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10" yWindow="-110" windowWidth="23260" windowHeight="12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<sst xmlns="http://schemas.openxmlformats.org/spreadsheetml/2006/main" count="1194" uniqueCount="611">
  <si>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</si>
  <si>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</si>
  <si>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</si>
  <si>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</si>
  <si>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</si>
  <si>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</si>
  <si>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</si>
  <si>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</si>
  <si>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</si>
  <si>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</si>
  <si>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</si>
  <si>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</si>
  <si>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</si>
  <si>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</si>
  <si>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</si>
  <si>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</si>
  <si>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</si>
  <si>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</si>
  <si>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</si>
  <si>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</si>
  <si>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</si>
  <si>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</si>
  <si>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</si>
  <si>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</si>
  <si>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</si>
  <si>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</si>
  <si>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</si>
  <si>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</si>
  <si>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</si>
  <si>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</si>
  <si>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</si>
  <si>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</si>
  <si>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</si>
  <si>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</si>
  <si>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</si>
  <si>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</si>
  <si>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</si>
  <si>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</si>
  <si>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</si>
  <si>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</si>
  <si>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</si>
  <si>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</si>
  <si>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</si>
  <si>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</si>
  <si>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</si>
  <si>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</si>
  <si>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</si>
  <si>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</si>
  <si>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</si>
  <si>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</si>
  <si>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</si>
  <si>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</si>
  <si>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</si>
  <si>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</si>
  <si>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</si>
  <si>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</si>
  <si>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</si>
  <si>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</si>
  <si>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</si>
  <si>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</si>
  <si>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</si>
  <si>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</si>
  <si>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</si>
  <si>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</si>
  <si>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</si>
  <si>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</si>
  <si>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</si>
  <si>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</si>
  <si>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</si>
  <si>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</si>
  <si>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</si>
  <si>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</si>
  <si>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</si>
  <si>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</si>
  <si>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</si>
  <si>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</si>
  <si>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</si>
  <si>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</si>
  <si>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</si>
  <si>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</si>
  <si>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</si>
  <si>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</si>
  <si>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</si>
  <si>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</si>
  <si>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</si>
  <si>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</si>
  <si>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</si>
  <si>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</si>
  <si>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</si>
  <si>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</si>
  <si>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</si>
  <si>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</si>
  <si>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</si>
  <si>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</si>
  <si>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</si>
  <si>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</si>
  <si>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</si>
  <si>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</si>
  <si>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</si>
  <si>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</si>
  <si>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</si>
  <si>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</si>
  <si>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</si>
  <si>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</si>
  <si>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</si>
  <si>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</si>
  <si>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</si>
  <si>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</si>
  <si>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</si>
  <si>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</si>
  <si>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</si>
  <si>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</si>
  <si>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</si>
  <si>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</si>
  <si>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</si>
  <si>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</si>
  <si>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</si>
  <si>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</si>
  <si>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</si>
  <si>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</si>
  <si>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</si>
  <si>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</si>
  <si>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</si>
  <si>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</si>
  <si>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</si>
  <si>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</si>
  <si>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</si>
  <si>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</si>
  <si>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</si>
  <si>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</si>
  <si>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</si>
  <si>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</si>
  <si>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</si>
  <si>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</si>
  <si>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</si>
  <si>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</si>
  <si>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</si>
  <si>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</si>
  <si>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</si>
  <si>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</si>
  <si>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</si>
  <si>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</si>
  <si>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</si>
  <si>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</si>
  <si>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</si>
  <si>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</si>
  <si>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</si>
  <si>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</si>
  <si>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</si>
  <si>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</si>
  <si>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</si>
  <si>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</si>
  <si>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</si>
  <si>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</si>
  <si>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</si>
  <si>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</si>
  <si>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</si>
  <si>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</si>
  <si>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</si>
  <si>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</si>
  <si>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</si>
  <si>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</si>
  <si>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</si>
  <si>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</si>
  <si>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</si>
  <si>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</si>
  <si>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</si>
  <si>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</si>
  <si>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</si>
  <si>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</si>
  <si>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</si>
  <si>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</si>
  <si>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</si>
  <si>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</si>
  <si>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</si>
  <si>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</si>
  <si>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</si>
  <si>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</si>
  <si>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</si>
  <si>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</si>
  <si>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</si>
  <si>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</si>
  <si>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</si>
  <si>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</si>
  <si>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</si>
  <si>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</si>
  <si>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</si>
  <si>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</si>
  <si>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</si>
  <si>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</si>
  <si>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</si>
  <si>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</si>
  <si>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</si>
  <si>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</si>
  <si>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</si>
  <si>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</si>
  <si>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</si>
  <si>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</si>
  <si>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</si>
  <si>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</si>
  <si>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</si>
  <si>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</si>
  <si>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</si>
  <si>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</si>
  <si>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</si>
  <si>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</si>
  <si>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</si>
  <si>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</si>
  <si>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</si>
  <si>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</si>
  <si>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</si>
  <si>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</si>
  <si>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</si>
  <si>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</si>
  <si>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</si>
  <si>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</si>
  <si>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</si>
  <si>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</si>
  <si>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</si>
  <si>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</si>
  <si>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</si>
  <si>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</si>
  <si>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神奈川県二宮町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</si>
  <si>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</si>
  <si>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</si>
  <si>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</si>
  <si>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</si>
  <si>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</si>
  <si>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</si>
  <si>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</si>
  <si>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</si>
  <si>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</si>
  <si>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</si>
  <si>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</si>
  <si>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</si>
  <si>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</si>
  <si>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</si>
  <si>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</si>
  <si>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</si>
  <si>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</si>
  <si>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</si>
  <si>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</si>
  <si>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</si>
  <si>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</si>
  <si>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</si>
  <si>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</si>
  <si>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</si>
  <si>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</si>
  <si>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</si>
  <si>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</si>
  <si>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</si>
  <si>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</si>
  <si>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</si>
  <si>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</si>
  <si>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</si>
  <si>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</si>
  <si>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</si>
  <si>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</si>
  <si>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</si>
  <si>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</si>
  <si>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</si>
  <si>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</si>
  <si>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</si>
  <si>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</si>
  <si>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</si>
  <si>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</si>
  <si>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</si>
  <si>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</si>
  <si>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</si>
  <si>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</si>
  <si>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</si>
  <si>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</si>
  <si>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</si>
  <si>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</si>
  <si>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</si>
  <si>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</si>
  <si>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</si>
  <si>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</si>
  <si>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</si>
  <si>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</si>
  <si>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</si>
  <si>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</si>
  <si>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</si>
  <si>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</si>
  <si>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</si>
  <si>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</si>
  <si>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</si>
  <si>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</si>
  <si>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</si>
  <si>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</si>
  <si>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</si>
  <si>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</si>
  <si>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</si>
  <si>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</si>
  <si>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</si>
  <si>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</si>
  <si>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</si>
  <si>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</si>
  <si>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</si>
  <si>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</si>
  <si>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</si>
  <si>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</si>
  <si>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</si>
  <si>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</si>
  <si>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</si>
  <si>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</si>
  <si>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</si>
  <si>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</si>
  <si>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</si>
  <si>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</si>
  <si>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</si>
  <si>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</si>
  <si>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</si>
  <si>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</si>
  <si>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</si>
  <si>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</si>
  <si>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</si>
  <si>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</si>
  <si>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</si>
  <si>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</si>
  <si>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</si>
  <si>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</si>
  <si>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</si>
  <si>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</si>
  <si>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</si>
  <si>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</si>
  <si>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</si>
  <si>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</si>
  <si>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</si>
  <si>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</si>
  <si>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</si>
  <si>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</si>
  <si>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</si>
  <si>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</si>
  <si>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</si>
  <si>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</si>
  <si>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</si>
  <si>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</si>
  <si>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</si>
  <si>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</si>
  <si>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</si>
  <si>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</si>
  <si>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</si>
  <si>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</si>
  <si>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</si>
  <si>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</si>
  <si>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</si>
  <si>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</si>
  <si>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</si>
  <si>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</si>
  <si>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</si>
  <si>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</si>
  <si>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</si>
  <si>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</si>
  <si>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</si>
  <si>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</si>
  <si>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</si>
  <si>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</si>
  <si>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</si>
  <si>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</si>
  <si>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</si>
  <si>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</si>
  <si>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</si>
  <si>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</si>
  <si>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</si>
  <si>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</si>
  <si>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</si>
  <si>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</si>
  <si>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</si>
  <si>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</si>
  <si>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</si>
  <si>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</si>
  <si>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</si>
  <si>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</si>
  <si>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神奈川県二宮町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</si>
  <si>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</si>
  <si>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</si>
  <si>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</si>
  <si>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</si>
  <si>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</si>
  <si>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</si>
  <si>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</si>
  <si>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</si>
  <si>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</si>
  <si>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</si>
  <si>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</si>
  <si>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</si>
  <si>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</si>
  <si>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</si>
  <si>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</si>
  <si>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</si>
  <si>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</si>
  <si>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</si>
  <si>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</si>
  <si>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</si>
  <si>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</si>
  <si>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</si>
  <si>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</si>
  <si>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</si>
  <si>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</si>
  <si>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</si>
  <si>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</si>
  <si>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</si>
  <si>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</si>
  <si>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</si>
  <si>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</si>
  <si>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</si>
  <si>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</si>
  <si>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</si>
  <si>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</si>
  <si>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</si>
  <si>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</si>
  <si>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</si>
  <si>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</si>
  <si>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</si>
  <si>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</si>
  <si>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</si>
  <si>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</si>
  <si>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</si>
  <si>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</si>
  <si>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</si>
  <si>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</si>
  <si>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</si>
  <si>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</si>
  <si>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</si>
  <si>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</si>
  <si>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</si>
  <si>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</si>
  <si>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</si>
  <si>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</si>
  <si>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</si>
  <si>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</si>
  <si>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</si>
  <si>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</si>
  <si>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</si>
  <si>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</si>
  <si>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</si>
  <si>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</si>
  <si>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</si>
  <si>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</si>
  <si>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</si>
  <si>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</si>
  <si>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</si>
  <si>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</si>
  <si>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</si>
  <si>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</si>
  <si>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</si>
  <si>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</si>
  <si>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</si>
  <si>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</si>
  <si>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</si>
  <si>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</si>
  <si>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</si>
  <si>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</si>
  <si>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</si>
  <si>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</si>
  <si>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</si>
  <si>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</si>
  <si>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</si>
  <si>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</si>
  <si>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</si>
  <si>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</si>
  <si>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</si>
  <si>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</si>
  <si>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</si>
  <si>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</si>
  <si>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</si>
  <si>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</si>
  <si>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</si>
  <si>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</si>
  <si>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</si>
  <si>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</si>
  <si>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</si>
  <si>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</si>
  <si>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</si>
  <si>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</si>
  <si>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</si>
  <si>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</si>
  <si>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</si>
  <si>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</si>
  <si>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</si>
  <si>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</si>
  <si>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</si>
  <si>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</si>
  <si>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</si>
  <si>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</si>
  <si>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</si>
  <si>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</si>
  <si>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</si>
  <si>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</si>
  <si>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</si>
  <si>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</si>
  <si>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</si>
  <si>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</si>
  <si>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</si>
  <si>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</si>
  <si>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</si>
  <si>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</si>
  <si>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</si>
  <si>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</si>
  <si>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</si>
  <si>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</si>
  <si>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</si>
  <si>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</si>
  <si>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</si>
  <si>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</si>
  <si>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</si>
  <si>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</si>
  <si>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</si>
  <si>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</si>
  <si>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</si>
  <si>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</si>
  <si>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</si>
  <si>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</si>
  <si>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</si>
  <si>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</si>
  <si>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</si>
  <si>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</si>
  <si>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</si>
  <si>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</si>
  <si>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</si>
  <si>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</si>
  <si>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</si>
  <si>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</si>
  <si>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</si>
  <si>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</si>
  <si>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</si>
  <si>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</si>
  <si>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</si>
  <si>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</si>
  <si>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</si>
  <si>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</si>
  <si>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</si>
  <si>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</si>
  <si>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</si>
  <si>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</si>
  <si>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</si>
  <si>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</si>
  <si>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</si>
  <si>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</si>
  <si>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</si>
  <si>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</si>
  <si>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</si>
  <si>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</si>
  <si>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</si>
  <si>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</si>
  <si>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</si>
  <si>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</si>
  <si>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</si>
  <si>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</si>
  <si>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</si>
  <si>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</si>
  <si>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</si>
  <si>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</si>
  <si>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</si>
  <si>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</si>
  <si>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</si>
  <si>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</si>
  <si>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</si>
  <si>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</si>
  <si>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</si>
  <si>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</si>
  <si>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</si>
  <si>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</si>
  <si>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</si>
  <si>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</si>
  <si>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</si>
  <si>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</si>
  <si>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</si>
  <si>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</si>
  <si>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</si>
  <si>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</si>
  <si>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</si>
  <si>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</si>
  <si>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0.05</t>
  </si>
  <si>
    <t>一般会計</t>
  </si>
  <si>
    <t>介護保険特別会計</t>
  </si>
  <si>
    <t>国民健康保険特別会計</t>
  </si>
  <si>
    <t>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</si>
  <si>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</si>
  <si>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</si>
  <si>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</si>
  <si>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</si>
  <si>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</si>
  <si>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</si>
  <si>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</si>
  <si>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</si>
  <si>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</si>
  <si>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</si>
  <si>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</si>
  <si>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16" eb="18">
      <t>ジギョウ</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</si>
  <si>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</si>
  <si>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4" eb="6">
      <t>チョウソン</t>
    </rPh>
    <rPh sb="6" eb="8">
      <t>ジョウホウ</t>
    </rPh>
    <rPh sb="12" eb="14">
      <t>キョウドウ</t>
    </rPh>
    <rPh sb="14" eb="16">
      <t>ジギョウ</t>
    </rPh>
    <rPh sb="16" eb="18">
      <t>クミアイ</t>
    </rPh>
    <phoneticPr fontId="2"/>
  </si>
  <si>
    <t>二宮町土地開発公社</t>
    <rPh sb="0" eb="3">
      <t>ニノミヤマチ</t>
    </rPh>
    <rPh sb="3" eb="5">
      <t>トチ</t>
    </rPh>
    <rPh sb="5" eb="7">
      <t>カイハツ</t>
    </rPh>
    <rPh sb="7" eb="9">
      <t>コウシャ</t>
    </rPh>
    <phoneticPr fontId="2"/>
  </si>
  <si>
    <t>（公財）かながわ海岸美化財団</t>
    <rPh sb="1" eb="2">
      <t>コウ</t>
    </rPh>
    <rPh sb="2" eb="3">
      <t>ザイ</t>
    </rPh>
    <rPh sb="8" eb="10">
      <t>カイガン</t>
    </rPh>
    <rPh sb="10" eb="12">
      <t>ビカ</t>
    </rPh>
    <rPh sb="12" eb="14">
      <t>ザイダン</t>
    </rPh>
    <phoneticPr fontId="2"/>
  </si>
  <si>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</si>
  <si>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2"/>
  </si>
  <si>
    <t>災害対策基金</t>
    <rPh sb="0" eb="2">
      <t>サイガイ</t>
    </rPh>
    <rPh sb="2" eb="4">
      <t>タイサク</t>
    </rPh>
    <rPh sb="4" eb="6">
      <t>キキン</t>
    </rPh>
    <phoneticPr fontId="2"/>
  </si>
  <si>
    <t>地域福祉基金</t>
    <rPh sb="0" eb="2">
      <t>チイキ</t>
    </rPh>
    <rPh sb="2" eb="4">
      <t>フクシ</t>
    </rPh>
    <rPh sb="4" eb="6">
      <t>キキン</t>
    </rPh>
    <phoneticPr fontId="2"/>
  </si>
  <si>
    <t>みどり基金</t>
    <rPh sb="3" eb="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</si>
  <si>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</si>
  <si>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</si>
  <si>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平均を上回っているものの、近年の地方債発行の抑制及び償還が進んでいることにより、数値は減少傾向にある。今後の施設の更新等における地方債の発行状況によっては、再び数値が増加することが予想されるため、状況を見極めつつ計画的かつ効果的な更新と財源の確保に努める。
有形固定資産減価償却率については、施設の老朽化により高い数値となっている。ただし、大きな要因となっている庁舎や地域集会施設については、先に述べたように施設の更新・改修を行うことになれば、今後数値は改善される。</t>
    <rPh sb="0" eb="2">
      <t>ショウライ</t>
    </rPh>
    <rPh sb="2" eb="4">
      <t>フタン</t>
    </rPh>
    <rPh sb="4" eb="6">
      <t>ヒリツ</t>
    </rPh>
    <rPh sb="12" eb="14">
      <t>ルイジ</t>
    </rPh>
    <rPh sb="14" eb="16">
      <t>ダンタイ</t>
    </rPh>
    <rPh sb="16" eb="18">
      <t>ヘイキン</t>
    </rPh>
    <rPh sb="19" eb="21">
      <t>ウワマワ</t>
    </rPh>
    <rPh sb="29" eb="31">
      <t>キンネン</t>
    </rPh>
    <rPh sb="32" eb="34">
      <t>チホウ</t>
    </rPh>
    <rPh sb="34" eb="35">
      <t>サイ</t>
    </rPh>
    <rPh sb="35" eb="37">
      <t>ハッコウ</t>
    </rPh>
    <rPh sb="38" eb="40">
      <t>ヨクセイ</t>
    </rPh>
    <rPh sb="40" eb="41">
      <t>オヨ</t>
    </rPh>
    <rPh sb="42" eb="44">
      <t>ショウカン</t>
    </rPh>
    <rPh sb="45" eb="46">
      <t>スス</t>
    </rPh>
    <rPh sb="56" eb="58">
      <t>スウチ</t>
    </rPh>
    <rPh sb="59" eb="61">
      <t>ゲンショウ</t>
    </rPh>
    <rPh sb="61" eb="63">
      <t>ケイコウ</t>
    </rPh>
    <rPh sb="67" eb="69">
      <t>コンゴ</t>
    </rPh>
    <rPh sb="70" eb="72">
      <t>シセツ</t>
    </rPh>
    <rPh sb="73" eb="75">
      <t>コウシン</t>
    </rPh>
    <rPh sb="75" eb="76">
      <t>ナド</t>
    </rPh>
    <rPh sb="80" eb="82">
      <t>チホウ</t>
    </rPh>
    <rPh sb="82" eb="83">
      <t>サイ</t>
    </rPh>
    <rPh sb="84" eb="86">
      <t>ハッコウ</t>
    </rPh>
    <rPh sb="86" eb="88">
      <t>ジョウキョウ</t>
    </rPh>
    <rPh sb="94" eb="95">
      <t>フタタ</t>
    </rPh>
    <rPh sb="96" eb="98">
      <t>スウチ</t>
    </rPh>
    <rPh sb="99" eb="101">
      <t>ゾウカ</t>
    </rPh>
    <rPh sb="106" eb="108">
      <t>ヨソウ</t>
    </rPh>
    <rPh sb="114" eb="116">
      <t>ジョウキョウ</t>
    </rPh>
    <rPh sb="117" eb="119">
      <t>ミキワ</t>
    </rPh>
    <rPh sb="122" eb="125">
      <t>ケイカクテキ</t>
    </rPh>
    <rPh sb="127" eb="130">
      <t>コウカテキ</t>
    </rPh>
    <rPh sb="131" eb="133">
      <t>コウシン</t>
    </rPh>
    <rPh sb="134" eb="136">
      <t>ザイゲン</t>
    </rPh>
    <rPh sb="137" eb="139">
      <t>カクホ</t>
    </rPh>
    <rPh sb="140" eb="141">
      <t>ツト</t>
    </rPh>
    <rPh sb="145" eb="147">
      <t>ユウケイ</t>
    </rPh>
    <rPh sb="147" eb="149">
      <t>コテイ</t>
    </rPh>
    <rPh sb="149" eb="151">
      <t>シサン</t>
    </rPh>
    <rPh sb="151" eb="153">
      <t>ゲンカ</t>
    </rPh>
    <rPh sb="153" eb="155">
      <t>ショウキャク</t>
    </rPh>
    <rPh sb="155" eb="156">
      <t>リツ</t>
    </rPh>
    <rPh sb="162" eb="164">
      <t>シセツ</t>
    </rPh>
    <rPh sb="165" eb="168">
      <t>ロウキュウカ</t>
    </rPh>
    <rPh sb="171" eb="172">
      <t>タカ</t>
    </rPh>
    <rPh sb="173" eb="175">
      <t>スウチ</t>
    </rPh>
    <rPh sb="186" eb="187">
      <t>オオ</t>
    </rPh>
    <rPh sb="189" eb="191">
      <t>ヨウイン</t>
    </rPh>
    <rPh sb="197" eb="199">
      <t>チョウシャ</t>
    </rPh>
    <rPh sb="200" eb="202">
      <t>チイキ</t>
    </rPh>
    <rPh sb="202" eb="204">
      <t>シュウカイ</t>
    </rPh>
    <rPh sb="204" eb="206">
      <t>シセツ</t>
    </rPh>
    <rPh sb="212" eb="213">
      <t>サキ</t>
    </rPh>
    <rPh sb="214" eb="215">
      <t>ノ</t>
    </rPh>
    <rPh sb="220" eb="222">
      <t>シセツ</t>
    </rPh>
    <rPh sb="223" eb="225">
      <t>コウシン</t>
    </rPh>
    <rPh sb="226" eb="228">
      <t>カイシュウ</t>
    </rPh>
    <rPh sb="229" eb="230">
      <t>オコナ</t>
    </rPh>
    <rPh sb="238" eb="240">
      <t>コンゴ</t>
    </rPh>
    <rPh sb="240" eb="242">
      <t>スウチ</t>
    </rPh>
    <rPh sb="243" eb="245">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</si>
  <si>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</si>
  <si>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</si>
  <si>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</si>
  <si>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</si>
  <si>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</si>
  <si>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</si>
  <si>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元利償還金の決算額が増となっているものの、交付税措置の対象となる地方債を中心に発行するなどしたことから、昨年度と同様の数値となった。類似団体平均と比較しても、平均値を下回っている。ただし、庁舎の更新等を行う際に地方債を発行する場合、その時点で交付税措置率の高い地方債が選択できない可能性があることから、数値の急激な上昇を招くことのないよう、二宮町公共施設再配置・町有地有効活用実施計画などに基づいた計画的な事業の実施を推進するとともに、適切な財源の確保に努めることで過度の将来負担を生じさせることのないようにする必要がある。</t>
    <rPh sb="0" eb="2">
      <t>ジッシツ</t>
    </rPh>
    <rPh sb="2" eb="4">
      <t>コウサイ</t>
    </rPh>
    <rPh sb="4" eb="6">
      <t>ヒリツ</t>
    </rPh>
    <rPh sb="8" eb="10">
      <t>ガンリ</t>
    </rPh>
    <rPh sb="10" eb="13">
      <t>ショウカンキン</t>
    </rPh>
    <rPh sb="14" eb="16">
      <t>ケッサン</t>
    </rPh>
    <rPh sb="16" eb="17">
      <t>ガク</t>
    </rPh>
    <rPh sb="18" eb="19">
      <t>ゾウ</t>
    </rPh>
    <rPh sb="29" eb="32">
      <t>コウフゼイ</t>
    </rPh>
    <rPh sb="32" eb="34">
      <t>ソチ</t>
    </rPh>
    <rPh sb="35" eb="37">
      <t>タイショウ</t>
    </rPh>
    <rPh sb="40" eb="42">
      <t>チホウ</t>
    </rPh>
    <rPh sb="42" eb="43">
      <t>サイ</t>
    </rPh>
    <rPh sb="44" eb="46">
      <t>チュウシン</t>
    </rPh>
    <rPh sb="47" eb="49">
      <t>ハッコウ</t>
    </rPh>
    <rPh sb="60" eb="63">
      <t>サクネンド</t>
    </rPh>
    <rPh sb="64" eb="66">
      <t>ドウヨウ</t>
    </rPh>
    <rPh sb="67" eb="69">
      <t>スウチ</t>
    </rPh>
    <rPh sb="74" eb="76">
      <t>ルイジ</t>
    </rPh>
    <rPh sb="76" eb="78">
      <t>ダンタイ</t>
    </rPh>
    <rPh sb="78" eb="80">
      <t>ヘイキン</t>
    </rPh>
    <rPh sb="81" eb="83">
      <t>ヒカク</t>
    </rPh>
    <rPh sb="87" eb="89">
      <t>ヘイキン</t>
    </rPh>
    <rPh sb="89" eb="90">
      <t>チ</t>
    </rPh>
    <rPh sb="91" eb="93">
      <t>シタマワ</t>
    </rPh>
    <rPh sb="102" eb="104">
      <t>チョウシャ</t>
    </rPh>
    <rPh sb="105" eb="107">
      <t>コウシン</t>
    </rPh>
    <rPh sb="107" eb="108">
      <t>ナド</t>
    </rPh>
    <rPh sb="109" eb="110">
      <t>オコナ</t>
    </rPh>
    <rPh sb="111" eb="112">
      <t>サイ</t>
    </rPh>
    <rPh sb="113" eb="115">
      <t>チホウ</t>
    </rPh>
    <rPh sb="115" eb="116">
      <t>サイ</t>
    </rPh>
    <rPh sb="117" eb="119">
      <t>ハッコウ</t>
    </rPh>
    <rPh sb="121" eb="123">
      <t>バアイ</t>
    </rPh>
    <rPh sb="126" eb="128">
      <t>ジテン</t>
    </rPh>
    <rPh sb="129" eb="132">
      <t>コウフゼイ</t>
    </rPh>
    <rPh sb="132" eb="134">
      <t>ソチ</t>
    </rPh>
    <rPh sb="134" eb="135">
      <t>リツ</t>
    </rPh>
    <rPh sb="136" eb="137">
      <t>タカ</t>
    </rPh>
    <rPh sb="138" eb="140">
      <t>チホウ</t>
    </rPh>
    <rPh sb="140" eb="141">
      <t>サイ</t>
    </rPh>
    <rPh sb="142" eb="144">
      <t>センタク</t>
    </rPh>
    <rPh sb="148" eb="151">
      <t>カノウセイ</t>
    </rPh>
    <rPh sb="159" eb="161">
      <t>スウチ</t>
    </rPh>
    <rPh sb="162" eb="164">
      <t>キュウゲキ</t>
    </rPh>
    <rPh sb="165" eb="167">
      <t>ジョウショウ</t>
    </rPh>
    <rPh sb="168" eb="169">
      <t>マネ</t>
    </rPh>
    <rPh sb="178" eb="181">
      <t>ニノミヤマチ</t>
    </rPh>
    <rPh sb="181" eb="183">
      <t>コウキョウ</t>
    </rPh>
    <rPh sb="183" eb="185">
      <t>シセツ</t>
    </rPh>
    <rPh sb="185" eb="188">
      <t>サイハイチ</t>
    </rPh>
    <rPh sb="189" eb="192">
      <t>チョウユウチ</t>
    </rPh>
    <rPh sb="192" eb="194">
      <t>ユウコウ</t>
    </rPh>
    <rPh sb="194" eb="196">
      <t>カツヨウ</t>
    </rPh>
    <rPh sb="196" eb="198">
      <t>ジッシ</t>
    </rPh>
    <rPh sb="198" eb="200">
      <t>ケイカク</t>
    </rPh>
    <rPh sb="203" eb="204">
      <t>モト</t>
    </rPh>
    <rPh sb="207" eb="210">
      <t>ケイカクテキ</t>
    </rPh>
    <rPh sb="211" eb="213">
      <t>ジギョウ</t>
    </rPh>
    <rPh sb="214" eb="216">
      <t>ジッシ</t>
    </rPh>
    <rPh sb="217" eb="219">
      <t>スイシン</t>
    </rPh>
    <rPh sb="226" eb="228">
      <t>テキセツ</t>
    </rPh>
    <rPh sb="229" eb="231">
      <t>ザイゲン</t>
    </rPh>
    <rPh sb="232" eb="234">
      <t>カクホ</t>
    </rPh>
    <rPh sb="235" eb="236">
      <t>ツト</t>
    </rPh>
    <rPh sb="241" eb="243">
      <t>カド</t>
    </rPh>
    <rPh sb="244" eb="246">
      <t>ショウライ</t>
    </rPh>
    <rPh sb="246" eb="248">
      <t>フタン</t>
    </rPh>
    <rPh sb="249" eb="250">
      <t>ショウ</t>
    </rPh>
    <rPh sb="264" eb="266">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</si>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</sst>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3F03-4902-A21B-4BD8802791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11584</c:v>
                </c:pt>
                <c:pt idx="1">
                  <c:v>48267</c:v>
                </c:pt>
                <c:pt idx="2">
                  <c:v>15806</c:v>
                </c:pt>
                <c:pt idx="3">
                  <c:v>10714</c:v>
                </c:pt>
                <c:pt idx="4">
                  <c:v>18319</c:v>
                </c:pt>
              </c:numCache>
            </c:numRef>
          </c:val>
          <c:smooth val="0"/>
          <c:extLst>
            <c:ext xmlns:c16="http://schemas.microsoft.com/office/drawing/2014/chart" uri="{C3380CC4-5D6E-409C-BE32-E72D297353CC}">
              <c16:uniqueId val="{00000001-3F03-4902-A21B-4BD8802791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4.37</c:v>
                </c:pt>
                <c:pt idx="1">
                  <c:v>4.91</c:v>
                </c:pt>
                <c:pt idx="2">
                  <c:v>6.6</c:v>
                </c:pt>
                <c:pt idx="3">
                  <c:v>8.23</c:v>
                </c:pt>
                <c:pt idx="4">
                  <c:v>7.78</c:v>
                </c:pt>
              </c:numCache>
            </c:numRef>
          </c:val>
          <c:extLst>
            <c:ext xmlns:c16="http://schemas.microsoft.com/office/drawing/2014/chart" uri="{C3380CC4-5D6E-409C-BE32-E72D297353CC}">
              <c16:uniqueId val="{00000000-9497-4B30-B88C-0D7FA69C36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15.24</c:v>
                </c:pt>
                <c:pt idx="1">
                  <c:v>16.21</c:v>
                </c:pt>
                <c:pt idx="2">
                  <c:v>14.06</c:v>
                </c:pt>
                <c:pt idx="3">
                  <c:v>14.84</c:v>
                </c:pt>
                <c:pt idx="4">
                  <c:v>16.010000000000002</c:v>
                </c:pt>
              </c:numCache>
            </c:numRef>
          </c:val>
          <c:extLst>
            <c:ext xmlns:c16="http://schemas.microsoft.com/office/drawing/2014/chart" uri="{C3380CC4-5D6E-409C-BE32-E72D297353CC}">
              <c16:uniqueId val="{00000001-9497-4B30-B88C-0D7FA69C36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0.61</c:v>
                </c:pt>
                <c:pt idx="1">
                  <c:v>1.56</c:v>
                </c:pt>
                <c:pt idx="2">
                  <c:v>0.18</c:v>
                </c:pt>
                <c:pt idx="3">
                  <c:v>3.77</c:v>
                </c:pt>
                <c:pt idx="4">
                  <c:v>-0.05</c:v>
                </c:pt>
              </c:numCache>
            </c:numRef>
          </c:val>
          <c:smooth val="0"/>
          <c:extLst>
            <c:ext xmlns:c16="http://schemas.microsoft.com/office/drawing/2014/chart" uri="{C3380CC4-5D6E-409C-BE32-E72D297353CC}">
              <c16:uniqueId val="{00000002-9497-4B30-B88C-0D7FA69C36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B3-4680-BD30-554A30F138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B3-4680-BD30-554A30F138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B3-4680-BD30-554A30F138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B3-4680-BD30-554A30F138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AB3-4680-BD30-554A30F138B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0.41</c:v>
                </c:pt>
                <c:pt idx="2">
                  <c:v>#N/A</c:v>
                </c:pt>
                <c:pt idx="3">
                  <c:v>0.66</c:v>
                </c:pt>
                <c:pt idx="4">
                  <c:v>#N/A</c:v>
                </c:pt>
                <c:pt idx="5">
                  <c:v>0.09</c:v>
                </c:pt>
                <c:pt idx="6">
                  <c:v>#N/A</c:v>
                </c:pt>
                <c:pt idx="7">
                  <c:v>0.05</c:v>
                </c:pt>
                <c:pt idx="8">
                  <c:v>#N/A</c:v>
                </c:pt>
                <c:pt idx="9">
                  <c:v>0.31</c:v>
                </c:pt>
              </c:numCache>
            </c:numRef>
          </c:val>
          <c:extLst>
            <c:ext xmlns:c16="http://schemas.microsoft.com/office/drawing/2014/chart" uri="{C3380CC4-5D6E-409C-BE32-E72D297353CC}">
              <c16:uniqueId val="{00000005-2AB3-4680-BD30-554A30F138BD}"/>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0.09</c:v>
                </c:pt>
                <c:pt idx="2">
                  <c:v>#N/A</c:v>
                </c:pt>
                <c:pt idx="3">
                  <c:v>0.2</c:v>
                </c:pt>
                <c:pt idx="4">
                  <c:v>#N/A</c:v>
                </c:pt>
                <c:pt idx="5">
                  <c:v>0.36</c:v>
                </c:pt>
                <c:pt idx="6">
                  <c:v>#N/A</c:v>
                </c:pt>
                <c:pt idx="7">
                  <c:v>0.25</c:v>
                </c:pt>
                <c:pt idx="8">
                  <c:v>#N/A</c:v>
                </c:pt>
                <c:pt idx="9">
                  <c:v>0.79</c:v>
                </c:pt>
              </c:numCache>
            </c:numRef>
          </c:val>
          <c:extLst>
            <c:ext xmlns:c16="http://schemas.microsoft.com/office/drawing/2014/chart" uri="{C3380CC4-5D6E-409C-BE32-E72D297353CC}">
              <c16:uniqueId val="{00000006-2AB3-4680-BD30-554A30F138B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0.37</c:v>
                </c:pt>
                <c:pt idx="2">
                  <c:v>#N/A</c:v>
                </c:pt>
                <c:pt idx="3">
                  <c:v>0.63</c:v>
                </c:pt>
                <c:pt idx="4">
                  <c:v>#N/A</c:v>
                </c:pt>
                <c:pt idx="5">
                  <c:v>0.45</c:v>
                </c:pt>
                <c:pt idx="6">
                  <c:v>#N/A</c:v>
                </c:pt>
                <c:pt idx="7">
                  <c:v>1.19</c:v>
                </c:pt>
                <c:pt idx="8">
                  <c:v>#N/A</c:v>
                </c:pt>
                <c:pt idx="9">
                  <c:v>0.91</c:v>
                </c:pt>
              </c:numCache>
            </c:numRef>
          </c:val>
          <c:extLst>
            <c:ext xmlns:c16="http://schemas.microsoft.com/office/drawing/2014/chart" uri="{C3380CC4-5D6E-409C-BE32-E72D297353CC}">
              <c16:uniqueId val="{00000007-2AB3-4680-BD30-554A30F138B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0.97</c:v>
                </c:pt>
                <c:pt idx="2">
                  <c:v>#N/A</c:v>
                </c:pt>
                <c:pt idx="3">
                  <c:v>1.1000000000000001</c:v>
                </c:pt>
                <c:pt idx="4">
                  <c:v>#N/A</c:v>
                </c:pt>
                <c:pt idx="5">
                  <c:v>1.19</c:v>
                </c:pt>
                <c:pt idx="6">
                  <c:v>#N/A</c:v>
                </c:pt>
                <c:pt idx="7">
                  <c:v>1.38</c:v>
                </c:pt>
                <c:pt idx="8">
                  <c:v>#N/A</c:v>
                </c:pt>
                <c:pt idx="9">
                  <c:v>1.48</c:v>
                </c:pt>
              </c:numCache>
            </c:numRef>
          </c:val>
          <c:extLst>
            <c:ext xmlns:c16="http://schemas.microsoft.com/office/drawing/2014/chart" uri="{C3380CC4-5D6E-409C-BE32-E72D297353CC}">
              <c16:uniqueId val="{00000008-2AB3-4680-BD30-554A30F138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4.3600000000000003</c:v>
                </c:pt>
                <c:pt idx="2">
                  <c:v>#N/A</c:v>
                </c:pt>
                <c:pt idx="3">
                  <c:v>4.91</c:v>
                </c:pt>
                <c:pt idx="4">
                  <c:v>#N/A</c:v>
                </c:pt>
                <c:pt idx="5">
                  <c:v>6.59</c:v>
                </c:pt>
                <c:pt idx="6">
                  <c:v>#N/A</c:v>
                </c:pt>
                <c:pt idx="7">
                  <c:v>8.2200000000000006</c:v>
                </c:pt>
                <c:pt idx="8">
                  <c:v>#N/A</c:v>
                </c:pt>
                <c:pt idx="9">
                  <c:v>7.78</c:v>
                </c:pt>
              </c:numCache>
            </c:numRef>
          </c:val>
          <c:extLst>
            <c:ext xmlns:c16="http://schemas.microsoft.com/office/drawing/2014/chart" uri="{C3380CC4-5D6E-409C-BE32-E72D297353CC}">
              <c16:uniqueId val="{00000009-2AB3-4680-BD30-554A30F138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707</c:v>
                </c:pt>
                <c:pt idx="5">
                  <c:v>658</c:v>
                </c:pt>
                <c:pt idx="8">
                  <c:v>674</c:v>
                </c:pt>
                <c:pt idx="11">
                  <c:v>675</c:v>
                </c:pt>
                <c:pt idx="14">
                  <c:v>689</c:v>
                </c:pt>
              </c:numCache>
            </c:numRef>
          </c:val>
          <c:extLst>
            <c:ext xmlns:c16="http://schemas.microsoft.com/office/drawing/2014/chart" uri="{C3380CC4-5D6E-409C-BE32-E72D297353CC}">
              <c16:uniqueId val="{00000000-7CED-42AF-B2BA-0E75599C79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ED-42AF-B2BA-0E75599C79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CED-42AF-B2BA-0E75599C79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ED-42AF-B2BA-0E75599C79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364</c:v>
                </c:pt>
                <c:pt idx="3">
                  <c:v>278</c:v>
                </c:pt>
                <c:pt idx="6">
                  <c:v>266</c:v>
                </c:pt>
                <c:pt idx="9">
                  <c:v>285</c:v>
                </c:pt>
                <c:pt idx="12">
                  <c:v>288</c:v>
                </c:pt>
              </c:numCache>
            </c:numRef>
          </c:val>
          <c:extLst>
            <c:ext xmlns:c16="http://schemas.microsoft.com/office/drawing/2014/chart" uri="{C3380CC4-5D6E-409C-BE32-E72D297353CC}">
              <c16:uniqueId val="{00000004-7CED-42AF-B2BA-0E75599C79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ED-42AF-B2BA-0E75599C79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ED-42AF-B2BA-0E75599C79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652</c:v>
                </c:pt>
                <c:pt idx="3">
                  <c:v>659</c:v>
                </c:pt>
                <c:pt idx="6">
                  <c:v>636</c:v>
                </c:pt>
                <c:pt idx="9">
                  <c:v>653</c:v>
                </c:pt>
                <c:pt idx="12">
                  <c:v>702</c:v>
                </c:pt>
              </c:numCache>
            </c:numRef>
          </c:val>
          <c:extLst>
            <c:ext xmlns:c16="http://schemas.microsoft.com/office/drawing/2014/chart" uri="{C3380CC4-5D6E-409C-BE32-E72D297353CC}">
              <c16:uniqueId val="{00000007-7CED-42AF-B2BA-0E75599C79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309</c:v>
                </c:pt>
                <c:pt idx="2">
                  <c:v>#N/A</c:v>
                </c:pt>
                <c:pt idx="3">
                  <c:v>#N/A</c:v>
                </c:pt>
                <c:pt idx="4">
                  <c:v>279</c:v>
                </c:pt>
                <c:pt idx="5">
                  <c:v>#N/A</c:v>
                </c:pt>
                <c:pt idx="6">
                  <c:v>#N/A</c:v>
                </c:pt>
                <c:pt idx="7">
                  <c:v>228</c:v>
                </c:pt>
                <c:pt idx="8">
                  <c:v>#N/A</c:v>
                </c:pt>
                <c:pt idx="9">
                  <c:v>#N/A</c:v>
                </c:pt>
                <c:pt idx="10">
                  <c:v>263</c:v>
                </c:pt>
                <c:pt idx="11">
                  <c:v>#N/A</c:v>
                </c:pt>
                <c:pt idx="12">
                  <c:v>#N/A</c:v>
                </c:pt>
                <c:pt idx="13">
                  <c:v>301</c:v>
                </c:pt>
                <c:pt idx="14">
                  <c:v>#N/A</c:v>
                </c:pt>
              </c:numCache>
            </c:numRef>
          </c:val>
          <c:smooth val="0"/>
          <c:extLst>
            <c:ext xmlns:c16="http://schemas.microsoft.com/office/drawing/2014/chart" uri="{C3380CC4-5D6E-409C-BE32-E72D297353CC}">
              <c16:uniqueId val="{00000008-7CED-42AF-B2BA-0E75599C79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8914</c:v>
                </c:pt>
                <c:pt idx="5">
                  <c:v>9053</c:v>
                </c:pt>
                <c:pt idx="8">
                  <c:v>8921</c:v>
                </c:pt>
                <c:pt idx="11">
                  <c:v>8780</c:v>
                </c:pt>
                <c:pt idx="14">
                  <c:v>8401</c:v>
                </c:pt>
              </c:numCache>
            </c:numRef>
          </c:val>
          <c:extLst>
            <c:ext xmlns:c16="http://schemas.microsoft.com/office/drawing/2014/chart" uri="{C3380CC4-5D6E-409C-BE32-E72D297353CC}">
              <c16:uniqueId val="{00000000-69BE-48E8-8E89-BC71557E61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9BE-48E8-8E89-BC71557E61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1914</c:v>
                </c:pt>
                <c:pt idx="5">
                  <c:v>2074</c:v>
                </c:pt>
                <c:pt idx="8">
                  <c:v>2237</c:v>
                </c:pt>
                <c:pt idx="11">
                  <c:v>2705</c:v>
                </c:pt>
                <c:pt idx="14">
                  <c:v>2837</c:v>
                </c:pt>
              </c:numCache>
            </c:numRef>
          </c:val>
          <c:extLst>
            <c:ext xmlns:c16="http://schemas.microsoft.com/office/drawing/2014/chart" uri="{C3380CC4-5D6E-409C-BE32-E72D297353CC}">
              <c16:uniqueId val="{00000002-69BE-48E8-8E89-BC71557E61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BE-48E8-8E89-BC71557E61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BE-48E8-8E89-BC71557E61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BE-48E8-8E89-BC71557E61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1232</c:v>
                </c:pt>
                <c:pt idx="3">
                  <c:v>1203</c:v>
                </c:pt>
                <c:pt idx="6">
                  <c:v>1160</c:v>
                </c:pt>
                <c:pt idx="9">
                  <c:v>1136</c:v>
                </c:pt>
                <c:pt idx="12">
                  <c:v>1039</c:v>
                </c:pt>
              </c:numCache>
            </c:numRef>
          </c:val>
          <c:extLst>
            <c:ext xmlns:c16="http://schemas.microsoft.com/office/drawing/2014/chart" uri="{C3380CC4-5D6E-409C-BE32-E72D297353CC}">
              <c16:uniqueId val="{00000006-69BE-48E8-8E89-BC71557E61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9BE-48E8-8E89-BC71557E61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4125</c:v>
                </c:pt>
                <c:pt idx="3">
                  <c:v>3688</c:v>
                </c:pt>
                <c:pt idx="6">
                  <c:v>3355</c:v>
                </c:pt>
                <c:pt idx="9">
                  <c:v>3330</c:v>
                </c:pt>
                <c:pt idx="12">
                  <c:v>3487</c:v>
                </c:pt>
              </c:numCache>
            </c:numRef>
          </c:val>
          <c:extLst>
            <c:ext xmlns:c16="http://schemas.microsoft.com/office/drawing/2014/chart" uri="{C3380CC4-5D6E-409C-BE32-E72D297353CC}">
              <c16:uniqueId val="{00000008-69BE-48E8-8E89-BC71557E61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BE-48E8-8E89-BC71557E61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7104</c:v>
                </c:pt>
                <c:pt idx="3">
                  <c:v>7620</c:v>
                </c:pt>
                <c:pt idx="6">
                  <c:v>7518</c:v>
                </c:pt>
                <c:pt idx="9">
                  <c:v>7350</c:v>
                </c:pt>
                <c:pt idx="12">
                  <c:v>6980</c:v>
                </c:pt>
              </c:numCache>
            </c:numRef>
          </c:val>
          <c:extLst>
            <c:ext xmlns:c16="http://schemas.microsoft.com/office/drawing/2014/chart" uri="{C3380CC4-5D6E-409C-BE32-E72D297353CC}">
              <c16:uniqueId val="{0000000A-69BE-48E8-8E89-BC71557E61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1633</c:v>
                </c:pt>
                <c:pt idx="2">
                  <c:v>#N/A</c:v>
                </c:pt>
                <c:pt idx="3">
                  <c:v>#N/A</c:v>
                </c:pt>
                <c:pt idx="4">
                  <c:v>1383</c:v>
                </c:pt>
                <c:pt idx="5">
                  <c:v>#N/A</c:v>
                </c:pt>
                <c:pt idx="6">
                  <c:v>#N/A</c:v>
                </c:pt>
                <c:pt idx="7">
                  <c:v>875</c:v>
                </c:pt>
                <c:pt idx="8">
                  <c:v>#N/A</c:v>
                </c:pt>
                <c:pt idx="9">
                  <c:v>#N/A</c:v>
                </c:pt>
                <c:pt idx="10">
                  <c:v>330</c:v>
                </c:pt>
                <c:pt idx="11">
                  <c:v>#N/A</c:v>
                </c:pt>
                <c:pt idx="12">
                  <c:v>#N/A</c:v>
                </c:pt>
                <c:pt idx="13">
                  <c:v>269</c:v>
                </c:pt>
                <c:pt idx="14">
                  <c:v>#N/A</c:v>
                </c:pt>
              </c:numCache>
            </c:numRef>
          </c:val>
          <c:smooth val="0"/>
          <c:extLst>
            <c:ext xmlns:c16="http://schemas.microsoft.com/office/drawing/2014/chart" uri="{C3380CC4-5D6E-409C-BE32-E72D297353CC}">
              <c16:uniqueId val="{0000000B-69BE-48E8-8E89-BC71557E61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834</c:v>
                </c:pt>
                <c:pt idx="1">
                  <c:v>942</c:v>
                </c:pt>
                <c:pt idx="2">
                  <c:v>983</c:v>
                </c:pt>
              </c:numCache>
            </c:numRef>
          </c:val>
          <c:extLst>
            <c:ext xmlns:c16="http://schemas.microsoft.com/office/drawing/2014/chart" uri="{C3380CC4-5D6E-409C-BE32-E72D297353CC}">
              <c16:uniqueId val="{00000000-B764-451D-9CB3-285E56975A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764-451D-9CB3-285E56975A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979</c:v>
                </c:pt>
                <c:pt idx="1">
                  <c:v>1353</c:v>
                </c:pt>
                <c:pt idx="2">
                  <c:v>1441</c:v>
                </c:pt>
              </c:numCache>
            </c:numRef>
          </c:val>
          <c:extLst>
            <c:ext xmlns:c16="http://schemas.microsoft.com/office/drawing/2014/chart" uri="{C3380CC4-5D6E-409C-BE32-E72D297353CC}">
              <c16:uniqueId val="{00000002-B764-451D-9CB3-285E56975A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{F7552723-6647-4FA0-9C62-2726518E6D88}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3F1-4C92-B4F6-7C0C60C153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{BDF360B7-801B-4787-B578-BA7AB2F8C20D}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F1-4C92-B4F6-7C0C60C153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{13B5DC85-54F6-4B8C-9FE8-D121232FB5F6}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F1-4C92-B4F6-7C0C60C153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{6CDA092B-5BD2-404D-96F7-40BA66907D11}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F1-4C92-B4F6-7C0C60C153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{084E3101-8004-4BC1-8249-19F35DF476A7}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F1-4C92-B4F6-7C0C60C153E9}"/>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{DF7F47B0-4844-4F0A-BD09-9AAE4EB6E582}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3F1-4C92-B4F6-7C0C60C153E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{EDB50D83-9E0A-4263-9D9B-69D37CC75987}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3F1-4C92-B4F6-7C0C60C153E9}"/>
                </c:ext>
              </c:extLst>
            </c:dLbl>
            <c:dLbl>
              <c:idx val="24"/>
              <c:layout>
                <c:manualLayout>
                  <c:x val="0"/>
                  <c:y val="1.260856298118235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{1895BE5C-2993-4649-AFC0-5FDA45B60640}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3F1-4C92-B4F6-7C0C60C153E9}"/>
                </c:ext>
              </c:extLst>
            </c:dLbl>
            <c:dLbl>
              <c:idx val="32"/>
              <c:layout>
                <c:manualLayout>
                  <c:x val="0"/>
                  <c:y val="-1.2608562981182399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{D6785533-E1CD-4923-ACC3-5E59A7310E1A}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3F1-4C92-B4F6-7C0C60C153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81.099999999999994</c:v>
                </c:pt>
                <c:pt idx="8">
                  <c:v>80.7</c:v>
                </c:pt>
                <c:pt idx="16">
                  <c:v>81.599999999999994</c:v>
                </c:pt>
                <c:pt idx="24">
                  <c:v>76.5</c:v>
                </c:pt>
                <c:pt idx="32">
                  <c:v>77.599999999999994</c:v>
                </c:pt>
              </c:numCache>
            </c:numRef>
          </c:xVal>
          <c:yVal>
            <c:numRef>
              <c:f>公会計指標分析・財政指標組合せ分析表!$BP$51:$DC$51</c:f>
              <c:numCache>
                <c:formatCode>#,##0.0;"▲ "#,##0.0</c:formatCode>
                <c:ptCount val="40"/>
                <c:pt idx="0">
                  <c:v>32.4</c:v>
                </c:pt>
                <c:pt idx="8">
                  <c:v>27.1</c:v>
                </c:pt>
                <c:pt idx="16">
                  <c:v>16.600000000000001</c:v>
                </c:pt>
                <c:pt idx="24">
                  <c:v>5.8</c:v>
                </c:pt>
                <c:pt idx="32">
                  <c:v>4.9000000000000004</c:v>
                </c:pt>
              </c:numCache>
            </c:numRef>
          </c:yVal>
          <c:smooth val="0"/>
          <c:extLst>
            <c:ext xmlns:c16="http://schemas.microsoft.com/office/drawing/2014/chart" uri="{C3380CC4-5D6E-409C-BE32-E72D297353CC}">
              <c16:uniqueId val="{00000009-93F1-4C92-B4F6-7C0C60C153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2537367618791853E-3"/>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{7B186133-0671-4B75-ADD8-181F4B4CF7B8}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3F1-4C92-B4F6-7C0C60C153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{BC6D28F2-F3B1-4D5E-BEFF-3D63FAEDD92A}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F1-4C92-B4F6-7C0C60C153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{2CDAD3E2-F69A-46E4-B115-C843A637BB12}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F1-4C92-B4F6-7C0C60C153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{92FED666-9EEE-4719-AFA5-609BCDAC9E7B}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F1-4C92-B4F6-7C0C60C153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{3294AC32-A129-4A1D-ADE8-3466807F9FF0}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F1-4C92-B4F6-7C0C60C153E9}"/>
                </c:ext>
              </c:extLst>
            </c:dLbl>
            <c:dLbl>
              <c:idx val="8"/>
              <c:layout>
                <c:manualLayout>
                  <c:x val="0"/>
                  <c:y val="3.2537367618791853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{3BB85B41-9C72-40CB-AAD0-BD30D91AE81F}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3F1-4C92-B4F6-7C0C60C153E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{4BE6EC2E-05B3-4F9C-AA1A-09677B456BC1}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3F1-4C92-B4F6-7C0C60C153E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{A7252FAC-EBA8-4DE3-9C79-AF5ADBCFA872}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3F1-4C92-B4F6-7C0C60C153E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{E1573A37-FE09-420F-B35F-45677672F6D2}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3F1-4C92-B4F6-7C0C60C153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93F1-4C92-B4F6-7C0C60C153E9}"/>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{19A31F08-0F48-4519-B04D-FD0F99A8476B}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E79-470F-BD6C-E0F9CBC0C9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{BAB3DD4A-19EA-4753-83C4-35046193489A}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79-470F-BD6C-E0F9CBC0C9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{9812E8A8-6458-4EC7-9516-2D959A329DF4}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79-470F-BD6C-E0F9CBC0C9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{5158EB20-E771-41BF-9DE4-87CAF7C5DDD3}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79-470F-BD6C-E0F9CBC0C9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{438048E6-A9DD-46BE-9D05-EAF3611D3DCB}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79-470F-BD6C-E0F9CBC0C90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{CD7D42E8-0995-414D-B99E-2920088075C7}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E79-470F-BD6C-E0F9CBC0C90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{7A8825C4-130A-4F43-9BF4-691487DDE86A}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E79-470F-BD6C-E0F9CBC0C901}"/>
                </c:ext>
              </c:extLst>
            </c:dLbl>
            <c:dLbl>
              <c:idx val="24"/>
              <c:layout>
                <c:manualLayout>
                  <c:x val="-4.4905057365901176E-2"/>
                  <c:y val="-5.050818305549600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{B1B98CA2-4E79-4756-B7FC-A696BB16D011}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E79-470F-BD6C-E0F9CBC0C901}"/>
                </c:ext>
              </c:extLst>
            </c:dLbl>
            <c:dLbl>
              <c:idx val="32"/>
              <c:layout>
                <c:manualLayout>
                  <c:x val="-1.8235628084249993E-2"/>
                  <c:y val="-7.432511112009189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{C96EE9ED-164D-4332-809E-CAB35E02999E}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E79-470F-BD6C-E0F9CBC0C9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6.1</c:v>
                </c:pt>
                <c:pt idx="16">
                  <c:v>5.3</c:v>
                </c:pt>
                <c:pt idx="24">
                  <c:v>4.8</c:v>
                </c:pt>
                <c:pt idx="32">
                  <c:v>4.8</c:v>
                </c:pt>
              </c:numCache>
            </c:numRef>
          </c:xVal>
          <c:yVal>
            <c:numRef>
              <c:f>公会計指標分析・財政指標組合せ分析表!$BP$73:$DC$73</c:f>
              <c:numCache>
                <c:formatCode>#,##0.0;"▲ "#,##0.0</c:formatCode>
                <c:ptCount val="40"/>
                <c:pt idx="0">
                  <c:v>32.4</c:v>
                </c:pt>
                <c:pt idx="8">
                  <c:v>27.1</c:v>
                </c:pt>
                <c:pt idx="16">
                  <c:v>16.600000000000001</c:v>
                </c:pt>
                <c:pt idx="24">
                  <c:v>5.8</c:v>
                </c:pt>
                <c:pt idx="32">
                  <c:v>4.9000000000000004</c:v>
                </c:pt>
              </c:numCache>
            </c:numRef>
          </c:yVal>
          <c:smooth val="0"/>
          <c:extLst>
            <c:ext xmlns:c16="http://schemas.microsoft.com/office/drawing/2014/chart" uri="{C3380CC4-5D6E-409C-BE32-E72D297353CC}">
              <c16:uniqueId val="{00000009-FE79-470F-BD6C-E0F9CBC0C9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{66DD479C-F568-42F9-BBF7-79F79BA15B34}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E79-470F-BD6C-E0F9CBC0C9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{0D13BEC9-A4C5-439C-9354-C475A4EDB6AD}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79-470F-BD6C-E0F9CBC0C9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{FF4CC4A3-7153-4CB1-905E-A2B3555D4B64}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79-470F-BD6C-E0F9CBC0C9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{C9659E68-8F64-43E1-B7DF-89D49B056BD8}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79-470F-BD6C-E0F9CBC0C9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{5225911A-2E55-4430-9C1A-06B1BCFF2DDF}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79-470F-BD6C-E0F9CBC0C90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{31206C14-152C-4B7E-A514-DB438BAFBD8F}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E79-470F-BD6C-E0F9CBC0C90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{20134F30-4693-4B86-98D3-77AFC8C0CC4C}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E79-470F-BD6C-E0F9CBC0C90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{B0313458-BB68-4C61-9BE7-4E2ED9488AA4}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E79-470F-BD6C-E0F9CBC0C90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{37B27791-CB0E-4B88-A12A-EF062A21477D}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E79-470F-BD6C-E0F9CBC0C9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FE79-470F-BD6C-E0F9CBC0C901}"/>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実質公債費比率の分子は、大型事業の元金償還の開始などにより前年度から増加している。</a:t>
          </a:r>
        </a:p>
        <a:p>
          <a:r>
            <a:rPr kumimoji="1" lang="ja-JP" altLang="en-US" sz="1300">
              <a:latin typeface="ＭＳ Ｐゴシック" panose="020B0600070205080204" pitchFamily="50" charset="-128"/>
              <a:ea typeface="ＭＳ Ｐゴシック" panose="020B0600070205080204" pitchFamily="50" charset="-128"/>
            </a:rPr>
            <a:t>　また、今後大型の施設更新を複数予定しており、各事業において町債発行をすることに伴い将来的に数値の上昇が見込まれる。</a:t>
          </a:r>
        </a:p>
        <a:p>
          <a:r>
            <a:rPr kumimoji="1" lang="ja-JP" altLang="en-US" sz="1300">
              <a:latin typeface="ＭＳ Ｐゴシック" panose="020B0600070205080204" pitchFamily="50" charset="-128"/>
              <a:ea typeface="ＭＳ Ｐゴシック" panose="020B0600070205080204" pitchFamily="50" charset="-128"/>
            </a:rPr>
            <a:t>　引続き、地方債の発行に頼らない財源を模索しつつ、地方債の発行せざるを得ない場合も、可能な限り交付税措置されるものを選択するように努める。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二宮町においては、当基金の利用はありません。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地方債現在高が減となったことや、今後の財政需要への備えとして財政調整基金や庁舎整備基金へ積立てを行った結果、将来負担比率の分子は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一方で、今後老朽化した施設の更新が複数控えており、地方債に頼らざるを得ない状況が考えられることから、将来的に過度な負担とならないよう、長期的な視点を持ちつつ事業の計画を立て、効果的な事業の執行ができるよう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今後の財政需要への備えとして財政調整基金や庁舎整備基金へ積立を行った結果、財政調整基金及びその他特定目的基金の残高は共に増となっている。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今後控える事業への備えとして計画的に積立てを行うとともに、必要に応じて適宜取り崩しを行い事業の財源として活用していく。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公共施設整備基金：二宮町の公共施設及び当該公共施設整備のために必要な用地の取得の資金に充てるため。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庁舎整備基金：二宮町庁舎の整備に要する財源に充てるため。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災害対策基金：地震や風水害等の災害から町民の生命と財産を守るべく、その予防対策、復旧対策、復興対策等の円滑な推進を図る事業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の財源とするため。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地域福祉基金：地域福祉の推進を図る事業の財源とするため。</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みどり基金：緑化の推進を図る事業の財源とするため。</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今後に控える庁舎整備のために庁舎整備基金に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百万円の積立を行ったことなどにより、特定目的基金においては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公共施設整備基金や庁舎整備基金は今後の施設整備の財源として計画的に積立てを行いつつ、事業執行の際には適宜財源として取り崩しを行うことで、後年度への財政負担の平準化を図っていく。</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また、その他の基金についても、近年増加する自然災害への備えのために災害対策基金へ積立てを行うなど、各基金条例に定める目的に沿った適切な運用を行うように努める。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財政調整基金は今後の財政需要に備え、積立てを行った結果、前年度残高から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今後の財政運営の中で年度間の財政負担の偏りを軽減できるよう適宜積立てを行いつつ、必要に応じて財源として取り崩しを行う。</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二宮町においては、当基金の利用はありません。</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二宮町においては、当基金の利用はありません。</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0231E9-297D-4290-BAE2-FF8FAC7BB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2C09E5-FDA2-4657-A9AC-4685456D81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8485684-A305-4E11-BE88-C6B30FDDE71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0ECF1DE-B694-4ED3-841A-0B48B83060EA}"/>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D337A46-3B47-4295-895E-BD87E1DE5AD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080DB5F-2B7C-45AE-A7F5-254DA91901F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E6D926-BB82-473D-8F7C-929E2A71BC5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FD6040F-725A-49DB-AE3C-FAD3E7E7190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ECEA20B-AF40-417F-9F2A-CA055300985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A2A9A3D-CA81-44F3-9EB0-5901BC2D40D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C4D77C2-8848-4FDF-8B7B-4289B6B782A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93DDD0D-1C65-47DF-A997-D6CAB49D80A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048F5D1-FA62-4EC9-8260-3F216D56094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063E199-3D11-45B9-A499-379AD515CB6D}"/>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EEC9517-0A19-4D9E-A336-DA70387F9EE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F1F9040-2FC2-4FC5-894D-0E64243F516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F055C16-415F-4619-91C0-6CCE7643AC5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F82E710-EF51-4AE4-9304-49BA5FD32CFA}"/>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BEFB600-84DD-443A-8FFC-9EE9BD3F090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D8AEB08-91EF-4748-AD9B-27E266A45E0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C61208E-BF2A-47C8-8C65-B41AB79E8C8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37AD0E5-2B89-4B51-BEB7-3011CD0F0A7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2815DFB-317E-4F53-BAF1-3AEA97AF908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EDBF726-81F8-478A-A21D-211064836B5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D6BB5C-69DC-44CF-8A7B-3FD0A46A72A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6A66B09-C1C4-423B-8CD1-3083E647F19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A1509DF-BB2A-4FA0-869C-A5459610D7D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C6BD44A-3CDF-432B-83B2-065406F0B82A}"/>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451F3BE-6C59-4AD1-9040-4DF49CA0103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B057D19-FE6D-46D8-BFA3-09488485A75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D782440-6334-4F59-BBDF-0190F8B9EDC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C246CD7-12E6-45AF-BC80-C92251A0EE0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88DA721-5262-4AE0-BC86-71B60BB06B6E}"/>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F2F2361-0849-4C74-AB15-766687FDF35A}"/>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CE2C03B-60E2-4E0A-B707-2C7976636D9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6DEB3E-3BD2-4ADF-9290-BCA5309F97D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001D660-2CD1-4ED9-BE6D-9DC6D8609F9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D37B87E-56AD-4AB6-A54D-496769A990E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75C69B0-156B-429A-82FF-4D6E9C0CAB0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8F44E06-4B97-4B00-9E94-20D31997F36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4064338-51D2-4BF3-9912-967BF0DDFBE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8B044E8-B693-41F3-B597-6B93FAE9E5B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98B7BA-849B-4BA2-A065-F429B37318F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ACC2EFA-AF11-4871-822F-39B1C38F628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A146B05-D7DC-4B27-81C5-9661D67EEE7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E1839A9-97C6-4312-B82B-75C05969F3F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72470C-0220-4A69-9F6F-FF4EBEBB7D49}"/>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有形固定資産減価償却率は、依然として類似団体の数値より高い状態が続いている。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主な要因としては、昭和</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年竣工の本庁舎や各地域集会施設の老朽化等が挙げられる。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引続き、二宮町公共施設再配置・町有地有効活用実施計画などに基づいた、計画的かつ効果的な施設の更新を進める。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2B83398-2920-4EEC-85A1-EE18D7FC4E6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D8EF91C-3537-4193-9002-116FAA24CF2A}"/>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F00CC92-1EFB-40E6-933C-06A0CCB8A57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B868875-6CBE-44BA-8516-B3A479C95D6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6AFFED8-7DBF-4878-99A7-E08F5DF1FCD8}"/>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4D4B172-716A-4151-97D9-9239F31F5BAE}"/>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2113B47-7D2A-49EE-BF6D-655A0E40D3A3}"/>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B4FE34E-CA79-47B3-8C8F-B4785FDBB6A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51832C6-2BB5-4E7E-A350-00CC215CF68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D6632DC-E90C-45AC-9697-F0DBB8C26C3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36CE2F2-771E-46C2-B032-F7EA7129294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56A5E24-05DB-4B95-8AC8-4E7115524D8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107E9FD-FEEB-49D7-90B1-AFE4BE5536B7}"/>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8E820C9-8FBB-450C-A025-C3E2F59F132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E055155-5FDC-4159-9972-7D9562FEBC0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65C8FF0-D8D2-4A40-A651-CCF360C63E0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a:extLst>
            <a:ext uri="{FF2B5EF4-FFF2-40B4-BE49-F238E27FC236}">
              <a16:creationId xmlns:a16="http://schemas.microsoft.com/office/drawing/2014/main" id="{C39D70E3-F9A8-4AF1-BC4C-2E9B36CBFC3C}"/>
            </a:ext>
          </a:extLst>
        </xdr:cNvPr>
        <xdr:cNvCxnSpPr/>
      </xdr:nvCxnSpPr>
      <xdr:spPr>
        <a:xfrm flipV="1">
          <a:off x="4206240" y="5157893"/>
          <a:ext cx="1270" cy="154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a:extLst>
            <a:ext uri="{FF2B5EF4-FFF2-40B4-BE49-F238E27FC236}">
              <a16:creationId xmlns:a16="http://schemas.microsoft.com/office/drawing/2014/main" id="{1FE54E9A-E53C-4C6C-9DAE-B3AE42145DCA}"/>
            </a:ext>
          </a:extLst>
        </xdr:cNvPr>
        <xdr:cNvSpPr txBox="1"/>
      </xdr:nvSpPr>
      <xdr:spPr>
        <a:xfrm>
          <a:off x="4258945" y="670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a:extLst>
            <a:ext uri="{FF2B5EF4-FFF2-40B4-BE49-F238E27FC236}">
              <a16:creationId xmlns:a16="http://schemas.microsoft.com/office/drawing/2014/main" id="{91BC5CCF-5BC0-4381-A573-4F0B49226A6C}"/>
            </a:ext>
          </a:extLst>
        </xdr:cNvPr>
        <xdr:cNvCxnSpPr/>
      </xdr:nvCxnSpPr>
      <xdr:spPr>
        <a:xfrm>
          <a:off x="4119245" y="669967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F2A5B811-9781-4450-B20C-6C25C5F074BD}"/>
            </a:ext>
          </a:extLst>
        </xdr:cNvPr>
        <xdr:cNvSpPr txBox="1"/>
      </xdr:nvSpPr>
      <xdr:spPr>
        <a:xfrm>
          <a:off x="4258945" y="494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2DE52C61-173D-4A1B-A6EA-AD24501DF3FA}"/>
            </a:ext>
          </a:extLst>
        </xdr:cNvPr>
        <xdr:cNvCxnSpPr/>
      </xdr:nvCxnSpPr>
      <xdr:spPr>
        <a:xfrm>
          <a:off x="4119245" y="51578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0" name="有形固定資産減価償却率平均値テキスト">
          <a:extLst>
            <a:ext uri="{FF2B5EF4-FFF2-40B4-BE49-F238E27FC236}">
              <a16:creationId xmlns:a16="http://schemas.microsoft.com/office/drawing/2014/main" id="{C10301B3-74C1-4870-8F59-AC19B5F0A561}"/>
            </a:ext>
          </a:extLst>
        </xdr:cNvPr>
        <xdr:cNvSpPr txBox="1"/>
      </xdr:nvSpPr>
      <xdr:spPr>
        <a:xfrm>
          <a:off x="4258945" y="5799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a:extLst>
            <a:ext uri="{FF2B5EF4-FFF2-40B4-BE49-F238E27FC236}">
              <a16:creationId xmlns:a16="http://schemas.microsoft.com/office/drawing/2014/main" id="{7FB00A49-8A7B-47FD-A65C-77BB220090A0}"/>
            </a:ext>
          </a:extLst>
        </xdr:cNvPr>
        <xdr:cNvSpPr/>
      </xdr:nvSpPr>
      <xdr:spPr>
        <a:xfrm>
          <a:off x="4157345" y="5948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FB3578E5-B982-41A8-8342-55B744393842}"/>
            </a:ext>
          </a:extLst>
        </xdr:cNvPr>
        <xdr:cNvSpPr/>
      </xdr:nvSpPr>
      <xdr:spPr>
        <a:xfrm>
          <a:off x="353758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7D263B68-AA64-4F58-ACE6-078545E8FDD6}"/>
            </a:ext>
          </a:extLst>
        </xdr:cNvPr>
        <xdr:cNvSpPr/>
      </xdr:nvSpPr>
      <xdr:spPr>
        <a:xfrm>
          <a:off x="286702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71B9BFE9-FB8F-4394-9AFA-9ADD38226F12}"/>
            </a:ext>
          </a:extLst>
        </xdr:cNvPr>
        <xdr:cNvSpPr/>
      </xdr:nvSpPr>
      <xdr:spPr>
        <a:xfrm>
          <a:off x="219646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F3C17F10-0195-4AD9-B751-3220C6FDCD90}"/>
            </a:ext>
          </a:extLst>
        </xdr:cNvPr>
        <xdr:cNvSpPr/>
      </xdr:nvSpPr>
      <xdr:spPr>
        <a:xfrm>
          <a:off x="1525905" y="5840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9D6BAD5-81BD-41B5-836D-7938805AB16D}"/>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027FAFB-20BC-4744-955F-0D8A8BF1C0C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9004AE0-D0E5-4EAB-8404-F4508223DD3A}"/>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16B5315-0933-4B07-9C3D-0388576EBE65}"/>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8416207-33CB-443E-BAC2-342ABC97B8E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14181</xdr:rowOff>
    </xdr:from>
    <xdr:to>
      <xdr:col>23</xdr:col>
      <xdr:colOff>136525</xdr:colOff>
      <xdr:row>34</xdr:row>
      <xdr:rowOff>115781</xdr:rowOff>
    </xdr:to>
    <xdr:sp macro="" textlink="">
      <xdr:nvSpPr>
        <xdr:cNvPr id="81" name="楕円 80">
          <a:extLst>
            <a:ext uri="{FF2B5EF4-FFF2-40B4-BE49-F238E27FC236}">
              <a16:creationId xmlns:a16="http://schemas.microsoft.com/office/drawing/2014/main" id="{F0C696A5-29B7-4EC7-8086-E1FE502802AD}"/>
            </a:ext>
          </a:extLst>
        </xdr:cNvPr>
        <xdr:cNvSpPr/>
      </xdr:nvSpPr>
      <xdr:spPr>
        <a:xfrm>
          <a:off x="4157345" y="64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164058</xdr:rowOff>
    </xdr:from>
    <xdr:ext cx="405111" cy="259045"/>
    <xdr:sp macro="" textlink="">
      <xdr:nvSpPr>
        <xdr:cNvPr id="82" name="有形固定資産減価償却率該当値テキスト">
          <a:extLst>
            <a:ext uri="{FF2B5EF4-FFF2-40B4-BE49-F238E27FC236}">
              <a16:creationId xmlns:a16="http://schemas.microsoft.com/office/drawing/2014/main" id="{AE5BF250-897A-4C96-B370-25D905DAC32B}"/>
            </a:ext>
          </a:extLst>
        </xdr:cNvPr>
        <xdr:cNvSpPr txBox="1"/>
      </xdr:nvSpPr>
      <xdr:spPr>
        <a:xfrm>
          <a:off x="4258945" y="64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146050</xdr:rowOff>
    </xdr:from>
    <xdr:to>
      <xdr:col>19</xdr:col>
      <xdr:colOff>187325</xdr:colOff>
      <xdr:row>34</xdr:row>
      <xdr:rowOff>76200</xdr:rowOff>
    </xdr:to>
    <xdr:sp macro="" textlink="">
      <xdr:nvSpPr>
        <xdr:cNvPr id="83" name="楕円 82">
          <a:extLst>
            <a:ext uri="{FF2B5EF4-FFF2-40B4-BE49-F238E27FC236}">
              <a16:creationId xmlns:a16="http://schemas.microsoft.com/office/drawing/2014/main" id="{E4248C08-8A81-4339-874E-8F8F1A2ECAC9}"/>
            </a:ext>
          </a:extLst>
        </xdr:cNvPr>
        <xdr:cNvSpPr/>
      </xdr:nvSpPr>
      <xdr:spPr>
        <a:xfrm>
          <a:off x="3537585" y="6447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64981</xdr:rowOff>
    </xdr:to>
    <xdr:cxnSp macro="">
      <xdr:nvCxnSpPr>
        <xdr:cNvPr id="84" name="直線コネクタ 83">
          <a:extLst>
            <a:ext uri="{FF2B5EF4-FFF2-40B4-BE49-F238E27FC236}">
              <a16:creationId xmlns:a16="http://schemas.microsoft.com/office/drawing/2014/main" id="{838D0CF3-0B45-4444-9DE6-5226ED7B74B3}"/>
            </a:ext>
          </a:extLst>
        </xdr:cNvPr>
        <xdr:cNvCxnSpPr/>
      </xdr:nvCxnSpPr>
      <xdr:spPr>
        <a:xfrm>
          <a:off x="3588385" y="6494780"/>
          <a:ext cx="61976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158115</xdr:rowOff>
    </xdr:from>
    <xdr:to>
      <xdr:col>15</xdr:col>
      <xdr:colOff>187325</xdr:colOff>
      <xdr:row>35</xdr:row>
      <xdr:rowOff>88265</xdr:rowOff>
    </xdr:to>
    <xdr:sp macro="" textlink="">
      <xdr:nvSpPr>
        <xdr:cNvPr id="85" name="楕円 84">
          <a:extLst>
            <a:ext uri="{FF2B5EF4-FFF2-40B4-BE49-F238E27FC236}">
              <a16:creationId xmlns:a16="http://schemas.microsoft.com/office/drawing/2014/main" id="{10CBDCB9-9617-4C24-AC39-6ECCDCE807AA}"/>
            </a:ext>
          </a:extLst>
        </xdr:cNvPr>
        <xdr:cNvSpPr/>
      </xdr:nvSpPr>
      <xdr:spPr>
        <a:xfrm>
          <a:off x="2867025" y="6627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25400</xdr:rowOff>
    </xdr:from>
    <xdr:to>
      <xdr:col>19</xdr:col>
      <xdr:colOff>136525</xdr:colOff>
      <xdr:row>35</xdr:row>
      <xdr:rowOff>37465</xdr:rowOff>
    </xdr:to>
    <xdr:cxnSp macro="">
      <xdr:nvCxnSpPr>
        <xdr:cNvPr id="86" name="直線コネクタ 85">
          <a:extLst>
            <a:ext uri="{FF2B5EF4-FFF2-40B4-BE49-F238E27FC236}">
              <a16:creationId xmlns:a16="http://schemas.microsoft.com/office/drawing/2014/main" id="{A19FC4B3-3002-4E7E-904D-B601D99032EE}"/>
            </a:ext>
          </a:extLst>
        </xdr:cNvPr>
        <xdr:cNvCxnSpPr/>
      </xdr:nvCxnSpPr>
      <xdr:spPr>
        <a:xfrm flipV="1">
          <a:off x="2917825" y="6494780"/>
          <a:ext cx="670560"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125730</xdr:rowOff>
    </xdr:from>
    <xdr:to>
      <xdr:col>11</xdr:col>
      <xdr:colOff>187325</xdr:colOff>
      <xdr:row>35</xdr:row>
      <xdr:rowOff>55880</xdr:rowOff>
    </xdr:to>
    <xdr:sp macro="" textlink="">
      <xdr:nvSpPr>
        <xdr:cNvPr id="87" name="楕円 86">
          <a:extLst>
            <a:ext uri="{FF2B5EF4-FFF2-40B4-BE49-F238E27FC236}">
              <a16:creationId xmlns:a16="http://schemas.microsoft.com/office/drawing/2014/main" id="{D090B9A2-8D3A-4E67-89BE-E05418F43976}"/>
            </a:ext>
          </a:extLst>
        </xdr:cNvPr>
        <xdr:cNvSpPr/>
      </xdr:nvSpPr>
      <xdr:spPr>
        <a:xfrm>
          <a:off x="2196465" y="6595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5080</xdr:rowOff>
    </xdr:from>
    <xdr:to>
      <xdr:col>15</xdr:col>
      <xdr:colOff>136525</xdr:colOff>
      <xdr:row>35</xdr:row>
      <xdr:rowOff>37465</xdr:rowOff>
    </xdr:to>
    <xdr:cxnSp macro="">
      <xdr:nvCxnSpPr>
        <xdr:cNvPr id="88" name="直線コネクタ 87">
          <a:extLst>
            <a:ext uri="{FF2B5EF4-FFF2-40B4-BE49-F238E27FC236}">
              <a16:creationId xmlns:a16="http://schemas.microsoft.com/office/drawing/2014/main" id="{A8A698A9-B6FD-4EDE-A038-6C9C52D9DF95}"/>
            </a:ext>
          </a:extLst>
        </xdr:cNvPr>
        <xdr:cNvCxnSpPr/>
      </xdr:nvCxnSpPr>
      <xdr:spPr>
        <a:xfrm>
          <a:off x="2247265" y="664210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140123</xdr:rowOff>
    </xdr:from>
    <xdr:to>
      <xdr:col>7</xdr:col>
      <xdr:colOff>187325</xdr:colOff>
      <xdr:row>35</xdr:row>
      <xdr:rowOff>70273</xdr:rowOff>
    </xdr:to>
    <xdr:sp macro="" textlink="">
      <xdr:nvSpPr>
        <xdr:cNvPr id="89" name="楕円 88">
          <a:extLst>
            <a:ext uri="{FF2B5EF4-FFF2-40B4-BE49-F238E27FC236}">
              <a16:creationId xmlns:a16="http://schemas.microsoft.com/office/drawing/2014/main" id="{970CAF19-6ECB-4ECD-9172-E24325F67DFA}"/>
            </a:ext>
          </a:extLst>
        </xdr:cNvPr>
        <xdr:cNvSpPr/>
      </xdr:nvSpPr>
      <xdr:spPr>
        <a:xfrm>
          <a:off x="1525905" y="6609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35</xdr:row>
      <xdr:rowOff>5080</xdr:rowOff>
    </xdr:from>
    <xdr:to>
      <xdr:col>11</xdr:col>
      <xdr:colOff>136525</xdr:colOff>
      <xdr:row>35</xdr:row>
      <xdr:rowOff>19473</xdr:rowOff>
    </xdr:to>
    <xdr:cxnSp macro="">
      <xdr:nvCxnSpPr>
        <xdr:cNvPr id="90" name="直線コネクタ 89">
          <a:extLst>
            <a:ext uri="{FF2B5EF4-FFF2-40B4-BE49-F238E27FC236}">
              <a16:creationId xmlns:a16="http://schemas.microsoft.com/office/drawing/2014/main" id="{629AFD3A-2C0B-444D-961F-4CE1305830B9}"/>
            </a:ext>
          </a:extLst>
        </xdr:cNvPr>
        <xdr:cNvCxnSpPr/>
      </xdr:nvCxnSpPr>
      <xdr:spPr>
        <a:xfrm flipV="1">
          <a:off x="1576705" y="6642100"/>
          <a:ext cx="6705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1" name="n_1aveValue有形固定資産減価償却率">
          <a:extLst>
            <a:ext uri="{FF2B5EF4-FFF2-40B4-BE49-F238E27FC236}">
              <a16:creationId xmlns:a16="http://schemas.microsoft.com/office/drawing/2014/main" id="{E15EE968-326A-44BD-9373-F28FA3EB4FDE}"/>
            </a:ext>
          </a:extLst>
        </xdr:cNvPr>
        <xdr:cNvSpPr txBox="1"/>
      </xdr:nvSpPr>
      <xdr:spPr>
        <a:xfrm>
          <a:off x="339598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1E7B7889-74AB-4576-8088-CA39D5CCDC98}"/>
            </a:ext>
          </a:extLst>
        </xdr:cNvPr>
        <xdr:cNvSpPr txBox="1"/>
      </xdr:nvSpPr>
      <xdr:spPr>
        <a:xfrm>
          <a:off x="273812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3" name="n_3aveValue有形固定資産減価償却率">
          <a:extLst>
            <a:ext uri="{FF2B5EF4-FFF2-40B4-BE49-F238E27FC236}">
              <a16:creationId xmlns:a16="http://schemas.microsoft.com/office/drawing/2014/main" id="{79613BC7-32F1-4FD8-A54B-07D312DF555B}"/>
            </a:ext>
          </a:extLst>
        </xdr:cNvPr>
        <xdr:cNvSpPr txBox="1"/>
      </xdr:nvSpPr>
      <xdr:spPr>
        <a:xfrm>
          <a:off x="206756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C4A4090D-33DB-4524-81B4-EE2DFAEDB139}"/>
            </a:ext>
          </a:extLst>
        </xdr:cNvPr>
        <xdr:cNvSpPr txBox="1"/>
      </xdr:nvSpPr>
      <xdr:spPr>
        <a:xfrm>
          <a:off x="1397009" y="56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67327</xdr:rowOff>
    </xdr:from>
    <xdr:ext cx="405111" cy="259045"/>
    <xdr:sp macro="" textlink="">
      <xdr:nvSpPr>
        <xdr:cNvPr id="95" name="n_1mainValue有形固定資産減価償却率">
          <a:extLst>
            <a:ext uri="{FF2B5EF4-FFF2-40B4-BE49-F238E27FC236}">
              <a16:creationId xmlns:a16="http://schemas.microsoft.com/office/drawing/2014/main" id="{B5B8EA10-72B6-419E-B893-7E2B0E057239}"/>
            </a:ext>
          </a:extLst>
        </xdr:cNvPr>
        <xdr:cNvSpPr txBox="1"/>
      </xdr:nvSpPr>
      <xdr:spPr>
        <a:xfrm>
          <a:off x="3395989"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79392</xdr:rowOff>
    </xdr:from>
    <xdr:ext cx="405111" cy="259045"/>
    <xdr:sp macro="" textlink="">
      <xdr:nvSpPr>
        <xdr:cNvPr id="96" name="n_2mainValue有形固定資産減価償却率">
          <a:extLst>
            <a:ext uri="{FF2B5EF4-FFF2-40B4-BE49-F238E27FC236}">
              <a16:creationId xmlns:a16="http://schemas.microsoft.com/office/drawing/2014/main" id="{2DF10D27-3E0C-429B-BEAE-D63C078D847E}"/>
            </a:ext>
          </a:extLst>
        </xdr:cNvPr>
        <xdr:cNvSpPr txBox="1"/>
      </xdr:nvSpPr>
      <xdr:spPr>
        <a:xfrm>
          <a:off x="2738129"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47007</xdr:rowOff>
    </xdr:from>
    <xdr:ext cx="405111" cy="259045"/>
    <xdr:sp macro="" textlink="">
      <xdr:nvSpPr>
        <xdr:cNvPr id="97" name="n_3mainValue有形固定資産減価償却率">
          <a:extLst>
            <a:ext uri="{FF2B5EF4-FFF2-40B4-BE49-F238E27FC236}">
              <a16:creationId xmlns:a16="http://schemas.microsoft.com/office/drawing/2014/main" id="{84E58BF1-6A75-4483-8001-CBDD5E058BD0}"/>
            </a:ext>
          </a:extLst>
        </xdr:cNvPr>
        <xdr:cNvSpPr txBox="1"/>
      </xdr:nvSpPr>
      <xdr:spPr>
        <a:xfrm>
          <a:off x="2067569"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35</xdr:row>
      <xdr:rowOff>61400</xdr:rowOff>
    </xdr:from>
    <xdr:ext cx="405111" cy="259045"/>
    <xdr:sp macro="" textlink="">
      <xdr:nvSpPr>
        <xdr:cNvPr id="98" name="n_4mainValue有形固定資産減価償却率">
          <a:extLst>
            <a:ext uri="{FF2B5EF4-FFF2-40B4-BE49-F238E27FC236}">
              <a16:creationId xmlns:a16="http://schemas.microsoft.com/office/drawing/2014/main" id="{464B4DD7-B851-495B-A3A6-3D997C5DF59A}"/>
            </a:ext>
          </a:extLst>
        </xdr:cNvPr>
        <xdr:cNvSpPr txBox="1"/>
      </xdr:nvSpPr>
      <xdr:spPr>
        <a:xfrm>
          <a:off x="1397009" y="6698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4FCA46B-E2ED-483E-AD6A-DF9FFD270EA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DD9C25D-ADA9-4FBD-984E-48938F62ACA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868E0EA-E1B2-479E-A82D-89AD35A369C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623DEE8-F587-47B4-8A13-DE2A719BF0B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4D69211-24F6-4276-8F06-082894CE8C6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7F340BA-8815-4E55-957B-7151AD526EC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4AD4ADA-336D-4558-BCD7-CA052AB1B8F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952D986-2988-4917-A44A-A21F164EF16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6693E6C-51E6-4252-8167-2E406FA727B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784FE53-E595-42D6-85CA-44FBCF02EAE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C8DA576-168B-4C54-A6D3-478C3AF50C3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35BCC37-F534-4850-AD65-BFFA0067F07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F9F1B32-E552-4FA2-AA2E-D14485F2678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債務償還比率は前年度から</a:t>
          </a:r>
          <a:r>
            <a:rPr kumimoji="1" lang="en-US" altLang="ja-JP" sz="1000">
              <a:latin typeface="ＭＳ Ｐゴシック" panose="020B0600070205080204" pitchFamily="50" charset="-128"/>
              <a:ea typeface="ＭＳ Ｐゴシック" panose="020B0600070205080204" pitchFamily="50" charset="-128"/>
            </a:rPr>
            <a:t>173.6</a:t>
          </a:r>
          <a:r>
            <a:rPr kumimoji="1" lang="ja-JP" altLang="en-US" sz="1000">
              <a:latin typeface="ＭＳ Ｐゴシック" panose="020B0600070205080204" pitchFamily="50" charset="-128"/>
              <a:ea typeface="ＭＳ Ｐゴシック" panose="020B0600070205080204" pitchFamily="50" charset="-128"/>
            </a:rPr>
            <a:t>ポイント増加している。主な要因としては臨時財政対策債発行可能額の減に伴う経常一般財源の減及び人件費、物件費等の経常経費の増によるものと考えられる。また、類似団体平均と比較すると依然として高い数値となっている。これは平成</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年度の花の丘公園用地取得や平成</a:t>
          </a:r>
          <a:r>
            <a:rPr kumimoji="1" lang="en-US" altLang="ja-JP" sz="1000">
              <a:latin typeface="ＭＳ Ｐゴシック" panose="020B0600070205080204" pitchFamily="50" charset="-128"/>
              <a:ea typeface="ＭＳ Ｐゴシック" panose="020B0600070205080204" pitchFamily="50" charset="-128"/>
            </a:rPr>
            <a:t>20</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年度の学校給食センター等の整備にあたって借り入れを行った地方債が影響している。近年は減少傾向にあるものの今後控えている庁舎の更新やその他の施設の改修等を行う際には、地方債の借り入れを検討しなければならないことから経常経費の抑制に努める必要がある。</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91C2259-58A7-4E45-8140-82D12433934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4362010-C862-4DDD-B291-EC7C2DE235C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40E84DB-2BAC-424A-9EC4-AECC2760829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6A95C7D-A790-47AF-89F1-74B961231807}"/>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CAB2E90-90CA-4ECE-B9C3-512D4D858CC6}"/>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6D237BC-A16A-41A3-9247-5FF421FB9FB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8192C05-E1CD-4482-ADDC-A56FD0C86223}"/>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F69C9DD-298A-4D92-8BBC-8567EFEAA109}"/>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4F0327A-7F29-4120-90BC-CD2ECE7728A4}"/>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A717146-54BA-4CB5-BA77-369223C3D29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16592A2-323F-4D13-9F6C-F894B1DA3798}"/>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9198DF3-5B80-4F36-9578-BE2034EC3613}"/>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15BD2D0-3AD4-494E-AFDE-402910F2CFD3}"/>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30FE6C4-29B1-4498-A54A-690C7AD31F9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91E2412-4815-430B-8C98-4447C109308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a:extLst>
            <a:ext uri="{FF2B5EF4-FFF2-40B4-BE49-F238E27FC236}">
              <a16:creationId xmlns:a16="http://schemas.microsoft.com/office/drawing/2014/main" id="{1EAA58D7-3E95-4077-B094-2FAB6529E65A}"/>
            </a:ext>
          </a:extLst>
        </xdr:cNvPr>
        <xdr:cNvCxnSpPr/>
      </xdr:nvCxnSpPr>
      <xdr:spPr>
        <a:xfrm flipV="1">
          <a:off x="13027660" y="5211868"/>
          <a:ext cx="1269" cy="1305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a:extLst>
            <a:ext uri="{FF2B5EF4-FFF2-40B4-BE49-F238E27FC236}">
              <a16:creationId xmlns:a16="http://schemas.microsoft.com/office/drawing/2014/main" id="{531E1136-9442-4B67-8A45-2F7EF7B1C6D3}"/>
            </a:ext>
          </a:extLst>
        </xdr:cNvPr>
        <xdr:cNvSpPr txBox="1"/>
      </xdr:nvSpPr>
      <xdr:spPr>
        <a:xfrm>
          <a:off x="13080365" y="65209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a:extLst>
            <a:ext uri="{FF2B5EF4-FFF2-40B4-BE49-F238E27FC236}">
              <a16:creationId xmlns:a16="http://schemas.microsoft.com/office/drawing/2014/main" id="{0B5E3102-9483-47DF-A34E-5719C72F7DF9}"/>
            </a:ext>
          </a:extLst>
        </xdr:cNvPr>
        <xdr:cNvCxnSpPr/>
      </xdr:nvCxnSpPr>
      <xdr:spPr>
        <a:xfrm>
          <a:off x="12963525" y="6517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BD45FB1-BB07-49CE-ABED-3413DD6B861D}"/>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F807943D-B688-43E9-A2F3-E3B0E5393442}"/>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a:extLst>
            <a:ext uri="{FF2B5EF4-FFF2-40B4-BE49-F238E27FC236}">
              <a16:creationId xmlns:a16="http://schemas.microsoft.com/office/drawing/2014/main" id="{7AB8FD29-4BC7-4DD1-BF14-1DFB6352CE26}"/>
            </a:ext>
          </a:extLst>
        </xdr:cNvPr>
        <xdr:cNvSpPr txBox="1"/>
      </xdr:nvSpPr>
      <xdr:spPr>
        <a:xfrm>
          <a:off x="13080365" y="5547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a:extLst>
            <a:ext uri="{FF2B5EF4-FFF2-40B4-BE49-F238E27FC236}">
              <a16:creationId xmlns:a16="http://schemas.microsoft.com/office/drawing/2014/main" id="{D0E641FF-E7DD-4E00-A942-2BE770598943}"/>
            </a:ext>
          </a:extLst>
        </xdr:cNvPr>
        <xdr:cNvSpPr/>
      </xdr:nvSpPr>
      <xdr:spPr>
        <a:xfrm>
          <a:off x="13001625" y="56923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a:extLst>
            <a:ext uri="{FF2B5EF4-FFF2-40B4-BE49-F238E27FC236}">
              <a16:creationId xmlns:a16="http://schemas.microsoft.com/office/drawing/2014/main" id="{BD161F67-EC44-43C5-BD73-8D566C141C16}"/>
            </a:ext>
          </a:extLst>
        </xdr:cNvPr>
        <xdr:cNvSpPr/>
      </xdr:nvSpPr>
      <xdr:spPr>
        <a:xfrm>
          <a:off x="1235900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a:extLst>
            <a:ext uri="{FF2B5EF4-FFF2-40B4-BE49-F238E27FC236}">
              <a16:creationId xmlns:a16="http://schemas.microsoft.com/office/drawing/2014/main" id="{01B8690F-2426-4277-A66E-5AA1DE412A9A}"/>
            </a:ext>
          </a:extLst>
        </xdr:cNvPr>
        <xdr:cNvSpPr/>
      </xdr:nvSpPr>
      <xdr:spPr>
        <a:xfrm>
          <a:off x="1168844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a:extLst>
            <a:ext uri="{FF2B5EF4-FFF2-40B4-BE49-F238E27FC236}">
              <a16:creationId xmlns:a16="http://schemas.microsoft.com/office/drawing/2014/main" id="{A0FEDD01-D6DB-4763-95BB-1B0A4AFF8221}"/>
            </a:ext>
          </a:extLst>
        </xdr:cNvPr>
        <xdr:cNvSpPr/>
      </xdr:nvSpPr>
      <xdr:spPr>
        <a:xfrm>
          <a:off x="1101788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a:extLst>
            <a:ext uri="{FF2B5EF4-FFF2-40B4-BE49-F238E27FC236}">
              <a16:creationId xmlns:a16="http://schemas.microsoft.com/office/drawing/2014/main" id="{BDDD2232-E5DB-4784-B5F7-481728339993}"/>
            </a:ext>
          </a:extLst>
        </xdr:cNvPr>
        <xdr:cNvSpPr/>
      </xdr:nvSpPr>
      <xdr:spPr>
        <a:xfrm>
          <a:off x="1034732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AF8CE93-6281-48B2-9A20-D77B35E701C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7A52C30-8C9D-4868-B64B-1621AF74E50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430C038-A52B-4F87-861B-894F957512C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4D3EABE-96E8-4443-879C-E99D5A5B016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6B6DD24-2CBD-43F8-AAFA-B2F0FE21F9A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160232</xdr:rowOff>
    </xdr:from>
    <xdr:to>
      <xdr:col>76</xdr:col>
      <xdr:colOff>73025</xdr:colOff>
      <xdr:row>31</xdr:row>
      <xdr:rowOff>90382</xdr:rowOff>
    </xdr:to>
    <xdr:sp macro="" textlink="">
      <xdr:nvSpPr>
        <xdr:cNvPr id="143" name="楕円 142">
          <a:extLst>
            <a:ext uri="{FF2B5EF4-FFF2-40B4-BE49-F238E27FC236}">
              <a16:creationId xmlns:a16="http://schemas.microsoft.com/office/drawing/2014/main" id="{D5353334-3924-497A-A62C-90B9C1932582}"/>
            </a:ext>
          </a:extLst>
        </xdr:cNvPr>
        <xdr:cNvSpPr/>
      </xdr:nvSpPr>
      <xdr:spPr>
        <a:xfrm>
          <a:off x="13001625" y="5959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138659</xdr:rowOff>
    </xdr:from>
    <xdr:ext cx="469744" cy="259045"/>
    <xdr:sp macro="" textlink="">
      <xdr:nvSpPr>
        <xdr:cNvPr id="144" name="債務償還比率該当値テキスト">
          <a:extLst>
            <a:ext uri="{FF2B5EF4-FFF2-40B4-BE49-F238E27FC236}">
              <a16:creationId xmlns:a16="http://schemas.microsoft.com/office/drawing/2014/main" id="{435EB0B3-A277-41C8-BF3E-29F795A97F2B}"/>
            </a:ext>
          </a:extLst>
        </xdr:cNvPr>
        <xdr:cNvSpPr txBox="1"/>
      </xdr:nvSpPr>
      <xdr:spPr>
        <a:xfrm>
          <a:off x="13080365" y="59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123458</xdr:rowOff>
    </xdr:from>
    <xdr:to>
      <xdr:col>72</xdr:col>
      <xdr:colOff>123825</xdr:colOff>
      <xdr:row>30</xdr:row>
      <xdr:rowOff>53608</xdr:rowOff>
    </xdr:to>
    <xdr:sp macro="" textlink="">
      <xdr:nvSpPr>
        <xdr:cNvPr id="145" name="楕円 144">
          <a:extLst>
            <a:ext uri="{FF2B5EF4-FFF2-40B4-BE49-F238E27FC236}">
              <a16:creationId xmlns:a16="http://schemas.microsoft.com/office/drawing/2014/main" id="{3D06CAC0-9CED-41BB-A5AE-E64B00D613DC}"/>
            </a:ext>
          </a:extLst>
        </xdr:cNvPr>
        <xdr:cNvSpPr/>
      </xdr:nvSpPr>
      <xdr:spPr>
        <a:xfrm>
          <a:off x="12359005" y="5754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2808</xdr:rowOff>
    </xdr:from>
    <xdr:to>
      <xdr:col>76</xdr:col>
      <xdr:colOff>22225</xdr:colOff>
      <xdr:row>31</xdr:row>
      <xdr:rowOff>39582</xdr:rowOff>
    </xdr:to>
    <xdr:cxnSp macro="">
      <xdr:nvCxnSpPr>
        <xdr:cNvPr id="146" name="直線コネクタ 145">
          <a:extLst>
            <a:ext uri="{FF2B5EF4-FFF2-40B4-BE49-F238E27FC236}">
              <a16:creationId xmlns:a16="http://schemas.microsoft.com/office/drawing/2014/main" id="{7974A914-EFAA-42F2-B0EE-39D765162912}"/>
            </a:ext>
          </a:extLst>
        </xdr:cNvPr>
        <xdr:cNvCxnSpPr/>
      </xdr:nvCxnSpPr>
      <xdr:spPr>
        <a:xfrm>
          <a:off x="12409805" y="5801628"/>
          <a:ext cx="61976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115203</xdr:rowOff>
    </xdr:from>
    <xdr:to>
      <xdr:col>68</xdr:col>
      <xdr:colOff>123825</xdr:colOff>
      <xdr:row>32</xdr:row>
      <xdr:rowOff>45353</xdr:rowOff>
    </xdr:to>
    <xdr:sp macro="" textlink="">
      <xdr:nvSpPr>
        <xdr:cNvPr id="147" name="楕円 146">
          <a:extLst>
            <a:ext uri="{FF2B5EF4-FFF2-40B4-BE49-F238E27FC236}">
              <a16:creationId xmlns:a16="http://schemas.microsoft.com/office/drawing/2014/main" id="{9968F545-1016-437B-8B7A-68A73F6E7650}"/>
            </a:ext>
          </a:extLst>
        </xdr:cNvPr>
        <xdr:cNvSpPr/>
      </xdr:nvSpPr>
      <xdr:spPr>
        <a:xfrm>
          <a:off x="11688445" y="6081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2808</xdr:rowOff>
    </xdr:from>
    <xdr:to>
      <xdr:col>72</xdr:col>
      <xdr:colOff>73025</xdr:colOff>
      <xdr:row>31</xdr:row>
      <xdr:rowOff>166003</xdr:rowOff>
    </xdr:to>
    <xdr:cxnSp macro="">
      <xdr:nvCxnSpPr>
        <xdr:cNvPr id="148" name="直線コネクタ 147">
          <a:extLst>
            <a:ext uri="{FF2B5EF4-FFF2-40B4-BE49-F238E27FC236}">
              <a16:creationId xmlns:a16="http://schemas.microsoft.com/office/drawing/2014/main" id="{993B5880-C3C4-4F65-886E-6C066BE027A6}"/>
            </a:ext>
          </a:extLst>
        </xdr:cNvPr>
        <xdr:cNvCxnSpPr/>
      </xdr:nvCxnSpPr>
      <xdr:spPr>
        <a:xfrm flipV="1">
          <a:off x="11739245" y="5801628"/>
          <a:ext cx="670560" cy="3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141471</xdr:rowOff>
    </xdr:from>
    <xdr:to>
      <xdr:col>64</xdr:col>
      <xdr:colOff>123825</xdr:colOff>
      <xdr:row>32</xdr:row>
      <xdr:rowOff>71621</xdr:rowOff>
    </xdr:to>
    <xdr:sp macro="" textlink="">
      <xdr:nvSpPr>
        <xdr:cNvPr id="149" name="楕円 148">
          <a:extLst>
            <a:ext uri="{FF2B5EF4-FFF2-40B4-BE49-F238E27FC236}">
              <a16:creationId xmlns:a16="http://schemas.microsoft.com/office/drawing/2014/main" id="{6A033B64-2E1E-48F8-BEC1-3B0AE7DD1231}"/>
            </a:ext>
          </a:extLst>
        </xdr:cNvPr>
        <xdr:cNvSpPr/>
      </xdr:nvSpPr>
      <xdr:spPr>
        <a:xfrm>
          <a:off x="11017885" y="610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166003</xdr:rowOff>
    </xdr:from>
    <xdr:to>
      <xdr:col>68</xdr:col>
      <xdr:colOff>73025</xdr:colOff>
      <xdr:row>32</xdr:row>
      <xdr:rowOff>20821</xdr:rowOff>
    </xdr:to>
    <xdr:cxnSp macro="">
      <xdr:nvCxnSpPr>
        <xdr:cNvPr id="150" name="直線コネクタ 149">
          <a:extLst>
            <a:ext uri="{FF2B5EF4-FFF2-40B4-BE49-F238E27FC236}">
              <a16:creationId xmlns:a16="http://schemas.microsoft.com/office/drawing/2014/main" id="{E84C7749-612B-4DC2-8FE5-66A20B4905C6}"/>
            </a:ext>
          </a:extLst>
        </xdr:cNvPr>
        <xdr:cNvCxnSpPr/>
      </xdr:nvCxnSpPr>
      <xdr:spPr>
        <a:xfrm flipV="1">
          <a:off x="11068685" y="6132463"/>
          <a:ext cx="670560" cy="2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141591</xdr:rowOff>
    </xdr:from>
    <xdr:to>
      <xdr:col>60</xdr:col>
      <xdr:colOff>123825</xdr:colOff>
      <xdr:row>32</xdr:row>
      <xdr:rowOff>71741</xdr:rowOff>
    </xdr:to>
    <xdr:sp macro="" textlink="">
      <xdr:nvSpPr>
        <xdr:cNvPr id="151" name="楕円 150">
          <a:extLst>
            <a:ext uri="{FF2B5EF4-FFF2-40B4-BE49-F238E27FC236}">
              <a16:creationId xmlns:a16="http://schemas.microsoft.com/office/drawing/2014/main" id="{1BF07457-6689-4206-AE80-97D4AAE7AF52}"/>
            </a:ext>
          </a:extLst>
        </xdr:cNvPr>
        <xdr:cNvSpPr/>
      </xdr:nvSpPr>
      <xdr:spPr>
        <a:xfrm>
          <a:off x="10347325" y="6108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20821</xdr:rowOff>
    </xdr:from>
    <xdr:to>
      <xdr:col>64</xdr:col>
      <xdr:colOff>73025</xdr:colOff>
      <xdr:row>32</xdr:row>
      <xdr:rowOff>20941</xdr:rowOff>
    </xdr:to>
    <xdr:cxnSp macro="">
      <xdr:nvCxnSpPr>
        <xdr:cNvPr id="152" name="直線コネクタ 151">
          <a:extLst>
            <a:ext uri="{FF2B5EF4-FFF2-40B4-BE49-F238E27FC236}">
              <a16:creationId xmlns:a16="http://schemas.microsoft.com/office/drawing/2014/main" id="{DBC974CD-F19B-4417-865B-49668E7143F2}"/>
            </a:ext>
          </a:extLst>
        </xdr:cNvPr>
        <xdr:cNvCxnSpPr/>
      </xdr:nvCxnSpPr>
      <xdr:spPr>
        <a:xfrm flipV="1">
          <a:off x="10398125" y="6154921"/>
          <a:ext cx="67056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a:extLst>
            <a:ext uri="{FF2B5EF4-FFF2-40B4-BE49-F238E27FC236}">
              <a16:creationId xmlns:a16="http://schemas.microsoft.com/office/drawing/2014/main" id="{36BDCCBA-8E76-4B27-8EFE-B42249BCD6E3}"/>
            </a:ext>
          </a:extLst>
        </xdr:cNvPr>
        <xdr:cNvSpPr txBox="1"/>
      </xdr:nvSpPr>
      <xdr:spPr>
        <a:xfrm>
          <a:off x="1218509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a:extLst>
            <a:ext uri="{FF2B5EF4-FFF2-40B4-BE49-F238E27FC236}">
              <a16:creationId xmlns:a16="http://schemas.microsoft.com/office/drawing/2014/main" id="{8A301534-4803-4570-AA43-72FA5B7BB3F4}"/>
            </a:ext>
          </a:extLst>
        </xdr:cNvPr>
        <xdr:cNvSpPr txBox="1"/>
      </xdr:nvSpPr>
      <xdr:spPr>
        <a:xfrm>
          <a:off x="1152723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a:extLst>
            <a:ext uri="{FF2B5EF4-FFF2-40B4-BE49-F238E27FC236}">
              <a16:creationId xmlns:a16="http://schemas.microsoft.com/office/drawing/2014/main" id="{B2249D33-9983-49E5-AB1B-9AF0014D5E3E}"/>
            </a:ext>
          </a:extLst>
        </xdr:cNvPr>
        <xdr:cNvSpPr txBox="1"/>
      </xdr:nvSpPr>
      <xdr:spPr>
        <a:xfrm>
          <a:off x="1085667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a:extLst>
            <a:ext uri="{FF2B5EF4-FFF2-40B4-BE49-F238E27FC236}">
              <a16:creationId xmlns:a16="http://schemas.microsoft.com/office/drawing/2014/main" id="{9878C6FF-8C2C-4A73-8306-606A151900D0}"/>
            </a:ext>
          </a:extLst>
        </xdr:cNvPr>
        <xdr:cNvSpPr txBox="1"/>
      </xdr:nvSpPr>
      <xdr:spPr>
        <a:xfrm>
          <a:off x="10186112" y="56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44735</xdr:rowOff>
    </xdr:from>
    <xdr:ext cx="469744" cy="259045"/>
    <xdr:sp macro="" textlink="">
      <xdr:nvSpPr>
        <xdr:cNvPr id="157" name="n_1mainValue債務償還比率">
          <a:extLst>
            <a:ext uri="{FF2B5EF4-FFF2-40B4-BE49-F238E27FC236}">
              <a16:creationId xmlns:a16="http://schemas.microsoft.com/office/drawing/2014/main" id="{BE15E4DF-B4BD-404B-8DCD-2651958C5531}"/>
            </a:ext>
          </a:extLst>
        </xdr:cNvPr>
        <xdr:cNvSpPr txBox="1"/>
      </xdr:nvSpPr>
      <xdr:spPr>
        <a:xfrm>
          <a:off x="12185092" y="584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36480</xdr:rowOff>
    </xdr:from>
    <xdr:ext cx="469744" cy="259045"/>
    <xdr:sp macro="" textlink="">
      <xdr:nvSpPr>
        <xdr:cNvPr id="158" name="n_2mainValue債務償還比率">
          <a:extLst>
            <a:ext uri="{FF2B5EF4-FFF2-40B4-BE49-F238E27FC236}">
              <a16:creationId xmlns:a16="http://schemas.microsoft.com/office/drawing/2014/main" id="{EBC35AEE-7473-4354-A7C3-6C8CE0084DF6}"/>
            </a:ext>
          </a:extLst>
        </xdr:cNvPr>
        <xdr:cNvSpPr txBox="1"/>
      </xdr:nvSpPr>
      <xdr:spPr>
        <a:xfrm>
          <a:off x="11527232" y="61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62748</xdr:rowOff>
    </xdr:from>
    <xdr:ext cx="469744" cy="259045"/>
    <xdr:sp macro="" textlink="">
      <xdr:nvSpPr>
        <xdr:cNvPr id="159" name="n_3mainValue債務償還比率">
          <a:extLst>
            <a:ext uri="{FF2B5EF4-FFF2-40B4-BE49-F238E27FC236}">
              <a16:creationId xmlns:a16="http://schemas.microsoft.com/office/drawing/2014/main" id="{589C2317-D86C-4642-9DFC-8D10C61D1B64}"/>
            </a:ext>
          </a:extLst>
        </xdr:cNvPr>
        <xdr:cNvSpPr txBox="1"/>
      </xdr:nvSpPr>
      <xdr:spPr>
        <a:xfrm>
          <a:off x="10856672" y="619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62868</xdr:rowOff>
    </xdr:from>
    <xdr:ext cx="469744" cy="259045"/>
    <xdr:sp macro="" textlink="">
      <xdr:nvSpPr>
        <xdr:cNvPr id="160" name="n_4mainValue債務償還比率">
          <a:extLst>
            <a:ext uri="{FF2B5EF4-FFF2-40B4-BE49-F238E27FC236}">
              <a16:creationId xmlns:a16="http://schemas.microsoft.com/office/drawing/2014/main" id="{ECEB2DC8-22AE-47E8-82D4-790219B22320}"/>
            </a:ext>
          </a:extLst>
        </xdr:cNvPr>
        <xdr:cNvSpPr txBox="1"/>
      </xdr:nvSpPr>
      <xdr:spPr>
        <a:xfrm>
          <a:off x="10186112" y="61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A26D908-936F-48D8-9CA0-FAE317D0B42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8CBD5C2-B90F-4429-933C-8746C95FA80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DA1898F-C05C-4BFA-B20F-285E7D9122E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3E8A5CE-28BB-42E6-8D89-8A9F6682AC5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5FABA4B-812E-46DC-B232-8C8C68DF7E5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E52C2FD-B6C8-4498-8417-780628FC114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B97741-C822-41FE-820A-E12FF7731FA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0BA336-2588-4FCE-829C-6EF8A448D89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7709C3-1D8C-4918-857F-26226C06DBB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94A2EA-ED30-497E-A614-A43AD248C4A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BC508F-5781-4198-9F4B-A602FD83540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277BC6-BD52-4F31-9B3E-D3B029C6AA0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958F7F-0098-4C21-A8E7-237A9EFAEF0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074B8E-D7AC-4E73-B8ED-E53E017F1C7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8D2A3B-FA3F-47D7-B260-1019CCB0BA9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D6D2352-A7BB-4F76-BE2D-0696E395176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1BF4CF-8278-4F61-B67B-02D3A37A0A3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EE1650-AB9D-4A03-93B2-B7C7C46E441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F7BDDA-4A5C-484D-9CCC-591331AF697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50E1C5-7479-4BA3-A278-D3BCFBCDFAD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B1C882-9F61-40B2-B004-0D7FD06A03F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CE24AA5-5417-43A4-90A1-8E01BF5C59C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7A4D2F-CA16-43F7-9925-67253307875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A4B2FA-8E21-4745-AB31-7EB93C22601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44828B-E509-49BE-98C6-30817509E45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F4C609-8574-4A17-A581-B8B76046A5A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6946EF-1867-4D1F-90B1-A93F90712BF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E68403-BAC0-4CE3-BE05-337256CEA1F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422DC5-09B2-46AE-8624-610E540D5D8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E6EF9C-9164-43E7-9289-57579D19EDB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C4AAAA-AF91-479E-9160-3E28FD706C0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EFBCCA-B044-4047-9B8C-49971195D4E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CF14C8-92F9-4D24-AA0F-DFA55F6A247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D51778-6337-4E60-B8BE-7F4986D792F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31D550-C94E-4D42-950C-35B316D6CBB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EA1BEB-C997-4503-BC5A-19E21AFF688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B7EEAD-2BCF-4E6B-934B-EEFB40EEB22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8C1D8D-4F7D-4533-A3A8-19ECC5A17C2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3C0CAF0-ABDE-4206-8750-A0A80B1EB45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B2ED30-D068-4EB0-8EBF-6DF98AADEB5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3E3AE2-CE75-4B08-AEEC-15E10AB8707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CC3573-9BA5-4E57-BA98-150FEAF8FD4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08341C-CD00-4E4F-9F72-BA7B73B9A15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FAEA3D-3532-4DA0-97B8-22553704361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A736B1-ABF6-460C-A42B-AE64C1BCD1A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5F8528-F419-4287-9A95-2E4BA46773E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0BDA2A-10D1-4D5F-8B2C-78D94E9F649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8786D2-878B-4BD4-93BF-5DBDCF835B0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FE6CB3-04BB-464C-8F8E-9EC2A73CBA1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97D1433-AF46-4DA8-BBFD-D17419D8743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479E3A-97F5-464F-80BF-B16100608A6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D4FE86-293A-41FE-819D-B81D6294F93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7F66535-B0CE-4A44-B4AE-0C8A52E6423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187C6E0-D828-4E53-B423-B5EF1CBE61B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D1AAA6E-9C3F-46C0-9FF1-F1C917E75F4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F8B0F00-0068-450C-9BC4-437052CEAE5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33C067-A34C-4FB3-B2A5-6DEB4A141EED}"/>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6F6389D-2675-4AA7-BF64-84F1D17BEB6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F96255A-EFA8-49A0-B656-FAAE460B73F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F3B2EEE-FF0B-4817-8246-9E19E433380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C71AD3A-1F25-4716-A64A-AD71E22785D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7812E53F-2355-426A-ACF7-386CA3FEA602}"/>
            </a:ext>
          </a:extLst>
        </xdr:cNvPr>
        <xdr:cNvCxnSpPr/>
      </xdr:nvCxnSpPr>
      <xdr:spPr>
        <a:xfrm flipV="1">
          <a:off x="4086225" y="58445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427E72C0-9765-4BD2-BB2A-786EB95712D4}"/>
            </a:ext>
          </a:extLst>
        </xdr:cNvPr>
        <xdr:cNvSpPr txBox="1"/>
      </xdr:nvSpPr>
      <xdr:spPr>
        <a:xfrm>
          <a:off x="4124960"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54BCC290-9142-4486-96D6-31655B5505A4}"/>
            </a:ext>
          </a:extLst>
        </xdr:cNvPr>
        <xdr:cNvCxnSpPr/>
      </xdr:nvCxnSpPr>
      <xdr:spPr>
        <a:xfrm>
          <a:off x="402082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FFDA8910-C782-414B-8E0F-366645AD0E4D}"/>
            </a:ext>
          </a:extLst>
        </xdr:cNvPr>
        <xdr:cNvSpPr txBox="1"/>
      </xdr:nvSpPr>
      <xdr:spPr>
        <a:xfrm>
          <a:off x="412496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2091130C-23BB-43E6-A0AF-C9B95DDEFC56}"/>
            </a:ext>
          </a:extLst>
        </xdr:cNvPr>
        <xdr:cNvCxnSpPr/>
      </xdr:nvCxnSpPr>
      <xdr:spPr>
        <a:xfrm>
          <a:off x="402082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992767BC-B12F-43F7-A6AC-3A7E8EAA7A3B}"/>
            </a:ext>
          </a:extLst>
        </xdr:cNvPr>
        <xdr:cNvSpPr txBox="1"/>
      </xdr:nvSpPr>
      <xdr:spPr>
        <a:xfrm>
          <a:off x="4124960" y="623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90B0D813-EE1F-4FC3-845F-9F47E9E93AE4}"/>
            </a:ext>
          </a:extLst>
        </xdr:cNvPr>
        <xdr:cNvSpPr/>
      </xdr:nvSpPr>
      <xdr:spPr>
        <a:xfrm>
          <a:off x="403606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C40AC745-F6DE-4926-B0A9-D6E08F6C2620}"/>
            </a:ext>
          </a:extLst>
        </xdr:cNvPr>
        <xdr:cNvSpPr/>
      </xdr:nvSpPr>
      <xdr:spPr>
        <a:xfrm>
          <a:off x="3312160" y="6372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FFB28013-89C2-4880-8ABA-8677F0DC8060}"/>
            </a:ext>
          </a:extLst>
        </xdr:cNvPr>
        <xdr:cNvSpPr/>
      </xdr:nvSpPr>
      <xdr:spPr>
        <a:xfrm>
          <a:off x="25146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B40E7FA-BA01-4E05-BDF0-CCF30567EA01}"/>
            </a:ext>
          </a:extLst>
        </xdr:cNvPr>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96238536-9F04-4D60-80DC-6A1B870AA15D}"/>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E4EA672-C6DE-4991-B23F-72C142A1946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23516B-B46E-4622-98C2-8497B455750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A5CDB9-66A2-4DBF-8BFC-5AAC6B1817F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0907FA-AB67-4242-AFA4-8599585C932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F774A0-9FD6-44D2-B99D-358C7CE5241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3" name="楕円 72">
          <a:extLst>
            <a:ext uri="{FF2B5EF4-FFF2-40B4-BE49-F238E27FC236}">
              <a16:creationId xmlns:a16="http://schemas.microsoft.com/office/drawing/2014/main" id="{297AB7F8-6A7F-4DB9-8189-5193A2E29CC1}"/>
            </a:ext>
          </a:extLst>
        </xdr:cNvPr>
        <xdr:cNvSpPr/>
      </xdr:nvSpPr>
      <xdr:spPr>
        <a:xfrm>
          <a:off x="403606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4" name="【道路】&#10;有形固定資産減価償却率該当値テキスト">
          <a:extLst>
            <a:ext uri="{FF2B5EF4-FFF2-40B4-BE49-F238E27FC236}">
              <a16:creationId xmlns:a16="http://schemas.microsoft.com/office/drawing/2014/main" id="{FD61112F-6B9D-49B0-81E0-A039D8CCB46C}"/>
            </a:ext>
          </a:extLst>
        </xdr:cNvPr>
        <xdr:cNvSpPr txBox="1"/>
      </xdr:nvSpPr>
      <xdr:spPr>
        <a:xfrm>
          <a:off x="412496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5" name="楕円 74">
          <a:extLst>
            <a:ext uri="{FF2B5EF4-FFF2-40B4-BE49-F238E27FC236}">
              <a16:creationId xmlns:a16="http://schemas.microsoft.com/office/drawing/2014/main" id="{95487105-97D8-4F3A-A725-CE761D491126}"/>
            </a:ext>
          </a:extLst>
        </xdr:cNvPr>
        <xdr:cNvSpPr/>
      </xdr:nvSpPr>
      <xdr:spPr>
        <a:xfrm>
          <a:off x="3312160" y="6561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39</xdr:row>
      <xdr:rowOff>99060</xdr:rowOff>
    </xdr:to>
    <xdr:cxnSp macro="">
      <xdr:nvCxnSpPr>
        <xdr:cNvPr id="76" name="直線コネクタ 75">
          <a:extLst>
            <a:ext uri="{FF2B5EF4-FFF2-40B4-BE49-F238E27FC236}">
              <a16:creationId xmlns:a16="http://schemas.microsoft.com/office/drawing/2014/main" id="{C7C9987C-4E39-4BEA-9E53-7251F7CDC24C}"/>
            </a:ext>
          </a:extLst>
        </xdr:cNvPr>
        <xdr:cNvCxnSpPr/>
      </xdr:nvCxnSpPr>
      <xdr:spPr>
        <a:xfrm>
          <a:off x="3355340" y="661225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73025</xdr:rowOff>
    </xdr:from>
    <xdr:to>
      <xdr:col>15</xdr:col>
      <xdr:colOff>101600</xdr:colOff>
      <xdr:row>41</xdr:row>
      <xdr:rowOff>3175</xdr:rowOff>
    </xdr:to>
    <xdr:sp macro="" textlink="">
      <xdr:nvSpPr>
        <xdr:cNvPr id="77" name="楕円 76">
          <a:extLst>
            <a:ext uri="{FF2B5EF4-FFF2-40B4-BE49-F238E27FC236}">
              <a16:creationId xmlns:a16="http://schemas.microsoft.com/office/drawing/2014/main" id="{D7852510-2A55-4B1E-A7C2-9B107649A1A5}"/>
            </a:ext>
          </a:extLst>
        </xdr:cNvPr>
        <xdr:cNvSpPr/>
      </xdr:nvSpPr>
      <xdr:spPr>
        <a:xfrm>
          <a:off x="2514600" y="6778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74295</xdr:rowOff>
    </xdr:from>
    <xdr:to>
      <xdr:col>19</xdr:col>
      <xdr:colOff>177800</xdr:colOff>
      <xdr:row>40</xdr:row>
      <xdr:rowOff>123825</xdr:rowOff>
    </xdr:to>
    <xdr:cxnSp macro="">
      <xdr:nvCxnSpPr>
        <xdr:cNvPr id="78" name="直線コネクタ 77">
          <a:extLst>
            <a:ext uri="{FF2B5EF4-FFF2-40B4-BE49-F238E27FC236}">
              <a16:creationId xmlns:a16="http://schemas.microsoft.com/office/drawing/2014/main" id="{C5A054BB-D78E-4E9D-AE54-245418B8C6EB}"/>
            </a:ext>
          </a:extLst>
        </xdr:cNvPr>
        <xdr:cNvCxnSpPr/>
      </xdr:nvCxnSpPr>
      <xdr:spPr>
        <a:xfrm flipV="1">
          <a:off x="2565400" y="6612255"/>
          <a:ext cx="78994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61595</xdr:rowOff>
    </xdr:from>
    <xdr:to>
      <xdr:col>10</xdr:col>
      <xdr:colOff>165100</xdr:colOff>
      <xdr:row>40</xdr:row>
      <xdr:rowOff>163195</xdr:rowOff>
    </xdr:to>
    <xdr:sp macro="" textlink="">
      <xdr:nvSpPr>
        <xdr:cNvPr id="79" name="楕円 78">
          <a:extLst>
            <a:ext uri="{FF2B5EF4-FFF2-40B4-BE49-F238E27FC236}">
              <a16:creationId xmlns:a16="http://schemas.microsoft.com/office/drawing/2014/main" id="{5128516A-D06B-421A-B2B7-A9B7365AD9DD}"/>
            </a:ext>
          </a:extLst>
        </xdr:cNvPr>
        <xdr:cNvSpPr/>
      </xdr:nvSpPr>
      <xdr:spPr>
        <a:xfrm>
          <a:off x="17399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112395</xdr:rowOff>
    </xdr:from>
    <xdr:to>
      <xdr:col>15</xdr:col>
      <xdr:colOff>50800</xdr:colOff>
      <xdr:row>40</xdr:row>
      <xdr:rowOff>123825</xdr:rowOff>
    </xdr:to>
    <xdr:cxnSp macro="">
      <xdr:nvCxnSpPr>
        <xdr:cNvPr id="80" name="直線コネクタ 79">
          <a:extLst>
            <a:ext uri="{FF2B5EF4-FFF2-40B4-BE49-F238E27FC236}">
              <a16:creationId xmlns:a16="http://schemas.microsoft.com/office/drawing/2014/main" id="{ED08B89B-A866-45BF-81E9-1FDCD4503B23}"/>
            </a:ext>
          </a:extLst>
        </xdr:cNvPr>
        <xdr:cNvCxnSpPr/>
      </xdr:nvCxnSpPr>
      <xdr:spPr>
        <a:xfrm>
          <a:off x="1790700" y="681799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46355</xdr:rowOff>
    </xdr:from>
    <xdr:to>
      <xdr:col>6</xdr:col>
      <xdr:colOff>38100</xdr:colOff>
      <xdr:row>40</xdr:row>
      <xdr:rowOff>147955</xdr:rowOff>
    </xdr:to>
    <xdr:sp macro="" textlink="">
      <xdr:nvSpPr>
        <xdr:cNvPr id="81" name="楕円 80">
          <a:extLst>
            <a:ext uri="{FF2B5EF4-FFF2-40B4-BE49-F238E27FC236}">
              <a16:creationId xmlns:a16="http://schemas.microsoft.com/office/drawing/2014/main" id="{FE0D2BA5-7B75-4C44-A3C3-296AA08C720D}"/>
            </a:ext>
          </a:extLst>
        </xdr:cNvPr>
        <xdr:cNvSpPr/>
      </xdr:nvSpPr>
      <xdr:spPr>
        <a:xfrm>
          <a:off x="965200" y="6751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97155</xdr:rowOff>
    </xdr:from>
    <xdr:to>
      <xdr:col>10</xdr:col>
      <xdr:colOff>114300</xdr:colOff>
      <xdr:row>40</xdr:row>
      <xdr:rowOff>112395</xdr:rowOff>
    </xdr:to>
    <xdr:cxnSp macro="">
      <xdr:nvCxnSpPr>
        <xdr:cNvPr id="82" name="直線コネクタ 81">
          <a:extLst>
            <a:ext uri="{FF2B5EF4-FFF2-40B4-BE49-F238E27FC236}">
              <a16:creationId xmlns:a16="http://schemas.microsoft.com/office/drawing/2014/main" id="{6F0B8818-F7FE-4E7D-885A-3DEAB8E426BF}"/>
            </a:ext>
          </a:extLst>
        </xdr:cNvPr>
        <xdr:cNvCxnSpPr/>
      </xdr:nvCxnSpPr>
      <xdr:spPr>
        <a:xfrm>
          <a:off x="1008380" y="680275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a16="http://schemas.microsoft.com/office/drawing/2014/main" id="{B7D44160-6D19-41BB-9A63-90D5F0A9A879}"/>
            </a:ext>
          </a:extLst>
        </xdr:cNvPr>
        <xdr:cNvSpPr txBox="1"/>
      </xdr:nvSpPr>
      <xdr:spPr>
        <a:xfrm>
          <a:off x="317056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a16="http://schemas.microsoft.com/office/drawing/2014/main" id="{09280166-F674-40DC-B712-B7CAA0F10336}"/>
            </a:ext>
          </a:extLst>
        </xdr:cNvPr>
        <xdr:cNvSpPr txBox="1"/>
      </xdr:nvSpPr>
      <xdr:spPr>
        <a:xfrm>
          <a:off x="238570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9D695E7D-DFD9-41C8-8EA9-928B3DC86358}"/>
            </a:ext>
          </a:extLst>
        </xdr:cNvPr>
        <xdr:cNvSpPr txBox="1"/>
      </xdr:nvSpPr>
      <xdr:spPr>
        <a:xfrm>
          <a:off x="16110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F67CEAF2-81AD-4924-9246-A7E9D4279056}"/>
            </a:ext>
          </a:extLst>
        </xdr:cNvPr>
        <xdr:cNvSpPr txBox="1"/>
      </xdr:nvSpPr>
      <xdr:spPr>
        <a:xfrm>
          <a:off x="8363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7DFF3463-43AE-4051-9E97-68D286E34E1D}"/>
            </a:ext>
          </a:extLst>
        </xdr:cNvPr>
        <xdr:cNvSpPr txBox="1"/>
      </xdr:nvSpPr>
      <xdr:spPr>
        <a:xfrm>
          <a:off x="317056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165752</xdr:rowOff>
    </xdr:from>
    <xdr:ext cx="405111" cy="259045"/>
    <xdr:sp macro="" textlink="">
      <xdr:nvSpPr>
        <xdr:cNvPr id="88" name="n_2mainValue【道路】&#10;有形固定資産減価償却率">
          <a:extLst>
            <a:ext uri="{FF2B5EF4-FFF2-40B4-BE49-F238E27FC236}">
              <a16:creationId xmlns:a16="http://schemas.microsoft.com/office/drawing/2014/main" id="{B4A220F3-A97B-4A2D-85B0-402DB0CA0143}"/>
            </a:ext>
          </a:extLst>
        </xdr:cNvPr>
        <xdr:cNvSpPr txBox="1"/>
      </xdr:nvSpPr>
      <xdr:spPr>
        <a:xfrm>
          <a:off x="238570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154322</xdr:rowOff>
    </xdr:from>
    <xdr:ext cx="405111" cy="259045"/>
    <xdr:sp macro="" textlink="">
      <xdr:nvSpPr>
        <xdr:cNvPr id="89" name="n_3mainValue【道路】&#10;有形固定資産減価償却率">
          <a:extLst>
            <a:ext uri="{FF2B5EF4-FFF2-40B4-BE49-F238E27FC236}">
              <a16:creationId xmlns:a16="http://schemas.microsoft.com/office/drawing/2014/main" id="{588B86E4-6DA9-4CFB-B2E0-DAB58BAA4F20}"/>
            </a:ext>
          </a:extLst>
        </xdr:cNvPr>
        <xdr:cNvSpPr txBox="1"/>
      </xdr:nvSpPr>
      <xdr:spPr>
        <a:xfrm>
          <a:off x="161100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AE7B142C-A201-4E2E-8B7D-B6410CE07582}"/>
            </a:ext>
          </a:extLst>
        </xdr:cNvPr>
        <xdr:cNvSpPr txBox="1"/>
      </xdr:nvSpPr>
      <xdr:spPr>
        <a:xfrm>
          <a:off x="83630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17F9404-F009-4A03-9FF7-2B09F7EC3F0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9FF5033-2497-4867-B8A9-054D43C662C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6147AB0-6B1A-4BE5-BC0B-C826FE8A937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240C781-0AD7-46C5-B90D-4C219FFF97C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0386160-89CA-40BA-8668-0943422D524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8D4D269-32B3-4EFA-BC12-26FAC02B53C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5D3E98C-9C2C-4DC6-B7BE-9D09EFEEEDA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6E87032-143C-4E2B-AFCC-117EA582D07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585422B-FF3E-479A-8397-92B234F2624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7C4BB12-47C2-4BF4-ABE5-3FB334959A5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9C7530D-956C-40DD-BC7F-0849FFFB139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C0312CE-50FA-4B61-8D9F-657CF650ECF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1AC29C9-1B7F-4A59-873B-2F80F3FDBC8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78F997E-9460-4A5C-A45A-38F92CAEE13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0261D16-D5E5-41BA-8BF5-DB89FCACDE2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D048971-F3EE-4245-9A8E-ED41C1EC191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12DF545-9E66-4F55-8488-A03D3077FB6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C4DA8E2-B618-4177-8DC0-164FABAD9F2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AE8F57D-E466-4D38-A2E7-C693F4940B7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738EB15-7437-41B9-BCE4-227BF7ECD219}"/>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497D98B-F16F-4537-B81D-1D6305D536D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8425C91-384B-4BAF-8ECC-F19FC9FC15EC}"/>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EC9DC25-531E-49CB-A852-83277E16BC6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a16="http://schemas.microsoft.com/office/drawing/2014/main" id="{188CE04B-9279-4BFC-A83B-10C3B33393D2}"/>
            </a:ext>
          </a:extLst>
        </xdr:cNvPr>
        <xdr:cNvCxnSpPr/>
      </xdr:nvCxnSpPr>
      <xdr:spPr>
        <a:xfrm flipV="1">
          <a:off x="9219565" y="5811317"/>
          <a:ext cx="0" cy="118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a16="http://schemas.microsoft.com/office/drawing/2014/main" id="{FDF1A422-A4CB-423E-B628-A5BD12006C51}"/>
            </a:ext>
          </a:extLst>
        </xdr:cNvPr>
        <xdr:cNvSpPr txBox="1"/>
      </xdr:nvSpPr>
      <xdr:spPr>
        <a:xfrm>
          <a:off x="9258300" y="69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a16="http://schemas.microsoft.com/office/drawing/2014/main" id="{1925DBBB-C31B-4646-B955-3A3A34EBC0F6}"/>
            </a:ext>
          </a:extLst>
        </xdr:cNvPr>
        <xdr:cNvCxnSpPr/>
      </xdr:nvCxnSpPr>
      <xdr:spPr>
        <a:xfrm>
          <a:off x="9154160" y="6995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a16="http://schemas.microsoft.com/office/drawing/2014/main" id="{DDB924FE-3DD6-41B4-A416-E2C138DE693F}"/>
            </a:ext>
          </a:extLst>
        </xdr:cNvPr>
        <xdr:cNvSpPr txBox="1"/>
      </xdr:nvSpPr>
      <xdr:spPr>
        <a:xfrm>
          <a:off x="9258300" y="5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a16="http://schemas.microsoft.com/office/drawing/2014/main" id="{CE25A042-ACAA-4AAF-80F5-F89EB82CD285}"/>
            </a:ext>
          </a:extLst>
        </xdr:cNvPr>
        <xdr:cNvCxnSpPr/>
      </xdr:nvCxnSpPr>
      <xdr:spPr>
        <a:xfrm>
          <a:off x="9154160" y="58113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a16="http://schemas.microsoft.com/office/drawing/2014/main" id="{8C98A97D-32FA-455E-ABA3-611A707FA8DC}"/>
            </a:ext>
          </a:extLst>
        </xdr:cNvPr>
        <xdr:cNvSpPr txBox="1"/>
      </xdr:nvSpPr>
      <xdr:spPr>
        <a:xfrm>
          <a:off x="9258300" y="651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a16="http://schemas.microsoft.com/office/drawing/2014/main" id="{9C66563B-C8C2-4286-A6C3-2652AF7D7DD6}"/>
            </a:ext>
          </a:extLst>
        </xdr:cNvPr>
        <xdr:cNvSpPr/>
      </xdr:nvSpPr>
      <xdr:spPr>
        <a:xfrm>
          <a:off x="9192260" y="66616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a16="http://schemas.microsoft.com/office/drawing/2014/main" id="{CBC8841B-FF0D-47C5-8D95-CF2B03C581DD}"/>
            </a:ext>
          </a:extLst>
        </xdr:cNvPr>
        <xdr:cNvSpPr/>
      </xdr:nvSpPr>
      <xdr:spPr>
        <a:xfrm>
          <a:off x="8445500" y="66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a16="http://schemas.microsoft.com/office/drawing/2014/main" id="{2CBC963D-97E7-4C5C-B2BD-32B672CED52F}"/>
            </a:ext>
          </a:extLst>
        </xdr:cNvPr>
        <xdr:cNvSpPr/>
      </xdr:nvSpPr>
      <xdr:spPr>
        <a:xfrm>
          <a:off x="7670800" y="6691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a16="http://schemas.microsoft.com/office/drawing/2014/main" id="{970F75B5-40A1-42CA-BD0A-BCD83456493B}"/>
            </a:ext>
          </a:extLst>
        </xdr:cNvPr>
        <xdr:cNvSpPr/>
      </xdr:nvSpPr>
      <xdr:spPr>
        <a:xfrm>
          <a:off x="6873240" y="66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a16="http://schemas.microsoft.com/office/drawing/2014/main" id="{F4309C27-096B-4557-A89C-33529429D881}"/>
            </a:ext>
          </a:extLst>
        </xdr:cNvPr>
        <xdr:cNvSpPr/>
      </xdr:nvSpPr>
      <xdr:spPr>
        <a:xfrm>
          <a:off x="60985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557280-F9FD-4871-B1EB-4BC674D288E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2E3155-CB2A-4B81-ACD0-1598B67E06C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4B2FDC-BF43-408D-A15C-B2BB5F169EE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2E1CA5-59A5-467A-A509-ADF339FFF49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EAFD80-07C6-4209-BA9C-776FC9708B6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152349</xdr:rowOff>
    </xdr:from>
    <xdr:to>
      <xdr:col>55</xdr:col>
      <xdr:colOff>50800</xdr:colOff>
      <xdr:row>41</xdr:row>
      <xdr:rowOff>82499</xdr:rowOff>
    </xdr:to>
    <xdr:sp macro="" textlink="">
      <xdr:nvSpPr>
        <xdr:cNvPr id="130" name="楕円 129">
          <a:extLst>
            <a:ext uri="{FF2B5EF4-FFF2-40B4-BE49-F238E27FC236}">
              <a16:creationId xmlns:a16="http://schemas.microsoft.com/office/drawing/2014/main" id="{7BBE94D0-E03D-4B95-8BDB-C33A1911810E}"/>
            </a:ext>
          </a:extLst>
        </xdr:cNvPr>
        <xdr:cNvSpPr/>
      </xdr:nvSpPr>
      <xdr:spPr>
        <a:xfrm>
          <a:off x="9192260" y="6857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67276</xdr:rowOff>
    </xdr:from>
    <xdr:ext cx="469744" cy="259045"/>
    <xdr:sp macro="" textlink="">
      <xdr:nvSpPr>
        <xdr:cNvPr id="131" name="【道路】&#10;一人当たり延長該当値テキスト">
          <a:extLst>
            <a:ext uri="{FF2B5EF4-FFF2-40B4-BE49-F238E27FC236}">
              <a16:creationId xmlns:a16="http://schemas.microsoft.com/office/drawing/2014/main" id="{21EA0CD3-3196-4FF1-BAD4-5F9593E8D1A8}"/>
            </a:ext>
          </a:extLst>
        </xdr:cNvPr>
        <xdr:cNvSpPr txBox="1"/>
      </xdr:nvSpPr>
      <xdr:spPr>
        <a:xfrm>
          <a:off x="9258300" y="67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154292</xdr:rowOff>
    </xdr:from>
    <xdr:to>
      <xdr:col>50</xdr:col>
      <xdr:colOff>165100</xdr:colOff>
      <xdr:row>41</xdr:row>
      <xdr:rowOff>84442</xdr:rowOff>
    </xdr:to>
    <xdr:sp macro="" textlink="">
      <xdr:nvSpPr>
        <xdr:cNvPr id="132" name="楕円 131">
          <a:extLst>
            <a:ext uri="{FF2B5EF4-FFF2-40B4-BE49-F238E27FC236}">
              <a16:creationId xmlns:a16="http://schemas.microsoft.com/office/drawing/2014/main" id="{A1FAC442-6A1A-4801-8B32-E6E81818B3E9}"/>
            </a:ext>
          </a:extLst>
        </xdr:cNvPr>
        <xdr:cNvSpPr/>
      </xdr:nvSpPr>
      <xdr:spPr>
        <a:xfrm>
          <a:off x="8445500" y="6859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31699</xdr:rowOff>
    </xdr:from>
    <xdr:to>
      <xdr:col>55</xdr:col>
      <xdr:colOff>0</xdr:colOff>
      <xdr:row>41</xdr:row>
      <xdr:rowOff>33642</xdr:rowOff>
    </xdr:to>
    <xdr:cxnSp macro="">
      <xdr:nvCxnSpPr>
        <xdr:cNvPr id="133" name="直線コネクタ 132">
          <a:extLst>
            <a:ext uri="{FF2B5EF4-FFF2-40B4-BE49-F238E27FC236}">
              <a16:creationId xmlns:a16="http://schemas.microsoft.com/office/drawing/2014/main" id="{8E4EF342-29DC-4A4D-AEF2-0E330CF37D9C}"/>
            </a:ext>
          </a:extLst>
        </xdr:cNvPr>
        <xdr:cNvCxnSpPr/>
      </xdr:nvCxnSpPr>
      <xdr:spPr>
        <a:xfrm flipV="1">
          <a:off x="8496300" y="6904939"/>
          <a:ext cx="7239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154825</xdr:rowOff>
    </xdr:from>
    <xdr:to>
      <xdr:col>46</xdr:col>
      <xdr:colOff>38100</xdr:colOff>
      <xdr:row>41</xdr:row>
      <xdr:rowOff>84975</xdr:rowOff>
    </xdr:to>
    <xdr:sp macro="" textlink="">
      <xdr:nvSpPr>
        <xdr:cNvPr id="134" name="楕円 133">
          <a:extLst>
            <a:ext uri="{FF2B5EF4-FFF2-40B4-BE49-F238E27FC236}">
              <a16:creationId xmlns:a16="http://schemas.microsoft.com/office/drawing/2014/main" id="{519F5EAF-108A-4077-B521-123D00874EAA}"/>
            </a:ext>
          </a:extLst>
        </xdr:cNvPr>
        <xdr:cNvSpPr/>
      </xdr:nvSpPr>
      <xdr:spPr>
        <a:xfrm>
          <a:off x="7670800" y="686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33642</xdr:rowOff>
    </xdr:from>
    <xdr:to>
      <xdr:col>50</xdr:col>
      <xdr:colOff>114300</xdr:colOff>
      <xdr:row>41</xdr:row>
      <xdr:rowOff>34175</xdr:rowOff>
    </xdr:to>
    <xdr:cxnSp macro="">
      <xdr:nvCxnSpPr>
        <xdr:cNvPr id="135" name="直線コネクタ 134">
          <a:extLst>
            <a:ext uri="{FF2B5EF4-FFF2-40B4-BE49-F238E27FC236}">
              <a16:creationId xmlns:a16="http://schemas.microsoft.com/office/drawing/2014/main" id="{0C0F563B-3A27-429D-945B-E1E27DCCFC96}"/>
            </a:ext>
          </a:extLst>
        </xdr:cNvPr>
        <xdr:cNvCxnSpPr/>
      </xdr:nvCxnSpPr>
      <xdr:spPr>
        <a:xfrm flipV="1">
          <a:off x="7713980" y="6906882"/>
          <a:ext cx="78232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156578</xdr:rowOff>
    </xdr:from>
    <xdr:to>
      <xdr:col>41</xdr:col>
      <xdr:colOff>101600</xdr:colOff>
      <xdr:row>41</xdr:row>
      <xdr:rowOff>86728</xdr:rowOff>
    </xdr:to>
    <xdr:sp macro="" textlink="">
      <xdr:nvSpPr>
        <xdr:cNvPr id="136" name="楕円 135">
          <a:extLst>
            <a:ext uri="{FF2B5EF4-FFF2-40B4-BE49-F238E27FC236}">
              <a16:creationId xmlns:a16="http://schemas.microsoft.com/office/drawing/2014/main" id="{9CB0AEBB-2670-4193-8A76-4E60F91D3E36}"/>
            </a:ext>
          </a:extLst>
        </xdr:cNvPr>
        <xdr:cNvSpPr/>
      </xdr:nvSpPr>
      <xdr:spPr>
        <a:xfrm>
          <a:off x="6873240" y="6862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34175</xdr:rowOff>
    </xdr:from>
    <xdr:to>
      <xdr:col>45</xdr:col>
      <xdr:colOff>177800</xdr:colOff>
      <xdr:row>41</xdr:row>
      <xdr:rowOff>35928</xdr:rowOff>
    </xdr:to>
    <xdr:cxnSp macro="">
      <xdr:nvCxnSpPr>
        <xdr:cNvPr id="137" name="直線コネクタ 136">
          <a:extLst>
            <a:ext uri="{FF2B5EF4-FFF2-40B4-BE49-F238E27FC236}">
              <a16:creationId xmlns:a16="http://schemas.microsoft.com/office/drawing/2014/main" id="{23EC03D3-F093-4028-85A7-7183DEE04819}"/>
            </a:ext>
          </a:extLst>
        </xdr:cNvPr>
        <xdr:cNvCxnSpPr/>
      </xdr:nvCxnSpPr>
      <xdr:spPr>
        <a:xfrm flipV="1">
          <a:off x="6924040" y="6907415"/>
          <a:ext cx="78994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158102</xdr:rowOff>
    </xdr:from>
    <xdr:to>
      <xdr:col>36</xdr:col>
      <xdr:colOff>165100</xdr:colOff>
      <xdr:row>41</xdr:row>
      <xdr:rowOff>88252</xdr:rowOff>
    </xdr:to>
    <xdr:sp macro="" textlink="">
      <xdr:nvSpPr>
        <xdr:cNvPr id="138" name="楕円 137">
          <a:extLst>
            <a:ext uri="{FF2B5EF4-FFF2-40B4-BE49-F238E27FC236}">
              <a16:creationId xmlns:a16="http://schemas.microsoft.com/office/drawing/2014/main" id="{DC18E56B-CE60-4EDF-A8B6-2380EB94D2F3}"/>
            </a:ext>
          </a:extLst>
        </xdr:cNvPr>
        <xdr:cNvSpPr/>
      </xdr:nvSpPr>
      <xdr:spPr>
        <a:xfrm>
          <a:off x="6098540" y="686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35928</xdr:rowOff>
    </xdr:from>
    <xdr:to>
      <xdr:col>41</xdr:col>
      <xdr:colOff>50800</xdr:colOff>
      <xdr:row>41</xdr:row>
      <xdr:rowOff>37452</xdr:rowOff>
    </xdr:to>
    <xdr:cxnSp macro="">
      <xdr:nvCxnSpPr>
        <xdr:cNvPr id="139" name="直線コネクタ 138">
          <a:extLst>
            <a:ext uri="{FF2B5EF4-FFF2-40B4-BE49-F238E27FC236}">
              <a16:creationId xmlns:a16="http://schemas.microsoft.com/office/drawing/2014/main" id="{91DC0B56-97D4-4CF9-937F-1E2CB24E2C45}"/>
            </a:ext>
          </a:extLst>
        </xdr:cNvPr>
        <xdr:cNvCxnSpPr/>
      </xdr:nvCxnSpPr>
      <xdr:spPr>
        <a:xfrm flipV="1">
          <a:off x="6149340" y="6909168"/>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a16="http://schemas.microsoft.com/office/drawing/2014/main" id="{B6A04F5E-C324-426B-BA14-637E35AF3440}"/>
            </a:ext>
          </a:extLst>
        </xdr:cNvPr>
        <xdr:cNvSpPr txBox="1"/>
      </xdr:nvSpPr>
      <xdr:spPr>
        <a:xfrm>
          <a:off x="8271587" y="64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a16="http://schemas.microsoft.com/office/drawing/2014/main" id="{A0EA157D-27BC-41B5-9385-C74C53CDA23C}"/>
            </a:ext>
          </a:extLst>
        </xdr:cNvPr>
        <xdr:cNvSpPr txBox="1"/>
      </xdr:nvSpPr>
      <xdr:spPr>
        <a:xfrm>
          <a:off x="7509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a16="http://schemas.microsoft.com/office/drawing/2014/main" id="{7904570E-E978-4014-BDAA-972AFF0AC946}"/>
            </a:ext>
          </a:extLst>
        </xdr:cNvPr>
        <xdr:cNvSpPr txBox="1"/>
      </xdr:nvSpPr>
      <xdr:spPr>
        <a:xfrm>
          <a:off x="671202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a16="http://schemas.microsoft.com/office/drawing/2014/main" id="{F9E6D3A2-EA32-4BA6-91D0-49D3C7AD707B}"/>
            </a:ext>
          </a:extLst>
        </xdr:cNvPr>
        <xdr:cNvSpPr txBox="1"/>
      </xdr:nvSpPr>
      <xdr:spPr>
        <a:xfrm>
          <a:off x="59373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75569</xdr:rowOff>
    </xdr:from>
    <xdr:ext cx="469744" cy="259045"/>
    <xdr:sp macro="" textlink="">
      <xdr:nvSpPr>
        <xdr:cNvPr id="144" name="n_1mainValue【道路】&#10;一人当たり延長">
          <a:extLst>
            <a:ext uri="{FF2B5EF4-FFF2-40B4-BE49-F238E27FC236}">
              <a16:creationId xmlns:a16="http://schemas.microsoft.com/office/drawing/2014/main" id="{CF7CDD9F-EC1F-40E1-BDB8-423A0FB548BB}"/>
            </a:ext>
          </a:extLst>
        </xdr:cNvPr>
        <xdr:cNvSpPr txBox="1"/>
      </xdr:nvSpPr>
      <xdr:spPr>
        <a:xfrm>
          <a:off x="8271587" y="69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76102</xdr:rowOff>
    </xdr:from>
    <xdr:ext cx="469744" cy="259045"/>
    <xdr:sp macro="" textlink="">
      <xdr:nvSpPr>
        <xdr:cNvPr id="145" name="n_2mainValue【道路】&#10;一人当たり延長">
          <a:extLst>
            <a:ext uri="{FF2B5EF4-FFF2-40B4-BE49-F238E27FC236}">
              <a16:creationId xmlns:a16="http://schemas.microsoft.com/office/drawing/2014/main" id="{3D368549-146A-46BB-87FC-85DC05DE82A6}"/>
            </a:ext>
          </a:extLst>
        </xdr:cNvPr>
        <xdr:cNvSpPr txBox="1"/>
      </xdr:nvSpPr>
      <xdr:spPr>
        <a:xfrm>
          <a:off x="7509587" y="694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77855</xdr:rowOff>
    </xdr:from>
    <xdr:ext cx="469744" cy="259045"/>
    <xdr:sp macro="" textlink="">
      <xdr:nvSpPr>
        <xdr:cNvPr id="146" name="n_3mainValue【道路】&#10;一人当たり延長">
          <a:extLst>
            <a:ext uri="{FF2B5EF4-FFF2-40B4-BE49-F238E27FC236}">
              <a16:creationId xmlns:a16="http://schemas.microsoft.com/office/drawing/2014/main" id="{6767020F-179E-4E54-A379-70E4ADC26C5D}"/>
            </a:ext>
          </a:extLst>
        </xdr:cNvPr>
        <xdr:cNvSpPr txBox="1"/>
      </xdr:nvSpPr>
      <xdr:spPr>
        <a:xfrm>
          <a:off x="6712027" y="69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79379</xdr:rowOff>
    </xdr:from>
    <xdr:ext cx="469744" cy="259045"/>
    <xdr:sp macro="" textlink="">
      <xdr:nvSpPr>
        <xdr:cNvPr id="147" name="n_4mainValue【道路】&#10;一人当たり延長">
          <a:extLst>
            <a:ext uri="{FF2B5EF4-FFF2-40B4-BE49-F238E27FC236}">
              <a16:creationId xmlns:a16="http://schemas.microsoft.com/office/drawing/2014/main" id="{A4A144F6-0B83-4F18-AE55-A5B238F16828}"/>
            </a:ext>
          </a:extLst>
        </xdr:cNvPr>
        <xdr:cNvSpPr txBox="1"/>
      </xdr:nvSpPr>
      <xdr:spPr>
        <a:xfrm>
          <a:off x="5937327" y="69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9FEBCC1-E77A-4C73-A549-54DBB2882FC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7FF74F5-DD36-41C9-9C39-D8AE0DF8A7D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E8FF1B5-AA6E-4E1B-A2DB-FAB868F1C22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79D4B2D-8FBC-4F7A-A538-0C2CE2E7662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E423BC1-28A7-4FD7-9495-0FD5CAECC67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BCC3692-1A22-4C25-94A3-E887CC52F13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B3CD388-1722-4393-8E6C-3A6AB03B805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C5F49D8-37F4-4E5A-B2B2-A6DBADA31EF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598F8B4-DF6E-4923-BCA1-9B24FC4FC14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3825409-3F4F-4380-BE4B-34911EF790D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746F052-91ED-4B24-A650-863BD5A739B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241CBCB-AC82-4DDC-9B5B-E5D1F558794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6D932F1-3080-4154-A389-36C51809C05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7B03488-ABCB-4F71-9C56-94DD088362C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D53B3DE-89E2-47AF-AC07-9B8CDE4CA1A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1D4799B-4970-4DD3-821A-2C3D3352D34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2B25840-1593-4D34-AB4B-1BDF9576C15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10CA58A-281C-4928-8F85-DA7797FAA23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42A4528-1ECA-44C4-B650-DCABC3A423D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F3F2221-8A27-42CD-B415-84E2D139677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F07DC33-C939-4FAC-ACA8-751F0180EEF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BBC6318-1E97-4A7C-A464-F131CC81FC8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DE8B965-7981-4193-AAFC-68191AEBFAA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D23F6ED-A78E-42DA-B1A2-BAF59F3D571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DE7A8EA-141A-4302-9AD5-C0D0E19973A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55E4E5AB-71F3-4FC5-AC5D-80CD232D7A28}"/>
            </a:ext>
          </a:extLst>
        </xdr:cNvPr>
        <xdr:cNvCxnSpPr/>
      </xdr:nvCxnSpPr>
      <xdr:spPr>
        <a:xfrm flipV="1">
          <a:off x="4086225" y="9370423"/>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44C7727-6216-4BC1-83CF-AE396A6A5AB1}"/>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4B1B60B4-4A91-45D1-AE4A-0FD5FA4749DA}"/>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A627C14-45EA-45B7-AC1B-C12CC469CB37}"/>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A886BF35-CB09-4E11-BECB-13D20DDC44EB}"/>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60D8E37-1EB8-4732-A185-75FB75ACCDD4}"/>
            </a:ext>
          </a:extLst>
        </xdr:cNvPr>
        <xdr:cNvSpPr txBox="1"/>
      </xdr:nvSpPr>
      <xdr:spPr>
        <a:xfrm>
          <a:off x="412496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a16="http://schemas.microsoft.com/office/drawing/2014/main" id="{1E062E1B-58CF-4BA2-A560-5F9C1D629E04}"/>
            </a:ext>
          </a:extLst>
        </xdr:cNvPr>
        <xdr:cNvSpPr/>
      </xdr:nvSpPr>
      <xdr:spPr>
        <a:xfrm>
          <a:off x="403606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8D72D005-297E-49E7-8EEF-26903B07E22D}"/>
            </a:ext>
          </a:extLst>
        </xdr:cNvPr>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a16="http://schemas.microsoft.com/office/drawing/2014/main" id="{656E71B5-392A-4DBF-8F33-5A3272537B9F}"/>
            </a:ext>
          </a:extLst>
        </xdr:cNvPr>
        <xdr:cNvSpPr/>
      </xdr:nvSpPr>
      <xdr:spPr>
        <a:xfrm>
          <a:off x="251460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4701E5D9-731F-4C96-B814-8AD486255FED}"/>
            </a:ext>
          </a:extLst>
        </xdr:cNvPr>
        <xdr:cNvSpPr/>
      </xdr:nvSpPr>
      <xdr:spPr>
        <a:xfrm>
          <a:off x="17399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F7F56769-8725-4983-8DDD-53A993D2812F}"/>
            </a:ext>
          </a:extLst>
        </xdr:cNvPr>
        <xdr:cNvSpPr/>
      </xdr:nvSpPr>
      <xdr:spPr>
        <a:xfrm>
          <a:off x="96520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E6E201-ABCB-40BA-983E-E8F5DFAD50A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98366F-4D4A-4E63-A02A-31122ABB33A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D84620-43B7-4065-BEB5-63CBD945C4A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25152CB-A7BB-4559-A600-4303EBA1FFA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4872D5B-EB79-4DF9-804F-751F565D2FF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115751</xdr:rowOff>
    </xdr:from>
    <xdr:to>
      <xdr:col>24</xdr:col>
      <xdr:colOff>114300</xdr:colOff>
      <xdr:row>62</xdr:row>
      <xdr:rowOff>45901</xdr:rowOff>
    </xdr:to>
    <xdr:sp macro="" textlink="">
      <xdr:nvSpPr>
        <xdr:cNvPr id="189" name="楕円 188">
          <a:extLst>
            <a:ext uri="{FF2B5EF4-FFF2-40B4-BE49-F238E27FC236}">
              <a16:creationId xmlns:a16="http://schemas.microsoft.com/office/drawing/2014/main" id="{9CF8FF8E-6090-4D8B-BC73-DA0B34DE49CE}"/>
            </a:ext>
          </a:extLst>
        </xdr:cNvPr>
        <xdr:cNvSpPr/>
      </xdr:nvSpPr>
      <xdr:spPr>
        <a:xfrm>
          <a:off x="4036060" y="10341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94178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8CF2EE3-3BA3-40D9-85EE-6A268FC16E34}"/>
            </a:ext>
          </a:extLst>
        </xdr:cNvPr>
        <xdr:cNvSpPr txBox="1"/>
      </xdr:nvSpPr>
      <xdr:spPr>
        <a:xfrm>
          <a:off x="4124960" y="1032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91" name="楕円 190">
          <a:extLst>
            <a:ext uri="{FF2B5EF4-FFF2-40B4-BE49-F238E27FC236}">
              <a16:creationId xmlns:a16="http://schemas.microsoft.com/office/drawing/2014/main" id="{E36E098E-1A1E-44C8-94B9-964E097DE9B3}"/>
            </a:ext>
          </a:extLst>
        </xdr:cNvPr>
        <xdr:cNvSpPr/>
      </xdr:nvSpPr>
      <xdr:spPr>
        <a:xfrm>
          <a:off x="3312160" y="10359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78C174A8-C099-4138-AF24-E8047BCCFF94}"/>
            </a:ext>
          </a:extLst>
        </xdr:cNvPr>
        <xdr:cNvCxnSpPr/>
      </xdr:nvCxnSpPr>
      <xdr:spPr>
        <a:xfrm flipV="1">
          <a:off x="3355340" y="10392591"/>
          <a:ext cx="73152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107587</xdr:rowOff>
    </xdr:from>
    <xdr:to>
      <xdr:col>15</xdr:col>
      <xdr:colOff>101600</xdr:colOff>
      <xdr:row>62</xdr:row>
      <xdr:rowOff>37737</xdr:rowOff>
    </xdr:to>
    <xdr:sp macro="" textlink="">
      <xdr:nvSpPr>
        <xdr:cNvPr id="193" name="楕円 192">
          <a:extLst>
            <a:ext uri="{FF2B5EF4-FFF2-40B4-BE49-F238E27FC236}">
              <a16:creationId xmlns:a16="http://schemas.microsoft.com/office/drawing/2014/main" id="{06F49D34-90DB-47F6-8E15-0D74041ED2E1}"/>
            </a:ext>
          </a:extLst>
        </xdr:cNvPr>
        <xdr:cNvSpPr/>
      </xdr:nvSpPr>
      <xdr:spPr>
        <a:xfrm>
          <a:off x="2514600" y="1033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62</xdr:row>
      <xdr:rowOff>13063</xdr:rowOff>
    </xdr:to>
    <xdr:cxnSp macro="">
      <xdr:nvCxnSpPr>
        <xdr:cNvPr id="194" name="直線コネクタ 193">
          <a:extLst>
            <a:ext uri="{FF2B5EF4-FFF2-40B4-BE49-F238E27FC236}">
              <a16:creationId xmlns:a16="http://schemas.microsoft.com/office/drawing/2014/main" id="{8362F3B2-1159-4FC0-A374-008F733471BB}"/>
            </a:ext>
          </a:extLst>
        </xdr:cNvPr>
        <xdr:cNvCxnSpPr/>
      </xdr:nvCxnSpPr>
      <xdr:spPr>
        <a:xfrm>
          <a:off x="2565400" y="10384427"/>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79828</xdr:rowOff>
    </xdr:from>
    <xdr:to>
      <xdr:col>10</xdr:col>
      <xdr:colOff>165100</xdr:colOff>
      <xdr:row>62</xdr:row>
      <xdr:rowOff>9978</xdr:rowOff>
    </xdr:to>
    <xdr:sp macro="" textlink="">
      <xdr:nvSpPr>
        <xdr:cNvPr id="195" name="楕円 194">
          <a:extLst>
            <a:ext uri="{FF2B5EF4-FFF2-40B4-BE49-F238E27FC236}">
              <a16:creationId xmlns:a16="http://schemas.microsoft.com/office/drawing/2014/main" id="{BCFCECE2-DF8F-4D61-968D-2A2B1B42BDF8}"/>
            </a:ext>
          </a:extLst>
        </xdr:cNvPr>
        <xdr:cNvSpPr/>
      </xdr:nvSpPr>
      <xdr:spPr>
        <a:xfrm>
          <a:off x="1739900" y="10305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130628</xdr:rowOff>
    </xdr:from>
    <xdr:to>
      <xdr:col>15</xdr:col>
      <xdr:colOff>50800</xdr:colOff>
      <xdr:row>61</xdr:row>
      <xdr:rowOff>158387</xdr:rowOff>
    </xdr:to>
    <xdr:cxnSp macro="">
      <xdr:nvCxnSpPr>
        <xdr:cNvPr id="196" name="直線コネクタ 195">
          <a:extLst>
            <a:ext uri="{FF2B5EF4-FFF2-40B4-BE49-F238E27FC236}">
              <a16:creationId xmlns:a16="http://schemas.microsoft.com/office/drawing/2014/main" id="{D0BD08D4-72C5-40AE-A743-D03ADDD5B1C0}"/>
            </a:ext>
          </a:extLst>
        </xdr:cNvPr>
        <xdr:cNvCxnSpPr/>
      </xdr:nvCxnSpPr>
      <xdr:spPr>
        <a:xfrm>
          <a:off x="1790700" y="10356668"/>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7" name="楕円 196">
          <a:extLst>
            <a:ext uri="{FF2B5EF4-FFF2-40B4-BE49-F238E27FC236}">
              <a16:creationId xmlns:a16="http://schemas.microsoft.com/office/drawing/2014/main" id="{7F37A830-A7B7-44A1-8122-F0156F96731D}"/>
            </a:ext>
          </a:extLst>
        </xdr:cNvPr>
        <xdr:cNvSpPr/>
      </xdr:nvSpPr>
      <xdr:spPr>
        <a:xfrm>
          <a:off x="965200" y="1033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130628</xdr:rowOff>
    </xdr:from>
    <xdr:to>
      <xdr:col>10</xdr:col>
      <xdr:colOff>114300</xdr:colOff>
      <xdr:row>61</xdr:row>
      <xdr:rowOff>160020</xdr:rowOff>
    </xdr:to>
    <xdr:cxnSp macro="">
      <xdr:nvCxnSpPr>
        <xdr:cNvPr id="198" name="直線コネクタ 197">
          <a:extLst>
            <a:ext uri="{FF2B5EF4-FFF2-40B4-BE49-F238E27FC236}">
              <a16:creationId xmlns:a16="http://schemas.microsoft.com/office/drawing/2014/main" id="{39E79609-6D16-4CF2-9C10-CB75D41F1668}"/>
            </a:ext>
          </a:extLst>
        </xdr:cNvPr>
        <xdr:cNvCxnSpPr/>
      </xdr:nvCxnSpPr>
      <xdr:spPr>
        <a:xfrm flipV="1">
          <a:off x="1008380" y="10356668"/>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2A1428C-4D5C-49DF-BBC4-368A0A31AAAB}"/>
            </a:ext>
          </a:extLst>
        </xdr:cNvPr>
        <xdr:cNvSpPr txBox="1"/>
      </xdr:nvSpPr>
      <xdr:spPr>
        <a:xfrm>
          <a:off x="3170564" y="997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E369E11-947B-47F0-9954-16CD72730400}"/>
            </a:ext>
          </a:extLst>
        </xdr:cNvPr>
        <xdr:cNvSpPr txBox="1"/>
      </xdr:nvSpPr>
      <xdr:spPr>
        <a:xfrm>
          <a:off x="23857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71C663B-C9ED-4BC4-B63C-88FB70125750}"/>
            </a:ext>
          </a:extLst>
        </xdr:cNvPr>
        <xdr:cNvSpPr txBox="1"/>
      </xdr:nvSpPr>
      <xdr:spPr>
        <a:xfrm>
          <a:off x="16110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40FAF97-68F6-4532-A237-19E72C2E87BA}"/>
            </a:ext>
          </a:extLst>
        </xdr:cNvPr>
        <xdr:cNvSpPr txBox="1"/>
      </xdr:nvSpPr>
      <xdr:spPr>
        <a:xfrm>
          <a:off x="8363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CEA6ED9-5BAF-461C-9B55-BD781219036F}"/>
            </a:ext>
          </a:extLst>
        </xdr:cNvPr>
        <xdr:cNvSpPr txBox="1"/>
      </xdr:nvSpPr>
      <xdr:spPr>
        <a:xfrm>
          <a:off x="3170564" y="1044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28864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EC7CE91-A5CB-4CAD-AB41-6743BDF8E8AE}"/>
            </a:ext>
          </a:extLst>
        </xdr:cNvPr>
        <xdr:cNvSpPr txBox="1"/>
      </xdr:nvSpPr>
      <xdr:spPr>
        <a:xfrm>
          <a:off x="238570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DB33F00-96B8-4B02-A487-DE77231FCB82}"/>
            </a:ext>
          </a:extLst>
        </xdr:cNvPr>
        <xdr:cNvSpPr txBox="1"/>
      </xdr:nvSpPr>
      <xdr:spPr>
        <a:xfrm>
          <a:off x="161100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CEA85B1-DA42-43A5-A507-1EB881FDBD34}"/>
            </a:ext>
          </a:extLst>
        </xdr:cNvPr>
        <xdr:cNvSpPr txBox="1"/>
      </xdr:nvSpPr>
      <xdr:spPr>
        <a:xfrm>
          <a:off x="8363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5150442-2391-4F90-B98E-7225F8DD95A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A89CE93-11E9-4DB9-ACD9-0D45F6CE784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8AF3C09-8A15-442B-AA43-6C2EF196802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E4A6DF4-1411-4153-95BC-2E073818FBC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80CE91D-9B13-4523-B602-CDE7728B0D3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EBD2ADD-0833-4D8C-BFDF-5CF37DA70B9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80E36EC-FDBB-456D-81CD-B6D2DBF2A22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44C407B-93AE-4EE0-B966-3AA28FB2CE5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BA9D812-CA40-4EE0-B243-43D3841348E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42C5D0F-A52F-4A6F-8299-494BAE42715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E455F86-7520-4ECD-8FA8-4FBCFD10BEB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AA18713-2A83-4854-A5DA-293AB9CB79D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626AF8B-FFFE-4FBA-81FD-A98B1431E90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7338DF4-592F-4BD4-B93C-391F1B14C4F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0B77244-B9BC-409F-8B75-5939632C3F2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40ED298-4589-4104-8E88-03F197D5364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C0841DE-DB79-46EE-9963-2EEC2C959E9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F0D2765-55C6-423E-B7F3-F827077B4661}"/>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3930CF6-5FBD-433D-9305-1FF399F5ED7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3683218-CD74-4EDC-A864-6C64C2CFE5E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AEDFC60-9BB0-463E-A4E2-C910FB300B9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59C03CB-7B41-495D-B2E9-2CA756D2416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1987915-B44D-4ABA-A416-02918BC0D07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47752D9F-9020-4076-97BF-6707F736F857}"/>
            </a:ext>
          </a:extLst>
        </xdr:cNvPr>
        <xdr:cNvCxnSpPr/>
      </xdr:nvCxnSpPr>
      <xdr:spPr>
        <a:xfrm flipV="1">
          <a:off x="9219565" y="9401359"/>
          <a:ext cx="0" cy="1402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22A3509-BA12-4995-ACA9-5AB32A88B7FB}"/>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99E4DB83-071A-423B-9DFB-B56F731D72EE}"/>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D0A6901-E279-492B-87FC-21032B22FAF7}"/>
            </a:ext>
          </a:extLst>
        </xdr:cNvPr>
        <xdr:cNvSpPr txBox="1"/>
      </xdr:nvSpPr>
      <xdr:spPr>
        <a:xfrm>
          <a:off x="9258300" y="9184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a16="http://schemas.microsoft.com/office/drawing/2014/main" id="{92BA1D9C-8090-4BDD-9EC4-19C544F0FC37}"/>
            </a:ext>
          </a:extLst>
        </xdr:cNvPr>
        <xdr:cNvCxnSpPr/>
      </xdr:nvCxnSpPr>
      <xdr:spPr>
        <a:xfrm>
          <a:off x="9154160" y="9401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C6A3EC3-71A4-4F9F-B2E0-C4235C5191C4}"/>
            </a:ext>
          </a:extLst>
        </xdr:cNvPr>
        <xdr:cNvSpPr txBox="1"/>
      </xdr:nvSpPr>
      <xdr:spPr>
        <a:xfrm>
          <a:off x="9258300" y="10406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a16="http://schemas.microsoft.com/office/drawing/2014/main" id="{13A21E16-8BAA-48FB-ACF1-736B6B08EC09}"/>
            </a:ext>
          </a:extLst>
        </xdr:cNvPr>
        <xdr:cNvSpPr/>
      </xdr:nvSpPr>
      <xdr:spPr>
        <a:xfrm>
          <a:off x="9192260" y="10554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a16="http://schemas.microsoft.com/office/drawing/2014/main" id="{0FF403BC-3803-4D12-803E-6B91671F03A1}"/>
            </a:ext>
          </a:extLst>
        </xdr:cNvPr>
        <xdr:cNvSpPr/>
      </xdr:nvSpPr>
      <xdr:spPr>
        <a:xfrm>
          <a:off x="8445500" y="105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a16="http://schemas.microsoft.com/office/drawing/2014/main" id="{35917016-B645-4EAF-95E5-6304A5316E5B}"/>
            </a:ext>
          </a:extLst>
        </xdr:cNvPr>
        <xdr:cNvSpPr/>
      </xdr:nvSpPr>
      <xdr:spPr>
        <a:xfrm>
          <a:off x="7670800" y="10554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a16="http://schemas.microsoft.com/office/drawing/2014/main" id="{92B60B21-0ECD-4EB8-A50E-207F50F2D2C3}"/>
            </a:ext>
          </a:extLst>
        </xdr:cNvPr>
        <xdr:cNvSpPr/>
      </xdr:nvSpPr>
      <xdr:spPr>
        <a:xfrm>
          <a:off x="6873240" y="10503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a16="http://schemas.microsoft.com/office/drawing/2014/main" id="{F25C60CD-B203-4A79-90A0-4F08681B18A0}"/>
            </a:ext>
          </a:extLst>
        </xdr:cNvPr>
        <xdr:cNvSpPr/>
      </xdr:nvSpPr>
      <xdr:spPr>
        <a:xfrm>
          <a:off x="60985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0DF0C6-46B5-4281-951B-D3AA3537E60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6B0D461-F52B-4AFA-98AE-5009E528220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FB9A5A-A170-45B5-9E2D-B3526ABFF18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0EDCCEE-A618-4A62-BDF6-83FE8DCE2F7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FACD659-E524-4FFB-8303-3D20D3CB761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50643</xdr:rowOff>
    </xdr:from>
    <xdr:to>
      <xdr:col>55</xdr:col>
      <xdr:colOff>50800</xdr:colOff>
      <xdr:row>63</xdr:row>
      <xdr:rowOff>152243</xdr:rowOff>
    </xdr:to>
    <xdr:sp macro="" textlink="">
      <xdr:nvSpPr>
        <xdr:cNvPr id="246" name="楕円 245">
          <a:extLst>
            <a:ext uri="{FF2B5EF4-FFF2-40B4-BE49-F238E27FC236}">
              <a16:creationId xmlns:a16="http://schemas.microsoft.com/office/drawing/2014/main" id="{959F75EF-41BA-4D50-AE3D-9A039A0F8E46}"/>
            </a:ext>
          </a:extLst>
        </xdr:cNvPr>
        <xdr:cNvSpPr/>
      </xdr:nvSpPr>
      <xdr:spPr>
        <a:xfrm>
          <a:off x="9192260" y="106119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29070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1CA3B1D-6371-4CEB-A044-4A20C47724AD}"/>
            </a:ext>
          </a:extLst>
        </xdr:cNvPr>
        <xdr:cNvSpPr txBox="1"/>
      </xdr:nvSpPr>
      <xdr:spPr>
        <a:xfrm>
          <a:off x="9258300" y="105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57272</xdr:rowOff>
    </xdr:from>
    <xdr:to>
      <xdr:col>50</xdr:col>
      <xdr:colOff>165100</xdr:colOff>
      <xdr:row>63</xdr:row>
      <xdr:rowOff>158872</xdr:rowOff>
    </xdr:to>
    <xdr:sp macro="" textlink="">
      <xdr:nvSpPr>
        <xdr:cNvPr id="248" name="楕円 247">
          <a:extLst>
            <a:ext uri="{FF2B5EF4-FFF2-40B4-BE49-F238E27FC236}">
              <a16:creationId xmlns:a16="http://schemas.microsoft.com/office/drawing/2014/main" id="{A2460CC7-E002-4C37-941B-3E20EF1CF259}"/>
            </a:ext>
          </a:extLst>
        </xdr:cNvPr>
        <xdr:cNvSpPr/>
      </xdr:nvSpPr>
      <xdr:spPr>
        <a:xfrm>
          <a:off x="8445500" y="106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101443</xdr:rowOff>
    </xdr:from>
    <xdr:to>
      <xdr:col>55</xdr:col>
      <xdr:colOff>0</xdr:colOff>
      <xdr:row>63</xdr:row>
      <xdr:rowOff>108072</xdr:rowOff>
    </xdr:to>
    <xdr:cxnSp macro="">
      <xdr:nvCxnSpPr>
        <xdr:cNvPr id="249" name="直線コネクタ 248">
          <a:extLst>
            <a:ext uri="{FF2B5EF4-FFF2-40B4-BE49-F238E27FC236}">
              <a16:creationId xmlns:a16="http://schemas.microsoft.com/office/drawing/2014/main" id="{6BA51602-B087-462A-B8C4-0654841CB4A9}"/>
            </a:ext>
          </a:extLst>
        </xdr:cNvPr>
        <xdr:cNvCxnSpPr/>
      </xdr:nvCxnSpPr>
      <xdr:spPr>
        <a:xfrm flipV="1">
          <a:off x="8496300" y="10662763"/>
          <a:ext cx="7239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57952</xdr:rowOff>
    </xdr:from>
    <xdr:to>
      <xdr:col>46</xdr:col>
      <xdr:colOff>38100</xdr:colOff>
      <xdr:row>63</xdr:row>
      <xdr:rowOff>159552</xdr:rowOff>
    </xdr:to>
    <xdr:sp macro="" textlink="">
      <xdr:nvSpPr>
        <xdr:cNvPr id="250" name="楕円 249">
          <a:extLst>
            <a:ext uri="{FF2B5EF4-FFF2-40B4-BE49-F238E27FC236}">
              <a16:creationId xmlns:a16="http://schemas.microsoft.com/office/drawing/2014/main" id="{3AFF1611-C55D-4DED-95A8-CFCC51B931FF}"/>
            </a:ext>
          </a:extLst>
        </xdr:cNvPr>
        <xdr:cNvSpPr/>
      </xdr:nvSpPr>
      <xdr:spPr>
        <a:xfrm>
          <a:off x="7670800" y="10619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108072</xdr:rowOff>
    </xdr:from>
    <xdr:to>
      <xdr:col>50</xdr:col>
      <xdr:colOff>114300</xdr:colOff>
      <xdr:row>63</xdr:row>
      <xdr:rowOff>108752</xdr:rowOff>
    </xdr:to>
    <xdr:cxnSp macro="">
      <xdr:nvCxnSpPr>
        <xdr:cNvPr id="251" name="直線コネクタ 250">
          <a:extLst>
            <a:ext uri="{FF2B5EF4-FFF2-40B4-BE49-F238E27FC236}">
              <a16:creationId xmlns:a16="http://schemas.microsoft.com/office/drawing/2014/main" id="{7D2B02B3-F7C4-4985-B958-A4A4CCCDA0E3}"/>
            </a:ext>
          </a:extLst>
        </xdr:cNvPr>
        <xdr:cNvCxnSpPr/>
      </xdr:nvCxnSpPr>
      <xdr:spPr>
        <a:xfrm flipV="1">
          <a:off x="7713980" y="10669392"/>
          <a:ext cx="78232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59051</xdr:rowOff>
    </xdr:from>
    <xdr:to>
      <xdr:col>41</xdr:col>
      <xdr:colOff>101600</xdr:colOff>
      <xdr:row>63</xdr:row>
      <xdr:rowOff>160651</xdr:rowOff>
    </xdr:to>
    <xdr:sp macro="" textlink="">
      <xdr:nvSpPr>
        <xdr:cNvPr id="252" name="楕円 251">
          <a:extLst>
            <a:ext uri="{FF2B5EF4-FFF2-40B4-BE49-F238E27FC236}">
              <a16:creationId xmlns:a16="http://schemas.microsoft.com/office/drawing/2014/main" id="{B1AC3122-CC09-484C-AA6C-A23BDA362DFB}"/>
            </a:ext>
          </a:extLst>
        </xdr:cNvPr>
        <xdr:cNvSpPr/>
      </xdr:nvSpPr>
      <xdr:spPr>
        <a:xfrm>
          <a:off x="6873240" y="106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108752</xdr:rowOff>
    </xdr:from>
    <xdr:to>
      <xdr:col>45</xdr:col>
      <xdr:colOff>177800</xdr:colOff>
      <xdr:row>63</xdr:row>
      <xdr:rowOff>109851</xdr:rowOff>
    </xdr:to>
    <xdr:cxnSp macro="">
      <xdr:nvCxnSpPr>
        <xdr:cNvPr id="253" name="直線コネクタ 252">
          <a:extLst>
            <a:ext uri="{FF2B5EF4-FFF2-40B4-BE49-F238E27FC236}">
              <a16:creationId xmlns:a16="http://schemas.microsoft.com/office/drawing/2014/main" id="{B255E9F4-AC38-46DB-BE64-158041589828}"/>
            </a:ext>
          </a:extLst>
        </xdr:cNvPr>
        <xdr:cNvCxnSpPr/>
      </xdr:nvCxnSpPr>
      <xdr:spPr>
        <a:xfrm flipV="1">
          <a:off x="6924040" y="10670072"/>
          <a:ext cx="78994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66663</xdr:rowOff>
    </xdr:from>
    <xdr:to>
      <xdr:col>36</xdr:col>
      <xdr:colOff>165100</xdr:colOff>
      <xdr:row>63</xdr:row>
      <xdr:rowOff>168263</xdr:rowOff>
    </xdr:to>
    <xdr:sp macro="" textlink="">
      <xdr:nvSpPr>
        <xdr:cNvPr id="254" name="楕円 253">
          <a:extLst>
            <a:ext uri="{FF2B5EF4-FFF2-40B4-BE49-F238E27FC236}">
              <a16:creationId xmlns:a16="http://schemas.microsoft.com/office/drawing/2014/main" id="{25F8FC10-E5EA-4FD2-881B-F0AB85E001BF}"/>
            </a:ext>
          </a:extLst>
        </xdr:cNvPr>
        <xdr:cNvSpPr/>
      </xdr:nvSpPr>
      <xdr:spPr>
        <a:xfrm>
          <a:off x="6098540" y="106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109851</xdr:rowOff>
    </xdr:from>
    <xdr:to>
      <xdr:col>41</xdr:col>
      <xdr:colOff>50800</xdr:colOff>
      <xdr:row>63</xdr:row>
      <xdr:rowOff>117463</xdr:rowOff>
    </xdr:to>
    <xdr:cxnSp macro="">
      <xdr:nvCxnSpPr>
        <xdr:cNvPr id="255" name="直線コネクタ 254">
          <a:extLst>
            <a:ext uri="{FF2B5EF4-FFF2-40B4-BE49-F238E27FC236}">
              <a16:creationId xmlns:a16="http://schemas.microsoft.com/office/drawing/2014/main" id="{C48B8032-B65A-4B58-BD65-1EF6CF1BC0DD}"/>
            </a:ext>
          </a:extLst>
        </xdr:cNvPr>
        <xdr:cNvCxnSpPr/>
      </xdr:nvCxnSpPr>
      <xdr:spPr>
        <a:xfrm flipV="1">
          <a:off x="6149340" y="10671171"/>
          <a:ext cx="7747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995BE6A-5F55-4018-9E9A-41685B7D7A47}"/>
            </a:ext>
          </a:extLst>
        </xdr:cNvPr>
        <xdr:cNvSpPr txBox="1"/>
      </xdr:nvSpPr>
      <xdr:spPr>
        <a:xfrm>
          <a:off x="8214575" y="1033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1BA7AD7-1ABB-481F-9A07-35D9CA74ABA4}"/>
            </a:ext>
          </a:extLst>
        </xdr:cNvPr>
        <xdr:cNvSpPr txBox="1"/>
      </xdr:nvSpPr>
      <xdr:spPr>
        <a:xfrm>
          <a:off x="744495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9AAB8DC-F035-4062-A485-4DCCC7F745E7}"/>
            </a:ext>
          </a:extLst>
        </xdr:cNvPr>
        <xdr:cNvSpPr txBox="1"/>
      </xdr:nvSpPr>
      <xdr:spPr>
        <a:xfrm>
          <a:off x="66702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F9CAD21-412A-4A98-A24E-4AB3C289B6D2}"/>
            </a:ext>
          </a:extLst>
        </xdr:cNvPr>
        <xdr:cNvSpPr txBox="1"/>
      </xdr:nvSpPr>
      <xdr:spPr>
        <a:xfrm>
          <a:off x="587269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149999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6D64E2E-BE4C-4F8C-92FF-BCE906F0366E}"/>
            </a:ext>
          </a:extLst>
        </xdr:cNvPr>
        <xdr:cNvSpPr txBox="1"/>
      </xdr:nvSpPr>
      <xdr:spPr>
        <a:xfrm>
          <a:off x="8214575" y="1071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150679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67C32A4-F24C-4113-9EFA-91C9E91B06DB}"/>
            </a:ext>
          </a:extLst>
        </xdr:cNvPr>
        <xdr:cNvSpPr txBox="1"/>
      </xdr:nvSpPr>
      <xdr:spPr>
        <a:xfrm>
          <a:off x="7444955" y="1071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151778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3A2167D-6B9E-4816-9D4F-6E59A68A0A04}"/>
            </a:ext>
          </a:extLst>
        </xdr:cNvPr>
        <xdr:cNvSpPr txBox="1"/>
      </xdr:nvSpPr>
      <xdr:spPr>
        <a:xfrm>
          <a:off x="6670255" y="1071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159390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0FF636C-0DF3-4A85-96AD-14593BB4DB8D}"/>
            </a:ext>
          </a:extLst>
        </xdr:cNvPr>
        <xdr:cNvSpPr txBox="1"/>
      </xdr:nvSpPr>
      <xdr:spPr>
        <a:xfrm>
          <a:off x="5872695" y="1072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27D8F37-5B54-404B-8ECD-43C85FED46D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175E358-E5CD-409A-90D4-D82A6709524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8FDCB4E-DC80-4490-A606-4AA4C9BF368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8EA1C80-EB8F-47C1-A558-0D35F4E2C23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4595529-51C5-4F53-827A-2E3DDD6705F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A219A66-BBE2-48C3-A71C-45BC2B24FEF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BB11F47-F49C-4694-8A20-C71C0264316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B11FFB5-70B1-44C0-B473-4F4E1C298699}"/>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4683B9A-6021-4793-BD89-3F86589AF3D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3BDBAF11-ECE1-4962-88CC-90AF3185365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8B3A8D8-118B-4C55-A836-41F139DA5C7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7166B4C3-B2E9-4207-81F8-A9F596AB824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F6384ECB-7E06-4830-A29C-6AA4F912F39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ACC23271-DFEE-4C3A-93E0-717DECE6909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7118FAAE-AACE-4780-B47D-B72573CB970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C1F0A0-1771-4E41-99F6-0AFDA3EDE75A}"/>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5E86A1CD-F592-4194-AD88-97F2DE91E68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7DC43EE-657A-4EB2-8315-EE20B34CBFB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4F829ED-254F-48B4-8AED-6FEB0D483D0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FBDC5C2A-EA6F-4C42-8AC0-C6F56E3060B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1748A082-38C1-487E-BA81-8A0325B5AD5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4CB6D61-1F75-4BB9-AA1A-B2FD3CCDABA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F1A073B-F774-4426-A162-AA25080E863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A580CABF-9DD9-4FB0-A428-66E692C77D4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504BB54C-44CF-49B9-A91C-EEDA2D4F7B1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7CE8833D-D213-44C8-BDE0-01E51C47272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483B25AB-11B2-443A-A812-C4F172C0490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1" name="直線コネクタ 290">
          <a:extLst>
            <a:ext uri="{FF2B5EF4-FFF2-40B4-BE49-F238E27FC236}">
              <a16:creationId xmlns:a16="http://schemas.microsoft.com/office/drawing/2014/main" id="{91654E02-0B5C-46CA-8FAB-5170E0C145B3}"/>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2" name="テキスト ボックス 291">
          <a:extLst>
            <a:ext uri="{FF2B5EF4-FFF2-40B4-BE49-F238E27FC236}">
              <a16:creationId xmlns:a16="http://schemas.microsoft.com/office/drawing/2014/main" id="{C4BEF2EB-5003-4866-91E6-1251A71B3811}"/>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3" name="直線コネクタ 292">
          <a:extLst>
            <a:ext uri="{FF2B5EF4-FFF2-40B4-BE49-F238E27FC236}">
              <a16:creationId xmlns:a16="http://schemas.microsoft.com/office/drawing/2014/main" id="{DFA16473-2F2B-4B77-AE5B-C204B2C1F130}"/>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4" name="テキスト ボックス 293">
          <a:extLst>
            <a:ext uri="{FF2B5EF4-FFF2-40B4-BE49-F238E27FC236}">
              <a16:creationId xmlns:a16="http://schemas.microsoft.com/office/drawing/2014/main" id="{FDE981AE-E13F-4390-87DD-98D721FB21FE}"/>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5" name="直線コネクタ 294">
          <a:extLst>
            <a:ext uri="{FF2B5EF4-FFF2-40B4-BE49-F238E27FC236}">
              <a16:creationId xmlns:a16="http://schemas.microsoft.com/office/drawing/2014/main" id="{BFD2162F-709E-4ED6-A9E7-C65DD5EB9159}"/>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6" name="テキスト ボックス 295">
          <a:extLst>
            <a:ext uri="{FF2B5EF4-FFF2-40B4-BE49-F238E27FC236}">
              <a16:creationId xmlns:a16="http://schemas.microsoft.com/office/drawing/2014/main" id="{B2121001-78FC-45CC-81D2-FBD5EADA2656}"/>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7" name="直線コネクタ 296">
          <a:extLst>
            <a:ext uri="{FF2B5EF4-FFF2-40B4-BE49-F238E27FC236}">
              <a16:creationId xmlns:a16="http://schemas.microsoft.com/office/drawing/2014/main" id="{E655FFBB-9E8E-4715-BFA8-46CAFDDB37ED}"/>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8" name="テキスト ボックス 297">
          <a:extLst>
            <a:ext uri="{FF2B5EF4-FFF2-40B4-BE49-F238E27FC236}">
              <a16:creationId xmlns:a16="http://schemas.microsoft.com/office/drawing/2014/main" id="{69B1402B-4253-4623-880F-6F1B6F514805}"/>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679744C-03BF-419D-B079-F953102FE30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6314E433-0D2B-4F69-97F3-2F1C0C12E6C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港湾・漁港】&#10;有形固定資産減価償却率グラフ枠">
          <a:extLst>
            <a:ext uri="{FF2B5EF4-FFF2-40B4-BE49-F238E27FC236}">
              <a16:creationId xmlns:a16="http://schemas.microsoft.com/office/drawing/2014/main" id="{A790248A-064D-40A7-B21D-8B5A7CEE78E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107</xdr:row>
      <xdr:rowOff>158496</xdr:rowOff>
    </xdr:to>
    <xdr:cxnSp macro="">
      <xdr:nvCxnSpPr>
        <xdr:cNvPr id="302" name="直線コネクタ 301">
          <a:extLst>
            <a:ext uri="{FF2B5EF4-FFF2-40B4-BE49-F238E27FC236}">
              <a16:creationId xmlns:a16="http://schemas.microsoft.com/office/drawing/2014/main" id="{318406C8-6FE2-4326-9B71-6AAB7A9DCDF4}"/>
            </a:ext>
          </a:extLst>
        </xdr:cNvPr>
        <xdr:cNvCxnSpPr/>
      </xdr:nvCxnSpPr>
      <xdr:spPr>
        <a:xfrm flipV="1">
          <a:off x="4086225" y="16805911"/>
          <a:ext cx="0" cy="1290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162323</xdr:rowOff>
    </xdr:from>
    <xdr:ext cx="405111" cy="259045"/>
    <xdr:sp macro="" textlink="">
      <xdr:nvSpPr>
        <xdr:cNvPr id="303" name="【港湾・漁港】&#10;有形固定資産減価償却率最小値テキスト">
          <a:extLst>
            <a:ext uri="{FF2B5EF4-FFF2-40B4-BE49-F238E27FC236}">
              <a16:creationId xmlns:a16="http://schemas.microsoft.com/office/drawing/2014/main" id="{E9A5E96D-4520-4C92-B737-363955A13C9B}"/>
            </a:ext>
          </a:extLst>
        </xdr:cNvPr>
        <xdr:cNvSpPr txBox="1"/>
      </xdr:nvSpPr>
      <xdr:spPr>
        <a:xfrm>
          <a:off x="4124960"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158496</xdr:rowOff>
    </xdr:from>
    <xdr:to>
      <xdr:col>24</xdr:col>
      <xdr:colOff>152400</xdr:colOff>
      <xdr:row>107</xdr:row>
      <xdr:rowOff>158496</xdr:rowOff>
    </xdr:to>
    <xdr:cxnSp macro="">
      <xdr:nvCxnSpPr>
        <xdr:cNvPr id="304" name="直線コネクタ 303">
          <a:extLst>
            <a:ext uri="{FF2B5EF4-FFF2-40B4-BE49-F238E27FC236}">
              <a16:creationId xmlns:a16="http://schemas.microsoft.com/office/drawing/2014/main" id="{F0588370-2894-4E59-9BE9-E1686AB04E45}"/>
            </a:ext>
          </a:extLst>
        </xdr:cNvPr>
        <xdr:cNvCxnSpPr/>
      </xdr:nvCxnSpPr>
      <xdr:spPr>
        <a:xfrm>
          <a:off x="4020820" y="18095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05" name="【港湾・漁港】&#10;有形固定資産減価償却率最大値テキスト">
          <a:extLst>
            <a:ext uri="{FF2B5EF4-FFF2-40B4-BE49-F238E27FC236}">
              <a16:creationId xmlns:a16="http://schemas.microsoft.com/office/drawing/2014/main" id="{30D01545-F5D6-4DAA-8031-5149167BE8A9}"/>
            </a:ext>
          </a:extLst>
        </xdr:cNvPr>
        <xdr:cNvSpPr txBox="1"/>
      </xdr:nvSpPr>
      <xdr:spPr>
        <a:xfrm>
          <a:off x="4124960" y="1658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06" name="直線コネクタ 305">
          <a:extLst>
            <a:ext uri="{FF2B5EF4-FFF2-40B4-BE49-F238E27FC236}">
              <a16:creationId xmlns:a16="http://schemas.microsoft.com/office/drawing/2014/main" id="{312B4C1E-7DB3-4644-99B8-435578733B1B}"/>
            </a:ext>
          </a:extLst>
        </xdr:cNvPr>
        <xdr:cNvCxnSpPr/>
      </xdr:nvCxnSpPr>
      <xdr:spPr>
        <a:xfrm>
          <a:off x="4020820" y="16805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160290</xdr:rowOff>
    </xdr:from>
    <xdr:ext cx="405111" cy="259045"/>
    <xdr:sp macro="" textlink="">
      <xdr:nvSpPr>
        <xdr:cNvPr id="307" name="【港湾・漁港】&#10;有形固定資産減価償却率平均値テキスト">
          <a:extLst>
            <a:ext uri="{FF2B5EF4-FFF2-40B4-BE49-F238E27FC236}">
              <a16:creationId xmlns:a16="http://schemas.microsoft.com/office/drawing/2014/main" id="{651892A8-536B-4DBF-B297-A2A7F910127F}"/>
            </a:ext>
          </a:extLst>
        </xdr:cNvPr>
        <xdr:cNvSpPr txBox="1"/>
      </xdr:nvSpPr>
      <xdr:spPr>
        <a:xfrm>
          <a:off x="4124960" y="17427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137413</xdr:rowOff>
    </xdr:from>
    <xdr:to>
      <xdr:col>24</xdr:col>
      <xdr:colOff>114300</xdr:colOff>
      <xdr:row>105</xdr:row>
      <xdr:rowOff>67563</xdr:rowOff>
    </xdr:to>
    <xdr:sp macro="" textlink="">
      <xdr:nvSpPr>
        <xdr:cNvPr id="308" name="フローチャート: 判断 307">
          <a:extLst>
            <a:ext uri="{FF2B5EF4-FFF2-40B4-BE49-F238E27FC236}">
              <a16:creationId xmlns:a16="http://schemas.microsoft.com/office/drawing/2014/main" id="{CAF74127-C69F-422C-86A7-840FA5D15765}"/>
            </a:ext>
          </a:extLst>
        </xdr:cNvPr>
        <xdr:cNvSpPr/>
      </xdr:nvSpPr>
      <xdr:spPr>
        <a:xfrm>
          <a:off x="4036060" y="17571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84837</xdr:rowOff>
    </xdr:from>
    <xdr:to>
      <xdr:col>20</xdr:col>
      <xdr:colOff>38100</xdr:colOff>
      <xdr:row>105</xdr:row>
      <xdr:rowOff>14987</xdr:rowOff>
    </xdr:to>
    <xdr:sp macro="" textlink="">
      <xdr:nvSpPr>
        <xdr:cNvPr id="309" name="フローチャート: 判断 308">
          <a:extLst>
            <a:ext uri="{FF2B5EF4-FFF2-40B4-BE49-F238E27FC236}">
              <a16:creationId xmlns:a16="http://schemas.microsoft.com/office/drawing/2014/main" id="{B33766AE-D31C-424C-B24C-58A028A22D7B}"/>
            </a:ext>
          </a:extLst>
        </xdr:cNvPr>
        <xdr:cNvSpPr/>
      </xdr:nvSpPr>
      <xdr:spPr>
        <a:xfrm>
          <a:off x="3312160" y="175193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10" name="フローチャート: 判断 309">
          <a:extLst>
            <a:ext uri="{FF2B5EF4-FFF2-40B4-BE49-F238E27FC236}">
              <a16:creationId xmlns:a16="http://schemas.microsoft.com/office/drawing/2014/main" id="{EEFA3C76-4F2A-4035-BE4D-CF6237201109}"/>
            </a:ext>
          </a:extLst>
        </xdr:cNvPr>
        <xdr:cNvSpPr/>
      </xdr:nvSpPr>
      <xdr:spPr>
        <a:xfrm>
          <a:off x="2514600" y="17512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29972</xdr:rowOff>
    </xdr:from>
    <xdr:to>
      <xdr:col>10</xdr:col>
      <xdr:colOff>165100</xdr:colOff>
      <xdr:row>104</xdr:row>
      <xdr:rowOff>131572</xdr:rowOff>
    </xdr:to>
    <xdr:sp macro="" textlink="">
      <xdr:nvSpPr>
        <xdr:cNvPr id="311" name="フローチャート: 判断 310">
          <a:extLst>
            <a:ext uri="{FF2B5EF4-FFF2-40B4-BE49-F238E27FC236}">
              <a16:creationId xmlns:a16="http://schemas.microsoft.com/office/drawing/2014/main" id="{104D90C3-5B6D-40E7-A856-A88559A86DDF}"/>
            </a:ext>
          </a:extLst>
        </xdr:cNvPr>
        <xdr:cNvSpPr/>
      </xdr:nvSpPr>
      <xdr:spPr>
        <a:xfrm>
          <a:off x="1739900" y="17464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121413</xdr:rowOff>
    </xdr:from>
    <xdr:to>
      <xdr:col>6</xdr:col>
      <xdr:colOff>38100</xdr:colOff>
      <xdr:row>104</xdr:row>
      <xdr:rowOff>51563</xdr:rowOff>
    </xdr:to>
    <xdr:sp macro="" textlink="">
      <xdr:nvSpPr>
        <xdr:cNvPr id="312" name="フローチャート: 判断 311">
          <a:extLst>
            <a:ext uri="{FF2B5EF4-FFF2-40B4-BE49-F238E27FC236}">
              <a16:creationId xmlns:a16="http://schemas.microsoft.com/office/drawing/2014/main" id="{B8135997-0CBB-4A09-A3CB-CEA4BA2C0327}"/>
            </a:ext>
          </a:extLst>
        </xdr:cNvPr>
        <xdr:cNvSpPr/>
      </xdr:nvSpPr>
      <xdr:spPr>
        <a:xfrm>
          <a:off x="965200" y="17388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49AB6B0-A58C-42EE-A1CA-753BAF19202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42E89937-ED8C-49B7-9EA3-E5C2A826987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9572F577-4A0F-4260-B335-D827ADAE8737}"/>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D81B19B-E7EE-4D3C-8C88-60CEB2F67F0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B101172-7A6F-490D-AEF2-A67675F7F15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66548</xdr:rowOff>
    </xdr:from>
    <xdr:to>
      <xdr:col>24</xdr:col>
      <xdr:colOff>114300</xdr:colOff>
      <xdr:row>106</xdr:row>
      <xdr:rowOff>168148</xdr:rowOff>
    </xdr:to>
    <xdr:sp macro="" textlink="">
      <xdr:nvSpPr>
        <xdr:cNvPr id="318" name="楕円 317">
          <a:extLst>
            <a:ext uri="{FF2B5EF4-FFF2-40B4-BE49-F238E27FC236}">
              <a16:creationId xmlns:a16="http://schemas.microsoft.com/office/drawing/2014/main" id="{98AD101F-7AD6-40F3-A58E-14861DB4B89D}"/>
            </a:ext>
          </a:extLst>
        </xdr:cNvPr>
        <xdr:cNvSpPr/>
      </xdr:nvSpPr>
      <xdr:spPr>
        <a:xfrm>
          <a:off x="4036060" y="17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44975</xdr:rowOff>
    </xdr:from>
    <xdr:ext cx="405111" cy="259045"/>
    <xdr:sp macro="" textlink="">
      <xdr:nvSpPr>
        <xdr:cNvPr id="319" name="【港湾・漁港】&#10;有形固定資産減価償却率該当値テキスト">
          <a:extLst>
            <a:ext uri="{FF2B5EF4-FFF2-40B4-BE49-F238E27FC236}">
              <a16:creationId xmlns:a16="http://schemas.microsoft.com/office/drawing/2014/main" id="{B3D3C1E4-0A10-41F9-8430-79517F2808AB}"/>
            </a:ext>
          </a:extLst>
        </xdr:cNvPr>
        <xdr:cNvSpPr txBox="1"/>
      </xdr:nvSpPr>
      <xdr:spPr>
        <a:xfrm>
          <a:off x="4124960" y="1781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20828</xdr:rowOff>
    </xdr:from>
    <xdr:to>
      <xdr:col>20</xdr:col>
      <xdr:colOff>38100</xdr:colOff>
      <xdr:row>106</xdr:row>
      <xdr:rowOff>122428</xdr:rowOff>
    </xdr:to>
    <xdr:sp macro="" textlink="">
      <xdr:nvSpPr>
        <xdr:cNvPr id="320" name="楕円 319">
          <a:extLst>
            <a:ext uri="{FF2B5EF4-FFF2-40B4-BE49-F238E27FC236}">
              <a16:creationId xmlns:a16="http://schemas.microsoft.com/office/drawing/2014/main" id="{5A736EA4-4BC3-4F33-A852-23DF175D45BE}"/>
            </a:ext>
          </a:extLst>
        </xdr:cNvPr>
        <xdr:cNvSpPr/>
      </xdr:nvSpPr>
      <xdr:spPr>
        <a:xfrm>
          <a:off x="3312160" y="17790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71628</xdr:rowOff>
    </xdr:from>
    <xdr:to>
      <xdr:col>24</xdr:col>
      <xdr:colOff>63500</xdr:colOff>
      <xdr:row>106</xdr:row>
      <xdr:rowOff>117348</xdr:rowOff>
    </xdr:to>
    <xdr:cxnSp macro="">
      <xdr:nvCxnSpPr>
        <xdr:cNvPr id="321" name="直線コネクタ 320">
          <a:extLst>
            <a:ext uri="{FF2B5EF4-FFF2-40B4-BE49-F238E27FC236}">
              <a16:creationId xmlns:a16="http://schemas.microsoft.com/office/drawing/2014/main" id="{1B59F8E3-60FF-47A3-A16A-AD8450101758}"/>
            </a:ext>
          </a:extLst>
        </xdr:cNvPr>
        <xdr:cNvCxnSpPr/>
      </xdr:nvCxnSpPr>
      <xdr:spPr>
        <a:xfrm>
          <a:off x="3355340" y="17841468"/>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146558</xdr:rowOff>
    </xdr:from>
    <xdr:to>
      <xdr:col>15</xdr:col>
      <xdr:colOff>101600</xdr:colOff>
      <xdr:row>106</xdr:row>
      <xdr:rowOff>76708</xdr:rowOff>
    </xdr:to>
    <xdr:sp macro="" textlink="">
      <xdr:nvSpPr>
        <xdr:cNvPr id="322" name="楕円 321">
          <a:extLst>
            <a:ext uri="{FF2B5EF4-FFF2-40B4-BE49-F238E27FC236}">
              <a16:creationId xmlns:a16="http://schemas.microsoft.com/office/drawing/2014/main" id="{29062498-C5F4-4E0A-A91F-0B868C8E4740}"/>
            </a:ext>
          </a:extLst>
        </xdr:cNvPr>
        <xdr:cNvSpPr/>
      </xdr:nvSpPr>
      <xdr:spPr>
        <a:xfrm>
          <a:off x="2514600" y="1774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25908</xdr:rowOff>
    </xdr:from>
    <xdr:to>
      <xdr:col>19</xdr:col>
      <xdr:colOff>177800</xdr:colOff>
      <xdr:row>106</xdr:row>
      <xdr:rowOff>71628</xdr:rowOff>
    </xdr:to>
    <xdr:cxnSp macro="">
      <xdr:nvCxnSpPr>
        <xdr:cNvPr id="323" name="直線コネクタ 322">
          <a:extLst>
            <a:ext uri="{FF2B5EF4-FFF2-40B4-BE49-F238E27FC236}">
              <a16:creationId xmlns:a16="http://schemas.microsoft.com/office/drawing/2014/main" id="{DCBF29D4-D0AF-4863-BADD-1F4CDA57C27B}"/>
            </a:ext>
          </a:extLst>
        </xdr:cNvPr>
        <xdr:cNvCxnSpPr/>
      </xdr:nvCxnSpPr>
      <xdr:spPr>
        <a:xfrm>
          <a:off x="2565400" y="17795748"/>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324" name="楕円 323">
          <a:extLst>
            <a:ext uri="{FF2B5EF4-FFF2-40B4-BE49-F238E27FC236}">
              <a16:creationId xmlns:a16="http://schemas.microsoft.com/office/drawing/2014/main" id="{ECB4A339-7EED-47E8-89FC-E59CB0B36BFA}"/>
            </a:ext>
          </a:extLst>
        </xdr:cNvPr>
        <xdr:cNvSpPr/>
      </xdr:nvSpPr>
      <xdr:spPr>
        <a:xfrm>
          <a:off x="173990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156211</xdr:rowOff>
    </xdr:from>
    <xdr:to>
      <xdr:col>15</xdr:col>
      <xdr:colOff>50800</xdr:colOff>
      <xdr:row>106</xdr:row>
      <xdr:rowOff>25908</xdr:rowOff>
    </xdr:to>
    <xdr:cxnSp macro="">
      <xdr:nvCxnSpPr>
        <xdr:cNvPr id="325" name="直線コネクタ 324">
          <a:extLst>
            <a:ext uri="{FF2B5EF4-FFF2-40B4-BE49-F238E27FC236}">
              <a16:creationId xmlns:a16="http://schemas.microsoft.com/office/drawing/2014/main" id="{4E5D1A0C-8387-42BA-B866-B30AA7BF3A05}"/>
            </a:ext>
          </a:extLst>
        </xdr:cNvPr>
        <xdr:cNvCxnSpPr/>
      </xdr:nvCxnSpPr>
      <xdr:spPr>
        <a:xfrm>
          <a:off x="1790700" y="17758411"/>
          <a:ext cx="7747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68835</xdr:rowOff>
    </xdr:from>
    <xdr:to>
      <xdr:col>6</xdr:col>
      <xdr:colOff>38100</xdr:colOff>
      <xdr:row>105</xdr:row>
      <xdr:rowOff>170435</xdr:rowOff>
    </xdr:to>
    <xdr:sp macro="" textlink="">
      <xdr:nvSpPr>
        <xdr:cNvPr id="326" name="楕円 325">
          <a:extLst>
            <a:ext uri="{FF2B5EF4-FFF2-40B4-BE49-F238E27FC236}">
              <a16:creationId xmlns:a16="http://schemas.microsoft.com/office/drawing/2014/main" id="{7D73F7D8-2C78-4722-8C65-2081D2EA438E}"/>
            </a:ext>
          </a:extLst>
        </xdr:cNvPr>
        <xdr:cNvSpPr/>
      </xdr:nvSpPr>
      <xdr:spPr>
        <a:xfrm>
          <a:off x="965200" y="17671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119635</xdr:rowOff>
    </xdr:from>
    <xdr:to>
      <xdr:col>10</xdr:col>
      <xdr:colOff>114300</xdr:colOff>
      <xdr:row>105</xdr:row>
      <xdr:rowOff>156211</xdr:rowOff>
    </xdr:to>
    <xdr:cxnSp macro="">
      <xdr:nvCxnSpPr>
        <xdr:cNvPr id="327" name="直線コネクタ 326">
          <a:extLst>
            <a:ext uri="{FF2B5EF4-FFF2-40B4-BE49-F238E27FC236}">
              <a16:creationId xmlns:a16="http://schemas.microsoft.com/office/drawing/2014/main" id="{5B6CD8CF-5054-467A-8295-6318424C7F68}"/>
            </a:ext>
          </a:extLst>
        </xdr:cNvPr>
        <xdr:cNvCxnSpPr/>
      </xdr:nvCxnSpPr>
      <xdr:spPr>
        <a:xfrm>
          <a:off x="1008380" y="17721835"/>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31514</xdr:rowOff>
    </xdr:from>
    <xdr:ext cx="405111" cy="259045"/>
    <xdr:sp macro="" textlink="">
      <xdr:nvSpPr>
        <xdr:cNvPr id="328" name="n_1aveValue【港湾・漁港】&#10;有形固定資産減価償却率">
          <a:extLst>
            <a:ext uri="{FF2B5EF4-FFF2-40B4-BE49-F238E27FC236}">
              <a16:creationId xmlns:a16="http://schemas.microsoft.com/office/drawing/2014/main" id="{A8B63BCA-7EF3-4E1A-9DFD-F48BEB87307E}"/>
            </a:ext>
          </a:extLst>
        </xdr:cNvPr>
        <xdr:cNvSpPr txBox="1"/>
      </xdr:nvSpPr>
      <xdr:spPr>
        <a:xfrm>
          <a:off x="3170564" y="1729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329" name="n_2aveValue【港湾・漁港】&#10;有形固定資産減価償却率">
          <a:extLst>
            <a:ext uri="{FF2B5EF4-FFF2-40B4-BE49-F238E27FC236}">
              <a16:creationId xmlns:a16="http://schemas.microsoft.com/office/drawing/2014/main" id="{79405B04-7AC3-4359-9719-CFB90B525DBA}"/>
            </a:ext>
          </a:extLst>
        </xdr:cNvPr>
        <xdr:cNvSpPr txBox="1"/>
      </xdr:nvSpPr>
      <xdr:spPr>
        <a:xfrm>
          <a:off x="2385704" y="1729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148099</xdr:rowOff>
    </xdr:from>
    <xdr:ext cx="405111" cy="259045"/>
    <xdr:sp macro="" textlink="">
      <xdr:nvSpPr>
        <xdr:cNvPr id="330" name="n_3aveValue【港湾・漁港】&#10;有形固定資産減価償却率">
          <a:extLst>
            <a:ext uri="{FF2B5EF4-FFF2-40B4-BE49-F238E27FC236}">
              <a16:creationId xmlns:a16="http://schemas.microsoft.com/office/drawing/2014/main" id="{869ADE7C-9E2B-4B97-ACA5-19359E526399}"/>
            </a:ext>
          </a:extLst>
        </xdr:cNvPr>
        <xdr:cNvSpPr txBox="1"/>
      </xdr:nvSpPr>
      <xdr:spPr>
        <a:xfrm>
          <a:off x="161100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68090</xdr:rowOff>
    </xdr:from>
    <xdr:ext cx="405111" cy="259045"/>
    <xdr:sp macro="" textlink="">
      <xdr:nvSpPr>
        <xdr:cNvPr id="331" name="n_4aveValue【港湾・漁港】&#10;有形固定資産減価償却率">
          <a:extLst>
            <a:ext uri="{FF2B5EF4-FFF2-40B4-BE49-F238E27FC236}">
              <a16:creationId xmlns:a16="http://schemas.microsoft.com/office/drawing/2014/main" id="{D836514B-87E6-4C43-A8B0-BFCC59D4EE46}"/>
            </a:ext>
          </a:extLst>
        </xdr:cNvPr>
        <xdr:cNvSpPr txBox="1"/>
      </xdr:nvSpPr>
      <xdr:spPr>
        <a:xfrm>
          <a:off x="836304" y="1716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113555</xdr:rowOff>
    </xdr:from>
    <xdr:ext cx="405111" cy="259045"/>
    <xdr:sp macro="" textlink="">
      <xdr:nvSpPr>
        <xdr:cNvPr id="332" name="n_1mainValue【港湾・漁港】&#10;有形固定資産減価償却率">
          <a:extLst>
            <a:ext uri="{FF2B5EF4-FFF2-40B4-BE49-F238E27FC236}">
              <a16:creationId xmlns:a16="http://schemas.microsoft.com/office/drawing/2014/main" id="{B0591D17-96CE-4A1F-9E60-BEA22DC8105D}"/>
            </a:ext>
          </a:extLst>
        </xdr:cNvPr>
        <xdr:cNvSpPr txBox="1"/>
      </xdr:nvSpPr>
      <xdr:spPr>
        <a:xfrm>
          <a:off x="3170564" y="1788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67835</xdr:rowOff>
    </xdr:from>
    <xdr:ext cx="405111" cy="259045"/>
    <xdr:sp macro="" textlink="">
      <xdr:nvSpPr>
        <xdr:cNvPr id="333" name="n_2mainValue【港湾・漁港】&#10;有形固定資産減価償却率">
          <a:extLst>
            <a:ext uri="{FF2B5EF4-FFF2-40B4-BE49-F238E27FC236}">
              <a16:creationId xmlns:a16="http://schemas.microsoft.com/office/drawing/2014/main" id="{BC207EDE-367F-4458-BD87-2762CF845705}"/>
            </a:ext>
          </a:extLst>
        </xdr:cNvPr>
        <xdr:cNvSpPr txBox="1"/>
      </xdr:nvSpPr>
      <xdr:spPr>
        <a:xfrm>
          <a:off x="2385704" y="1783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334" name="n_3mainValue【港湾・漁港】&#10;有形固定資産減価償却率">
          <a:extLst>
            <a:ext uri="{FF2B5EF4-FFF2-40B4-BE49-F238E27FC236}">
              <a16:creationId xmlns:a16="http://schemas.microsoft.com/office/drawing/2014/main" id="{8C460796-2A84-4590-8DB3-F10D3B64BDB4}"/>
            </a:ext>
          </a:extLst>
        </xdr:cNvPr>
        <xdr:cNvSpPr txBox="1"/>
      </xdr:nvSpPr>
      <xdr:spPr>
        <a:xfrm>
          <a:off x="16110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161562</xdr:rowOff>
    </xdr:from>
    <xdr:ext cx="405111" cy="259045"/>
    <xdr:sp macro="" textlink="">
      <xdr:nvSpPr>
        <xdr:cNvPr id="335" name="n_4mainValue【港湾・漁港】&#10;有形固定資産減価償却率">
          <a:extLst>
            <a:ext uri="{FF2B5EF4-FFF2-40B4-BE49-F238E27FC236}">
              <a16:creationId xmlns:a16="http://schemas.microsoft.com/office/drawing/2014/main" id="{E6052CF6-5D56-4E95-8A73-EEC9714B7B32}"/>
            </a:ext>
          </a:extLst>
        </xdr:cNvPr>
        <xdr:cNvSpPr txBox="1"/>
      </xdr:nvSpPr>
      <xdr:spPr>
        <a:xfrm>
          <a:off x="836304" y="177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EB122BD0-FF63-4F89-B51C-915F7099B8B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E0000C84-4D0B-484C-9A45-B62FA7E29B8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6CA70E30-AD28-490F-9042-30FE53DE2E1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F5F8DAFF-3D44-493F-B08D-CD85434E5E1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47B6B5F4-6D2B-43DB-8DFE-9BA4FD0C476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2792C7A7-83E5-4541-ACBC-123C6E31B1D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E8885034-94F1-47CF-A147-68248BBBB41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B52E00A7-E5FA-463C-B904-D4813A000F4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BE73F6D1-991B-4988-A47E-2F39A9AE1C6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80CC2331-9495-4B00-A808-7E27F276A84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6" name="直線コネクタ 345">
          <a:extLst>
            <a:ext uri="{FF2B5EF4-FFF2-40B4-BE49-F238E27FC236}">
              <a16:creationId xmlns:a16="http://schemas.microsoft.com/office/drawing/2014/main" id="{4C86E592-779B-46E2-9443-C73B33B187DC}"/>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7" name="テキスト ボックス 346">
          <a:extLst>
            <a:ext uri="{FF2B5EF4-FFF2-40B4-BE49-F238E27FC236}">
              <a16:creationId xmlns:a16="http://schemas.microsoft.com/office/drawing/2014/main" id="{49163F26-B526-4961-B4A7-7E1EAA208FAF}"/>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8" name="直線コネクタ 347">
          <a:extLst>
            <a:ext uri="{FF2B5EF4-FFF2-40B4-BE49-F238E27FC236}">
              <a16:creationId xmlns:a16="http://schemas.microsoft.com/office/drawing/2014/main" id="{B58E6BB6-4953-47D0-87C5-136DF6DE6B5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49" name="テキスト ボックス 348">
          <a:extLst>
            <a:ext uri="{FF2B5EF4-FFF2-40B4-BE49-F238E27FC236}">
              <a16:creationId xmlns:a16="http://schemas.microsoft.com/office/drawing/2014/main" id="{55C401A7-F832-423A-8D31-77158F84B29F}"/>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0" name="直線コネクタ 349">
          <a:extLst>
            <a:ext uri="{FF2B5EF4-FFF2-40B4-BE49-F238E27FC236}">
              <a16:creationId xmlns:a16="http://schemas.microsoft.com/office/drawing/2014/main" id="{666E8A7D-0B37-4AE9-9D34-67CCC87EA6F3}"/>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1" name="テキスト ボックス 350">
          <a:extLst>
            <a:ext uri="{FF2B5EF4-FFF2-40B4-BE49-F238E27FC236}">
              <a16:creationId xmlns:a16="http://schemas.microsoft.com/office/drawing/2014/main" id="{39D3249D-CD18-417D-8936-765E0E161955}"/>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2" name="直線コネクタ 351">
          <a:extLst>
            <a:ext uri="{FF2B5EF4-FFF2-40B4-BE49-F238E27FC236}">
              <a16:creationId xmlns:a16="http://schemas.microsoft.com/office/drawing/2014/main" id="{75146D8F-F5ED-475F-8A06-8C1B9004D2D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3" name="テキスト ボックス 352">
          <a:extLst>
            <a:ext uri="{FF2B5EF4-FFF2-40B4-BE49-F238E27FC236}">
              <a16:creationId xmlns:a16="http://schemas.microsoft.com/office/drawing/2014/main" id="{74EF48B6-4F97-4959-9CAB-1B25B4B97492}"/>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F83EDBA4-C931-4A06-B570-0495AA0C255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5" name="テキスト ボックス 354">
          <a:extLst>
            <a:ext uri="{FF2B5EF4-FFF2-40B4-BE49-F238E27FC236}">
              <a16:creationId xmlns:a16="http://schemas.microsoft.com/office/drawing/2014/main" id="{B6ADBBFF-F63B-4615-B012-F6090F45A72E}"/>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港湾・漁港】&#10;一人当たり有形固定資産（償却資産）額グラフ枠">
          <a:extLst>
            <a:ext uri="{FF2B5EF4-FFF2-40B4-BE49-F238E27FC236}">
              <a16:creationId xmlns:a16="http://schemas.microsoft.com/office/drawing/2014/main" id="{0ED02BE8-41A5-4FB1-8F49-C1E469E157F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152955</xdr:rowOff>
    </xdr:from>
    <xdr:to>
      <xdr:col>54</xdr:col>
      <xdr:colOff>189865</xdr:colOff>
      <xdr:row>108</xdr:row>
      <xdr:rowOff>74225</xdr:rowOff>
    </xdr:to>
    <xdr:cxnSp macro="">
      <xdr:nvCxnSpPr>
        <xdr:cNvPr id="357" name="直線コネクタ 356">
          <a:extLst>
            <a:ext uri="{FF2B5EF4-FFF2-40B4-BE49-F238E27FC236}">
              <a16:creationId xmlns:a16="http://schemas.microsoft.com/office/drawing/2014/main" id="{0D133602-42ED-402B-B34C-DF6E8D89449E}"/>
            </a:ext>
          </a:extLst>
        </xdr:cNvPr>
        <xdr:cNvCxnSpPr/>
      </xdr:nvCxnSpPr>
      <xdr:spPr>
        <a:xfrm flipV="1">
          <a:off x="9219565" y="16749315"/>
          <a:ext cx="0" cy="143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78052</xdr:rowOff>
    </xdr:from>
    <xdr:ext cx="378565" cy="259045"/>
    <xdr:sp macro="" textlink="">
      <xdr:nvSpPr>
        <xdr:cNvPr id="358" name="【港湾・漁港】&#10;一人当たり有形固定資産（償却資産）額最小値テキスト">
          <a:extLst>
            <a:ext uri="{FF2B5EF4-FFF2-40B4-BE49-F238E27FC236}">
              <a16:creationId xmlns:a16="http://schemas.microsoft.com/office/drawing/2014/main" id="{EECE14D5-93F8-411B-8276-1F0AB564D004}"/>
            </a:ext>
          </a:extLst>
        </xdr:cNvPr>
        <xdr:cNvSpPr txBox="1"/>
      </xdr:nvSpPr>
      <xdr:spPr>
        <a:xfrm>
          <a:off x="9258300" y="1818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74225</xdr:rowOff>
    </xdr:from>
    <xdr:to>
      <xdr:col>55</xdr:col>
      <xdr:colOff>88900</xdr:colOff>
      <xdr:row>108</xdr:row>
      <xdr:rowOff>74225</xdr:rowOff>
    </xdr:to>
    <xdr:cxnSp macro="">
      <xdr:nvCxnSpPr>
        <xdr:cNvPr id="359" name="直線コネクタ 358">
          <a:extLst>
            <a:ext uri="{FF2B5EF4-FFF2-40B4-BE49-F238E27FC236}">
              <a16:creationId xmlns:a16="http://schemas.microsoft.com/office/drawing/2014/main" id="{22F859A7-D22E-4ADD-A7DE-2C2172699226}"/>
            </a:ext>
          </a:extLst>
        </xdr:cNvPr>
        <xdr:cNvCxnSpPr/>
      </xdr:nvCxnSpPr>
      <xdr:spPr>
        <a:xfrm>
          <a:off x="9154160" y="18179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99632</xdr:rowOff>
    </xdr:from>
    <xdr:ext cx="599010" cy="259045"/>
    <xdr:sp macro="" textlink="">
      <xdr:nvSpPr>
        <xdr:cNvPr id="360" name="【港湾・漁港】&#10;一人当たり有形固定資産（償却資産）額最大値テキスト">
          <a:extLst>
            <a:ext uri="{FF2B5EF4-FFF2-40B4-BE49-F238E27FC236}">
              <a16:creationId xmlns:a16="http://schemas.microsoft.com/office/drawing/2014/main" id="{F7B52AD6-6E1A-44B8-B597-739ED6CC1DB5}"/>
            </a:ext>
          </a:extLst>
        </xdr:cNvPr>
        <xdr:cNvSpPr txBox="1"/>
      </xdr:nvSpPr>
      <xdr:spPr>
        <a:xfrm>
          <a:off x="9258300" y="1652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152955</xdr:rowOff>
    </xdr:from>
    <xdr:to>
      <xdr:col>55</xdr:col>
      <xdr:colOff>88900</xdr:colOff>
      <xdr:row>99</xdr:row>
      <xdr:rowOff>152955</xdr:rowOff>
    </xdr:to>
    <xdr:cxnSp macro="">
      <xdr:nvCxnSpPr>
        <xdr:cNvPr id="361" name="直線コネクタ 360">
          <a:extLst>
            <a:ext uri="{FF2B5EF4-FFF2-40B4-BE49-F238E27FC236}">
              <a16:creationId xmlns:a16="http://schemas.microsoft.com/office/drawing/2014/main" id="{FFDA54CB-1685-4294-B187-8093D9A439F9}"/>
            </a:ext>
          </a:extLst>
        </xdr:cNvPr>
        <xdr:cNvCxnSpPr/>
      </xdr:nvCxnSpPr>
      <xdr:spPr>
        <a:xfrm>
          <a:off x="9154160" y="16749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14701</xdr:rowOff>
    </xdr:from>
    <xdr:ext cx="534377" cy="259045"/>
    <xdr:sp macro="" textlink="">
      <xdr:nvSpPr>
        <xdr:cNvPr id="362" name="【港湾・漁港】&#10;一人当たり有形固定資産（償却資産）額平均値テキスト">
          <a:extLst>
            <a:ext uri="{FF2B5EF4-FFF2-40B4-BE49-F238E27FC236}">
              <a16:creationId xmlns:a16="http://schemas.microsoft.com/office/drawing/2014/main" id="{738AE39C-0A2C-431B-851A-0870980CD7D4}"/>
            </a:ext>
          </a:extLst>
        </xdr:cNvPr>
        <xdr:cNvSpPr txBox="1"/>
      </xdr:nvSpPr>
      <xdr:spPr>
        <a:xfrm>
          <a:off x="9258300" y="176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163274</xdr:rowOff>
    </xdr:from>
    <xdr:to>
      <xdr:col>55</xdr:col>
      <xdr:colOff>50800</xdr:colOff>
      <xdr:row>106</xdr:row>
      <xdr:rowOff>93424</xdr:rowOff>
    </xdr:to>
    <xdr:sp macro="" textlink="">
      <xdr:nvSpPr>
        <xdr:cNvPr id="363" name="フローチャート: 判断 362">
          <a:extLst>
            <a:ext uri="{FF2B5EF4-FFF2-40B4-BE49-F238E27FC236}">
              <a16:creationId xmlns:a16="http://schemas.microsoft.com/office/drawing/2014/main" id="{E3AF0DE0-EE4F-4A0C-BF1C-8AD93CEC4691}"/>
            </a:ext>
          </a:extLst>
        </xdr:cNvPr>
        <xdr:cNvSpPr/>
      </xdr:nvSpPr>
      <xdr:spPr>
        <a:xfrm>
          <a:off x="9192260" y="17765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164027</xdr:rowOff>
    </xdr:from>
    <xdr:to>
      <xdr:col>50</xdr:col>
      <xdr:colOff>165100</xdr:colOff>
      <xdr:row>106</xdr:row>
      <xdr:rowOff>94177</xdr:rowOff>
    </xdr:to>
    <xdr:sp macro="" textlink="">
      <xdr:nvSpPr>
        <xdr:cNvPr id="364" name="フローチャート: 判断 363">
          <a:extLst>
            <a:ext uri="{FF2B5EF4-FFF2-40B4-BE49-F238E27FC236}">
              <a16:creationId xmlns:a16="http://schemas.microsoft.com/office/drawing/2014/main" id="{BBBF80F1-CDB8-4C93-BE1D-902554B7CEBE}"/>
            </a:ext>
          </a:extLst>
        </xdr:cNvPr>
        <xdr:cNvSpPr/>
      </xdr:nvSpPr>
      <xdr:spPr>
        <a:xfrm>
          <a:off x="8445500" y="17766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78499</xdr:rowOff>
    </xdr:from>
    <xdr:to>
      <xdr:col>46</xdr:col>
      <xdr:colOff>38100</xdr:colOff>
      <xdr:row>106</xdr:row>
      <xdr:rowOff>8649</xdr:rowOff>
    </xdr:to>
    <xdr:sp macro="" textlink="">
      <xdr:nvSpPr>
        <xdr:cNvPr id="365" name="フローチャート: 判断 364">
          <a:extLst>
            <a:ext uri="{FF2B5EF4-FFF2-40B4-BE49-F238E27FC236}">
              <a16:creationId xmlns:a16="http://schemas.microsoft.com/office/drawing/2014/main" id="{783D8B49-FA78-4D2F-B051-20185A8DA96A}"/>
            </a:ext>
          </a:extLst>
        </xdr:cNvPr>
        <xdr:cNvSpPr/>
      </xdr:nvSpPr>
      <xdr:spPr>
        <a:xfrm>
          <a:off x="7670800" y="17680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69675</xdr:rowOff>
    </xdr:from>
    <xdr:to>
      <xdr:col>41</xdr:col>
      <xdr:colOff>101600</xdr:colOff>
      <xdr:row>105</xdr:row>
      <xdr:rowOff>171275</xdr:rowOff>
    </xdr:to>
    <xdr:sp macro="" textlink="">
      <xdr:nvSpPr>
        <xdr:cNvPr id="366" name="フローチャート: 判断 365">
          <a:extLst>
            <a:ext uri="{FF2B5EF4-FFF2-40B4-BE49-F238E27FC236}">
              <a16:creationId xmlns:a16="http://schemas.microsoft.com/office/drawing/2014/main" id="{B98BBD39-821C-4ADB-B532-911D6F6F940B}"/>
            </a:ext>
          </a:extLst>
        </xdr:cNvPr>
        <xdr:cNvSpPr/>
      </xdr:nvSpPr>
      <xdr:spPr>
        <a:xfrm>
          <a:off x="6873240" y="176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119999</xdr:rowOff>
    </xdr:from>
    <xdr:to>
      <xdr:col>36</xdr:col>
      <xdr:colOff>165100</xdr:colOff>
      <xdr:row>106</xdr:row>
      <xdr:rowOff>50149</xdr:rowOff>
    </xdr:to>
    <xdr:sp macro="" textlink="">
      <xdr:nvSpPr>
        <xdr:cNvPr id="367" name="フローチャート: 判断 366">
          <a:extLst>
            <a:ext uri="{FF2B5EF4-FFF2-40B4-BE49-F238E27FC236}">
              <a16:creationId xmlns:a16="http://schemas.microsoft.com/office/drawing/2014/main" id="{0311A9CE-D6AD-4ED9-BBD2-33A750BF6BE5}"/>
            </a:ext>
          </a:extLst>
        </xdr:cNvPr>
        <xdr:cNvSpPr/>
      </xdr:nvSpPr>
      <xdr:spPr>
        <a:xfrm>
          <a:off x="6098540" y="17722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AF8B36C-29F0-4E72-AC68-F8AE4DE9D20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28438A1E-881C-4ADA-B31E-38B6FA3CA03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5E9C39B-6A8E-4DAD-91B6-CE63EA8B5EF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001F118-B2C0-4191-868D-50660733386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21096B5-898F-4A8B-B673-488986688C3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86486</xdr:rowOff>
    </xdr:from>
    <xdr:to>
      <xdr:col>55</xdr:col>
      <xdr:colOff>50800</xdr:colOff>
      <xdr:row>108</xdr:row>
      <xdr:rowOff>16636</xdr:rowOff>
    </xdr:to>
    <xdr:sp macro="" textlink="">
      <xdr:nvSpPr>
        <xdr:cNvPr id="373" name="楕円 372">
          <a:extLst>
            <a:ext uri="{FF2B5EF4-FFF2-40B4-BE49-F238E27FC236}">
              <a16:creationId xmlns:a16="http://schemas.microsoft.com/office/drawing/2014/main" id="{DA6A536F-3DAC-4784-8091-C931274AFB25}"/>
            </a:ext>
          </a:extLst>
        </xdr:cNvPr>
        <xdr:cNvSpPr/>
      </xdr:nvSpPr>
      <xdr:spPr>
        <a:xfrm>
          <a:off x="9192260" y="18023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1413</xdr:rowOff>
    </xdr:from>
    <xdr:ext cx="534377" cy="259045"/>
    <xdr:sp macro="" textlink="">
      <xdr:nvSpPr>
        <xdr:cNvPr id="374" name="【港湾・漁港】&#10;一人当たり有形固定資産（償却資産）額該当値テキスト">
          <a:extLst>
            <a:ext uri="{FF2B5EF4-FFF2-40B4-BE49-F238E27FC236}">
              <a16:creationId xmlns:a16="http://schemas.microsoft.com/office/drawing/2014/main" id="{40B23B51-1CB3-4B02-B008-B4FF36CEE654}"/>
            </a:ext>
          </a:extLst>
        </xdr:cNvPr>
        <xdr:cNvSpPr txBox="1"/>
      </xdr:nvSpPr>
      <xdr:spPr>
        <a:xfrm>
          <a:off x="9258300" y="1793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87497</xdr:rowOff>
    </xdr:from>
    <xdr:to>
      <xdr:col>50</xdr:col>
      <xdr:colOff>165100</xdr:colOff>
      <xdr:row>108</xdr:row>
      <xdr:rowOff>17647</xdr:rowOff>
    </xdr:to>
    <xdr:sp macro="" textlink="">
      <xdr:nvSpPr>
        <xdr:cNvPr id="375" name="楕円 374">
          <a:extLst>
            <a:ext uri="{FF2B5EF4-FFF2-40B4-BE49-F238E27FC236}">
              <a16:creationId xmlns:a16="http://schemas.microsoft.com/office/drawing/2014/main" id="{71914C4C-0D84-401D-9CD0-47357F3E0943}"/>
            </a:ext>
          </a:extLst>
        </xdr:cNvPr>
        <xdr:cNvSpPr/>
      </xdr:nvSpPr>
      <xdr:spPr>
        <a:xfrm>
          <a:off x="8445500" y="18024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137286</xdr:rowOff>
    </xdr:from>
    <xdr:to>
      <xdr:col>55</xdr:col>
      <xdr:colOff>0</xdr:colOff>
      <xdr:row>107</xdr:row>
      <xdr:rowOff>138297</xdr:rowOff>
    </xdr:to>
    <xdr:cxnSp macro="">
      <xdr:nvCxnSpPr>
        <xdr:cNvPr id="376" name="直線コネクタ 375">
          <a:extLst>
            <a:ext uri="{FF2B5EF4-FFF2-40B4-BE49-F238E27FC236}">
              <a16:creationId xmlns:a16="http://schemas.microsoft.com/office/drawing/2014/main" id="{0C353A77-5272-42B5-B51F-B9E54BC1B7FB}"/>
            </a:ext>
          </a:extLst>
        </xdr:cNvPr>
        <xdr:cNvCxnSpPr/>
      </xdr:nvCxnSpPr>
      <xdr:spPr>
        <a:xfrm flipV="1">
          <a:off x="8496300" y="18074766"/>
          <a:ext cx="7239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88032</xdr:rowOff>
    </xdr:from>
    <xdr:to>
      <xdr:col>46</xdr:col>
      <xdr:colOff>38100</xdr:colOff>
      <xdr:row>108</xdr:row>
      <xdr:rowOff>18182</xdr:rowOff>
    </xdr:to>
    <xdr:sp macro="" textlink="">
      <xdr:nvSpPr>
        <xdr:cNvPr id="377" name="楕円 376">
          <a:extLst>
            <a:ext uri="{FF2B5EF4-FFF2-40B4-BE49-F238E27FC236}">
              <a16:creationId xmlns:a16="http://schemas.microsoft.com/office/drawing/2014/main" id="{5EA0FF60-DA82-46F8-8126-1141378ABC25}"/>
            </a:ext>
          </a:extLst>
        </xdr:cNvPr>
        <xdr:cNvSpPr/>
      </xdr:nvSpPr>
      <xdr:spPr>
        <a:xfrm>
          <a:off x="7670800" y="18025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138297</xdr:rowOff>
    </xdr:from>
    <xdr:to>
      <xdr:col>50</xdr:col>
      <xdr:colOff>114300</xdr:colOff>
      <xdr:row>107</xdr:row>
      <xdr:rowOff>138832</xdr:rowOff>
    </xdr:to>
    <xdr:cxnSp macro="">
      <xdr:nvCxnSpPr>
        <xdr:cNvPr id="378" name="直線コネクタ 377">
          <a:extLst>
            <a:ext uri="{FF2B5EF4-FFF2-40B4-BE49-F238E27FC236}">
              <a16:creationId xmlns:a16="http://schemas.microsoft.com/office/drawing/2014/main" id="{221E9361-21E4-4FA9-B8F3-13AFA06AE514}"/>
            </a:ext>
          </a:extLst>
        </xdr:cNvPr>
        <xdr:cNvCxnSpPr/>
      </xdr:nvCxnSpPr>
      <xdr:spPr>
        <a:xfrm flipV="1">
          <a:off x="7713980" y="18075777"/>
          <a:ext cx="78232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89174</xdr:rowOff>
    </xdr:from>
    <xdr:to>
      <xdr:col>41</xdr:col>
      <xdr:colOff>101600</xdr:colOff>
      <xdr:row>108</xdr:row>
      <xdr:rowOff>19324</xdr:rowOff>
    </xdr:to>
    <xdr:sp macro="" textlink="">
      <xdr:nvSpPr>
        <xdr:cNvPr id="379" name="楕円 378">
          <a:extLst>
            <a:ext uri="{FF2B5EF4-FFF2-40B4-BE49-F238E27FC236}">
              <a16:creationId xmlns:a16="http://schemas.microsoft.com/office/drawing/2014/main" id="{786010C9-8CFD-452A-8011-002D30372FD5}"/>
            </a:ext>
          </a:extLst>
        </xdr:cNvPr>
        <xdr:cNvSpPr/>
      </xdr:nvSpPr>
      <xdr:spPr>
        <a:xfrm>
          <a:off x="6873240" y="18026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138832</xdr:rowOff>
    </xdr:from>
    <xdr:to>
      <xdr:col>45</xdr:col>
      <xdr:colOff>177800</xdr:colOff>
      <xdr:row>107</xdr:row>
      <xdr:rowOff>139974</xdr:rowOff>
    </xdr:to>
    <xdr:cxnSp macro="">
      <xdr:nvCxnSpPr>
        <xdr:cNvPr id="380" name="直線コネクタ 379">
          <a:extLst>
            <a:ext uri="{FF2B5EF4-FFF2-40B4-BE49-F238E27FC236}">
              <a16:creationId xmlns:a16="http://schemas.microsoft.com/office/drawing/2014/main" id="{34369D5A-9E0F-4074-B334-F6BC4F0AA9E6}"/>
            </a:ext>
          </a:extLst>
        </xdr:cNvPr>
        <xdr:cNvCxnSpPr/>
      </xdr:nvCxnSpPr>
      <xdr:spPr>
        <a:xfrm flipV="1">
          <a:off x="6924040" y="18076312"/>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90844</xdr:rowOff>
    </xdr:from>
    <xdr:to>
      <xdr:col>36</xdr:col>
      <xdr:colOff>165100</xdr:colOff>
      <xdr:row>108</xdr:row>
      <xdr:rowOff>20994</xdr:rowOff>
    </xdr:to>
    <xdr:sp macro="" textlink="">
      <xdr:nvSpPr>
        <xdr:cNvPr id="381" name="楕円 380">
          <a:extLst>
            <a:ext uri="{FF2B5EF4-FFF2-40B4-BE49-F238E27FC236}">
              <a16:creationId xmlns:a16="http://schemas.microsoft.com/office/drawing/2014/main" id="{2DFEDC2F-8500-4AEA-8086-A90C9AEB558E}"/>
            </a:ext>
          </a:extLst>
        </xdr:cNvPr>
        <xdr:cNvSpPr/>
      </xdr:nvSpPr>
      <xdr:spPr>
        <a:xfrm>
          <a:off x="6098540" y="18028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139974</xdr:rowOff>
    </xdr:from>
    <xdr:to>
      <xdr:col>41</xdr:col>
      <xdr:colOff>50800</xdr:colOff>
      <xdr:row>107</xdr:row>
      <xdr:rowOff>141644</xdr:rowOff>
    </xdr:to>
    <xdr:cxnSp macro="">
      <xdr:nvCxnSpPr>
        <xdr:cNvPr id="382" name="直線コネクタ 381">
          <a:extLst>
            <a:ext uri="{FF2B5EF4-FFF2-40B4-BE49-F238E27FC236}">
              <a16:creationId xmlns:a16="http://schemas.microsoft.com/office/drawing/2014/main" id="{383A87CD-1C80-4ABA-897E-3534E7B828CF}"/>
            </a:ext>
          </a:extLst>
        </xdr:cNvPr>
        <xdr:cNvCxnSpPr/>
      </xdr:nvCxnSpPr>
      <xdr:spPr>
        <a:xfrm flipV="1">
          <a:off x="6149340" y="18077454"/>
          <a:ext cx="7747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110704</xdr:rowOff>
    </xdr:from>
    <xdr:ext cx="534377" cy="259045"/>
    <xdr:sp macro="" textlink="">
      <xdr:nvSpPr>
        <xdr:cNvPr id="383" name="n_1aveValue【港湾・漁港】&#10;一人当たり有形固定資産（償却資産）額">
          <a:extLst>
            <a:ext uri="{FF2B5EF4-FFF2-40B4-BE49-F238E27FC236}">
              <a16:creationId xmlns:a16="http://schemas.microsoft.com/office/drawing/2014/main" id="{50D13D60-F963-418F-8635-66CE33CEB16F}"/>
            </a:ext>
          </a:extLst>
        </xdr:cNvPr>
        <xdr:cNvSpPr txBox="1"/>
      </xdr:nvSpPr>
      <xdr:spPr>
        <a:xfrm>
          <a:off x="8239271" y="175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25176</xdr:rowOff>
    </xdr:from>
    <xdr:ext cx="599010" cy="259045"/>
    <xdr:sp macro="" textlink="">
      <xdr:nvSpPr>
        <xdr:cNvPr id="384" name="n_2aveValue【港湾・漁港】&#10;一人当たり有形固定資産（償却資産）額">
          <a:extLst>
            <a:ext uri="{FF2B5EF4-FFF2-40B4-BE49-F238E27FC236}">
              <a16:creationId xmlns:a16="http://schemas.microsoft.com/office/drawing/2014/main" id="{256525CC-723C-4D0B-915F-7B0C9401FDF4}"/>
            </a:ext>
          </a:extLst>
        </xdr:cNvPr>
        <xdr:cNvSpPr txBox="1"/>
      </xdr:nvSpPr>
      <xdr:spPr>
        <a:xfrm>
          <a:off x="7444955" y="174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16352</xdr:rowOff>
    </xdr:from>
    <xdr:ext cx="599010" cy="259045"/>
    <xdr:sp macro="" textlink="">
      <xdr:nvSpPr>
        <xdr:cNvPr id="385" name="n_3aveValue【港湾・漁港】&#10;一人当たり有形固定資産（償却資産）額">
          <a:extLst>
            <a:ext uri="{FF2B5EF4-FFF2-40B4-BE49-F238E27FC236}">
              <a16:creationId xmlns:a16="http://schemas.microsoft.com/office/drawing/2014/main" id="{91DFB87C-926C-40D3-B318-111366FA0731}"/>
            </a:ext>
          </a:extLst>
        </xdr:cNvPr>
        <xdr:cNvSpPr txBox="1"/>
      </xdr:nvSpPr>
      <xdr:spPr>
        <a:xfrm>
          <a:off x="6670255" y="1745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66676</xdr:rowOff>
    </xdr:from>
    <xdr:ext cx="534377" cy="259045"/>
    <xdr:sp macro="" textlink="">
      <xdr:nvSpPr>
        <xdr:cNvPr id="386" name="n_4aveValue【港湾・漁港】&#10;一人当たり有形固定資産（償却資産）額">
          <a:extLst>
            <a:ext uri="{FF2B5EF4-FFF2-40B4-BE49-F238E27FC236}">
              <a16:creationId xmlns:a16="http://schemas.microsoft.com/office/drawing/2014/main" id="{CAC63F31-B97F-40A5-9121-8521249C061C}"/>
            </a:ext>
          </a:extLst>
        </xdr:cNvPr>
        <xdr:cNvSpPr txBox="1"/>
      </xdr:nvSpPr>
      <xdr:spPr>
        <a:xfrm>
          <a:off x="590501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8774</xdr:rowOff>
    </xdr:from>
    <xdr:ext cx="534377" cy="259045"/>
    <xdr:sp macro="" textlink="">
      <xdr:nvSpPr>
        <xdr:cNvPr id="387" name="n_1mainValue【港湾・漁港】&#10;一人当たり有形固定資産（償却資産）額">
          <a:extLst>
            <a:ext uri="{FF2B5EF4-FFF2-40B4-BE49-F238E27FC236}">
              <a16:creationId xmlns:a16="http://schemas.microsoft.com/office/drawing/2014/main" id="{D56E93F4-29ED-49B7-B93B-E3DCEF18DBA6}"/>
            </a:ext>
          </a:extLst>
        </xdr:cNvPr>
        <xdr:cNvSpPr txBox="1"/>
      </xdr:nvSpPr>
      <xdr:spPr>
        <a:xfrm>
          <a:off x="8239271" y="181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9309</xdr:rowOff>
    </xdr:from>
    <xdr:ext cx="534377" cy="259045"/>
    <xdr:sp macro="" textlink="">
      <xdr:nvSpPr>
        <xdr:cNvPr id="388" name="n_2mainValue【港湾・漁港】&#10;一人当たり有形固定資産（償却資産）額">
          <a:extLst>
            <a:ext uri="{FF2B5EF4-FFF2-40B4-BE49-F238E27FC236}">
              <a16:creationId xmlns:a16="http://schemas.microsoft.com/office/drawing/2014/main" id="{EC027A85-3B0B-44B8-B60F-27FB9586C348}"/>
            </a:ext>
          </a:extLst>
        </xdr:cNvPr>
        <xdr:cNvSpPr txBox="1"/>
      </xdr:nvSpPr>
      <xdr:spPr>
        <a:xfrm>
          <a:off x="7477271" y="1811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10451</xdr:rowOff>
    </xdr:from>
    <xdr:ext cx="534377" cy="259045"/>
    <xdr:sp macro="" textlink="">
      <xdr:nvSpPr>
        <xdr:cNvPr id="389" name="n_3mainValue【港湾・漁港】&#10;一人当たり有形固定資産（償却資産）額">
          <a:extLst>
            <a:ext uri="{FF2B5EF4-FFF2-40B4-BE49-F238E27FC236}">
              <a16:creationId xmlns:a16="http://schemas.microsoft.com/office/drawing/2014/main" id="{670F8B63-BBA1-4529-A1ED-BCD754B221BE}"/>
            </a:ext>
          </a:extLst>
        </xdr:cNvPr>
        <xdr:cNvSpPr txBox="1"/>
      </xdr:nvSpPr>
      <xdr:spPr>
        <a:xfrm>
          <a:off x="6702571" y="181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12121</xdr:rowOff>
    </xdr:from>
    <xdr:ext cx="534377" cy="259045"/>
    <xdr:sp macro="" textlink="">
      <xdr:nvSpPr>
        <xdr:cNvPr id="390" name="n_4mainValue【港湾・漁港】&#10;一人当たり有形固定資産（償却資産）額">
          <a:extLst>
            <a:ext uri="{FF2B5EF4-FFF2-40B4-BE49-F238E27FC236}">
              <a16:creationId xmlns:a16="http://schemas.microsoft.com/office/drawing/2014/main" id="{7D8BB5F8-E0D7-4EA7-B640-57AE8B77AF7E}"/>
            </a:ext>
          </a:extLst>
        </xdr:cNvPr>
        <xdr:cNvSpPr txBox="1"/>
      </xdr:nvSpPr>
      <xdr:spPr>
        <a:xfrm>
          <a:off x="5905011" y="181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75C16A0A-6D21-4875-A8C5-17F1507094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E3942CB-6C40-495A-840E-0239FC7FBD2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BE1C66A-2CD8-42A1-B8C0-A5E932F40BC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1B8CF35-ED23-445B-93A0-F52C57678AF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895D029-70A9-4F09-AD5E-B6C1935CDE4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AD72CBD-4FFC-401E-9F15-9CE61A0A336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5AAEFF1-430D-4361-BB10-447E0B94CEF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2D583F0-CCB1-46C8-B503-18384E28069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C74C747-C48A-4BBD-828D-63E6F879502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08FA05B-AA4D-4398-95E7-ABE5CF3561B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55BAF742-A17E-47B7-AF88-94BAA1C07A9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F329F3EA-A1B6-4101-8E22-ACC0B2BF604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7E791958-1573-405B-A196-11CE529A874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F153C16B-7C33-4E9F-85F2-C601303F0F4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E13EA86F-BE13-4508-B629-B65DE33D431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93D58A39-283A-4C47-BB14-75665E4533D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3E1D108A-4A49-46B0-975B-E2B88339DFD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750363B3-450F-4722-89ED-70999F57FB3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2CE20F78-85C6-4C32-A965-6C7D9110533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EFCBA2F1-AA92-4839-92DA-3F0292FB130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70A4AE33-C121-4576-8347-BF8DA88971F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BF826122-91C1-408E-B56E-9FD51E66190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1245B9F4-00D5-4FD9-88B0-B59E3B1E067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BA4B54F5-6923-4047-B9BA-FA348C5E3CF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E421988B-C102-40C6-A152-E7670B8451A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33C5CAD2-A6E8-40C1-BC30-7451762FAD78}"/>
            </a:ext>
          </a:extLst>
        </xdr:cNvPr>
        <xdr:cNvCxnSpPr/>
      </xdr:nvCxnSpPr>
      <xdr:spPr>
        <a:xfrm flipV="1">
          <a:off x="14375764" y="5685064"/>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F0F793B8-0D97-49EC-9B0E-956A1ADE58B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03F699E1-2909-4D11-82C5-2035E2422B8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605D43F7-B1FC-4A10-97D9-13D326236570}"/>
            </a:ext>
          </a:extLst>
        </xdr:cNvPr>
        <xdr:cNvSpPr txBox="1"/>
      </xdr:nvSpPr>
      <xdr:spPr>
        <a:xfrm>
          <a:off x="14414500" y="5464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0" name="直線コネクタ 419">
          <a:extLst>
            <a:ext uri="{FF2B5EF4-FFF2-40B4-BE49-F238E27FC236}">
              <a16:creationId xmlns:a16="http://schemas.microsoft.com/office/drawing/2014/main" id="{FA9CB2C2-C66C-4E50-875D-10AB9DBAE708}"/>
            </a:ext>
          </a:extLst>
        </xdr:cNvPr>
        <xdr:cNvCxnSpPr/>
      </xdr:nvCxnSpPr>
      <xdr:spPr>
        <a:xfrm>
          <a:off x="14287500" y="568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A9A2EB97-2E69-4592-A8BE-CDD237FCD327}"/>
            </a:ext>
          </a:extLst>
        </xdr:cNvPr>
        <xdr:cNvSpPr txBox="1"/>
      </xdr:nvSpPr>
      <xdr:spPr>
        <a:xfrm>
          <a:off x="14414500" y="6236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2" name="フローチャート: 判断 421">
          <a:extLst>
            <a:ext uri="{FF2B5EF4-FFF2-40B4-BE49-F238E27FC236}">
              <a16:creationId xmlns:a16="http://schemas.microsoft.com/office/drawing/2014/main" id="{E2A2E432-C5DB-42C0-A5FD-D24EF746215E}"/>
            </a:ext>
          </a:extLst>
        </xdr:cNvPr>
        <xdr:cNvSpPr/>
      </xdr:nvSpPr>
      <xdr:spPr>
        <a:xfrm>
          <a:off x="14325600" y="638102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3" name="フローチャート: 判断 422">
          <a:extLst>
            <a:ext uri="{FF2B5EF4-FFF2-40B4-BE49-F238E27FC236}">
              <a16:creationId xmlns:a16="http://schemas.microsoft.com/office/drawing/2014/main" id="{7645B6A2-9C46-4093-83DD-E585DE55D5F9}"/>
            </a:ext>
          </a:extLst>
        </xdr:cNvPr>
        <xdr:cNvSpPr/>
      </xdr:nvSpPr>
      <xdr:spPr>
        <a:xfrm>
          <a:off x="13578840" y="635707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4" name="フローチャート: 判断 423">
          <a:extLst>
            <a:ext uri="{FF2B5EF4-FFF2-40B4-BE49-F238E27FC236}">
              <a16:creationId xmlns:a16="http://schemas.microsoft.com/office/drawing/2014/main" id="{BED1DFBC-3597-45E8-8DBB-254552FB9474}"/>
            </a:ext>
          </a:extLst>
        </xdr:cNvPr>
        <xdr:cNvSpPr/>
      </xdr:nvSpPr>
      <xdr:spPr>
        <a:xfrm>
          <a:off x="128041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5" name="フローチャート: 判断 424">
          <a:extLst>
            <a:ext uri="{FF2B5EF4-FFF2-40B4-BE49-F238E27FC236}">
              <a16:creationId xmlns:a16="http://schemas.microsoft.com/office/drawing/2014/main" id="{850486B0-47C8-428A-9A5B-8FA237A8ED77}"/>
            </a:ext>
          </a:extLst>
        </xdr:cNvPr>
        <xdr:cNvSpPr/>
      </xdr:nvSpPr>
      <xdr:spPr>
        <a:xfrm>
          <a:off x="12029440" y="6335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6" name="フローチャート: 判断 425">
          <a:extLst>
            <a:ext uri="{FF2B5EF4-FFF2-40B4-BE49-F238E27FC236}">
              <a16:creationId xmlns:a16="http://schemas.microsoft.com/office/drawing/2014/main" id="{9DAA5660-19F9-4283-8D89-344E5EFB5BDD}"/>
            </a:ext>
          </a:extLst>
        </xdr:cNvPr>
        <xdr:cNvSpPr/>
      </xdr:nvSpPr>
      <xdr:spPr>
        <a:xfrm>
          <a:off x="1123188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DAD88AA-19FB-4E9B-8811-2016F0A865E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02DB5C3-8D38-4876-9441-C4009E95138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F1E77B0-0264-4486-BCC5-F6EA5203869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464B02B-117F-4AA9-9F67-4B56645F698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2045DEE-6B22-41B6-BEA1-442BCB5244E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17235</xdr:rowOff>
    </xdr:from>
    <xdr:to>
      <xdr:col>85</xdr:col>
      <xdr:colOff>177800</xdr:colOff>
      <xdr:row>42</xdr:row>
      <xdr:rowOff>118835</xdr:rowOff>
    </xdr:to>
    <xdr:sp macro="" textlink="">
      <xdr:nvSpPr>
        <xdr:cNvPr id="432" name="楕円 431">
          <a:extLst>
            <a:ext uri="{FF2B5EF4-FFF2-40B4-BE49-F238E27FC236}">
              <a16:creationId xmlns:a16="http://schemas.microsoft.com/office/drawing/2014/main" id="{73D30EF8-21C6-483A-B9CA-DE71A227CA12}"/>
            </a:ext>
          </a:extLst>
        </xdr:cNvPr>
        <xdr:cNvSpPr/>
      </xdr:nvSpPr>
      <xdr:spPr>
        <a:xfrm>
          <a:off x="14325600" y="70581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103612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61C09793-589D-4C51-9BA3-EF686E479C54}"/>
            </a:ext>
          </a:extLst>
        </xdr:cNvPr>
        <xdr:cNvSpPr txBox="1"/>
      </xdr:nvSpPr>
      <xdr:spPr>
        <a:xfrm>
          <a:off x="14414500" y="697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15603</xdr:rowOff>
    </xdr:from>
    <xdr:to>
      <xdr:col>81</xdr:col>
      <xdr:colOff>101600</xdr:colOff>
      <xdr:row>42</xdr:row>
      <xdr:rowOff>117203</xdr:rowOff>
    </xdr:to>
    <xdr:sp macro="" textlink="">
      <xdr:nvSpPr>
        <xdr:cNvPr id="434" name="楕円 433">
          <a:extLst>
            <a:ext uri="{FF2B5EF4-FFF2-40B4-BE49-F238E27FC236}">
              <a16:creationId xmlns:a16="http://schemas.microsoft.com/office/drawing/2014/main" id="{EDDD072B-EEB6-4297-BAC4-AF9CE4E28BCD}"/>
            </a:ext>
          </a:extLst>
        </xdr:cNvPr>
        <xdr:cNvSpPr/>
      </xdr:nvSpPr>
      <xdr:spPr>
        <a:xfrm>
          <a:off x="1357884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66403</xdr:rowOff>
    </xdr:from>
    <xdr:to>
      <xdr:col>85</xdr:col>
      <xdr:colOff>127000</xdr:colOff>
      <xdr:row>42</xdr:row>
      <xdr:rowOff>68035</xdr:rowOff>
    </xdr:to>
    <xdr:cxnSp macro="">
      <xdr:nvCxnSpPr>
        <xdr:cNvPr id="435" name="直線コネクタ 434">
          <a:extLst>
            <a:ext uri="{FF2B5EF4-FFF2-40B4-BE49-F238E27FC236}">
              <a16:creationId xmlns:a16="http://schemas.microsoft.com/office/drawing/2014/main" id="{8D320143-7927-4DEB-B242-6DFA566FE76A}"/>
            </a:ext>
          </a:extLst>
        </xdr:cNvPr>
        <xdr:cNvCxnSpPr/>
      </xdr:nvCxnSpPr>
      <xdr:spPr>
        <a:xfrm>
          <a:off x="13629640" y="7107283"/>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27033</xdr:rowOff>
    </xdr:from>
    <xdr:to>
      <xdr:col>76</xdr:col>
      <xdr:colOff>165100</xdr:colOff>
      <xdr:row>42</xdr:row>
      <xdr:rowOff>128633</xdr:rowOff>
    </xdr:to>
    <xdr:sp macro="" textlink="">
      <xdr:nvSpPr>
        <xdr:cNvPr id="436" name="楕円 435">
          <a:extLst>
            <a:ext uri="{FF2B5EF4-FFF2-40B4-BE49-F238E27FC236}">
              <a16:creationId xmlns:a16="http://schemas.microsoft.com/office/drawing/2014/main" id="{7D0D0014-8C1F-411A-A88F-AE9C80FBEDB5}"/>
            </a:ext>
          </a:extLst>
        </xdr:cNvPr>
        <xdr:cNvSpPr/>
      </xdr:nvSpPr>
      <xdr:spPr>
        <a:xfrm>
          <a:off x="1280414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66403</xdr:rowOff>
    </xdr:from>
    <xdr:to>
      <xdr:col>81</xdr:col>
      <xdr:colOff>50800</xdr:colOff>
      <xdr:row>42</xdr:row>
      <xdr:rowOff>77833</xdr:rowOff>
    </xdr:to>
    <xdr:cxnSp macro="">
      <xdr:nvCxnSpPr>
        <xdr:cNvPr id="437" name="直線コネクタ 436">
          <a:extLst>
            <a:ext uri="{FF2B5EF4-FFF2-40B4-BE49-F238E27FC236}">
              <a16:creationId xmlns:a16="http://schemas.microsoft.com/office/drawing/2014/main" id="{07697856-4478-4E39-BE64-0A77C13AF540}"/>
            </a:ext>
          </a:extLst>
        </xdr:cNvPr>
        <xdr:cNvCxnSpPr/>
      </xdr:nvCxnSpPr>
      <xdr:spPr>
        <a:xfrm flipV="1">
          <a:off x="12854940" y="710728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25400</xdr:rowOff>
    </xdr:from>
    <xdr:to>
      <xdr:col>72</xdr:col>
      <xdr:colOff>38100</xdr:colOff>
      <xdr:row>42</xdr:row>
      <xdr:rowOff>127000</xdr:rowOff>
    </xdr:to>
    <xdr:sp macro="" textlink="">
      <xdr:nvSpPr>
        <xdr:cNvPr id="438" name="楕円 437">
          <a:extLst>
            <a:ext uri="{FF2B5EF4-FFF2-40B4-BE49-F238E27FC236}">
              <a16:creationId xmlns:a16="http://schemas.microsoft.com/office/drawing/2014/main" id="{A307D2C3-BAAA-4A30-A13F-F031D3A22BED}"/>
            </a:ext>
          </a:extLst>
        </xdr:cNvPr>
        <xdr:cNvSpPr/>
      </xdr:nvSpPr>
      <xdr:spPr>
        <a:xfrm>
          <a:off x="12029440" y="7066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76200</xdr:rowOff>
    </xdr:from>
    <xdr:to>
      <xdr:col>76</xdr:col>
      <xdr:colOff>114300</xdr:colOff>
      <xdr:row>42</xdr:row>
      <xdr:rowOff>77833</xdr:rowOff>
    </xdr:to>
    <xdr:cxnSp macro="">
      <xdr:nvCxnSpPr>
        <xdr:cNvPr id="439" name="直線コネクタ 438">
          <a:extLst>
            <a:ext uri="{FF2B5EF4-FFF2-40B4-BE49-F238E27FC236}">
              <a16:creationId xmlns:a16="http://schemas.microsoft.com/office/drawing/2014/main" id="{01465205-056F-47A9-9A91-F85B4AF5A221}"/>
            </a:ext>
          </a:extLst>
        </xdr:cNvPr>
        <xdr:cNvCxnSpPr/>
      </xdr:nvCxnSpPr>
      <xdr:spPr>
        <a:xfrm>
          <a:off x="12072620" y="7117080"/>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25400</xdr:rowOff>
    </xdr:from>
    <xdr:to>
      <xdr:col>67</xdr:col>
      <xdr:colOff>101600</xdr:colOff>
      <xdr:row>42</xdr:row>
      <xdr:rowOff>127000</xdr:rowOff>
    </xdr:to>
    <xdr:sp macro="" textlink="">
      <xdr:nvSpPr>
        <xdr:cNvPr id="440" name="楕円 439">
          <a:extLst>
            <a:ext uri="{FF2B5EF4-FFF2-40B4-BE49-F238E27FC236}">
              <a16:creationId xmlns:a16="http://schemas.microsoft.com/office/drawing/2014/main" id="{8DBF0374-D86F-4CAB-9E89-BFD6A1DDEFBF}"/>
            </a:ext>
          </a:extLst>
        </xdr:cNvPr>
        <xdr:cNvSpPr/>
      </xdr:nvSpPr>
      <xdr:spPr>
        <a:xfrm>
          <a:off x="1123188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76200</xdr:rowOff>
    </xdr:from>
    <xdr:to>
      <xdr:col>71</xdr:col>
      <xdr:colOff>177800</xdr:colOff>
      <xdr:row>42</xdr:row>
      <xdr:rowOff>76200</xdr:rowOff>
    </xdr:to>
    <xdr:cxnSp macro="">
      <xdr:nvCxnSpPr>
        <xdr:cNvPr id="441" name="直線コネクタ 440">
          <a:extLst>
            <a:ext uri="{FF2B5EF4-FFF2-40B4-BE49-F238E27FC236}">
              <a16:creationId xmlns:a16="http://schemas.microsoft.com/office/drawing/2014/main" id="{E5B8216B-A3C2-4561-8481-90E41C0D94F3}"/>
            </a:ext>
          </a:extLst>
        </xdr:cNvPr>
        <xdr:cNvCxnSpPr/>
      </xdr:nvCxnSpPr>
      <xdr:spPr>
        <a:xfrm>
          <a:off x="11282680" y="71170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EDA46D2F-D196-46A5-A39B-B1F116276BA6}"/>
            </a:ext>
          </a:extLst>
        </xdr:cNvPr>
        <xdr:cNvSpPr txBox="1"/>
      </xdr:nvSpPr>
      <xdr:spPr>
        <a:xfrm>
          <a:off x="134372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6C00F199-6374-46A5-8690-B4941295D94E}"/>
            </a:ext>
          </a:extLst>
        </xdr:cNvPr>
        <xdr:cNvSpPr txBox="1"/>
      </xdr:nvSpPr>
      <xdr:spPr>
        <a:xfrm>
          <a:off x="126752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6CA0ED72-F1FA-46BC-B9C7-9AC483D03A3B}"/>
            </a:ext>
          </a:extLst>
        </xdr:cNvPr>
        <xdr:cNvSpPr txBox="1"/>
      </xdr:nvSpPr>
      <xdr:spPr>
        <a:xfrm>
          <a:off x="11900544" y="611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FCF8DE46-8C68-43B7-BA34-8F2F0407023C}"/>
            </a:ext>
          </a:extLst>
        </xdr:cNvPr>
        <xdr:cNvSpPr txBox="1"/>
      </xdr:nvSpPr>
      <xdr:spPr>
        <a:xfrm>
          <a:off x="1110298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108330</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CD762E8-C96E-4E4B-952D-93A7A1F93A20}"/>
            </a:ext>
          </a:extLst>
        </xdr:cNvPr>
        <xdr:cNvSpPr txBox="1"/>
      </xdr:nvSpPr>
      <xdr:spPr>
        <a:xfrm>
          <a:off x="134372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119760</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34E406A8-9145-4848-9C7B-B4E52A511482}"/>
            </a:ext>
          </a:extLst>
        </xdr:cNvPr>
        <xdr:cNvSpPr txBox="1"/>
      </xdr:nvSpPr>
      <xdr:spPr>
        <a:xfrm>
          <a:off x="126752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118127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70161864-BE40-44F2-AC1A-CE60C886FA06}"/>
            </a:ext>
          </a:extLst>
        </xdr:cNvPr>
        <xdr:cNvSpPr txBox="1"/>
      </xdr:nvSpPr>
      <xdr:spPr>
        <a:xfrm>
          <a:off x="119005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118127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80CE899-E9F2-4741-84D9-69578420E6E1}"/>
            </a:ext>
          </a:extLst>
        </xdr:cNvPr>
        <xdr:cNvSpPr txBox="1"/>
      </xdr:nvSpPr>
      <xdr:spPr>
        <a:xfrm>
          <a:off x="1110298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8B66F306-FECC-41BC-95B9-E552D92C38A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C48293CA-55D8-4B6E-B0C5-ED062B1C6D1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FE262637-8FED-4DE9-B6AB-51023DDCBE1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3360664C-1337-44F1-847F-98FEF14BD8B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0719707-E337-4B49-8B71-1ECDC2B8B08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8AE23BC-C489-42FF-A768-C43AACB9BE5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4CB4BA8-0D97-4674-B6AB-585936FEBF1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98348DCE-3790-4426-888E-A76B92F0E1A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FEE0BDDB-0FB5-4C82-BBB2-A5FC2F843EA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F843CDEA-6E0E-45C0-BFF2-815674A5AAF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9853F2B7-7146-4564-A03D-7216C17BA33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6A4C4C1B-1460-4E21-AEED-AE5AD04C722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D5C0BA3-037E-4370-8423-BD3918AA0F1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95AE4CEC-3BBB-41D2-BF59-7C3F92B6680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6B39206F-E781-4BF5-8F58-62B75B98A43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2AAC411D-E35A-494C-9094-02E6242EF56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BEA21C57-9C75-4342-8BFC-10395BC1CA0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112CD409-451C-4FAD-A423-38C04DE0A9F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E554B52E-08BE-4DAA-8B33-957323D13D1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EA18722F-3BCD-4E1D-9B28-98631112874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42B55CD3-1E7A-4532-80C8-583F9ED5AB9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1" name="直線コネクタ 470">
          <a:extLst>
            <a:ext uri="{FF2B5EF4-FFF2-40B4-BE49-F238E27FC236}">
              <a16:creationId xmlns:a16="http://schemas.microsoft.com/office/drawing/2014/main" id="{D0CB0044-53F1-42BD-B187-F4A3816ECCFA}"/>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8FCCF26C-D800-4C47-83B4-0B8C0F829D8E}"/>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3" name="直線コネクタ 472">
          <a:extLst>
            <a:ext uri="{FF2B5EF4-FFF2-40B4-BE49-F238E27FC236}">
              <a16:creationId xmlns:a16="http://schemas.microsoft.com/office/drawing/2014/main" id="{C352D320-6C55-450C-A8EC-0E7A98DAE104}"/>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380FC0E3-6EED-4E86-BEB8-11AE580CB97D}"/>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5" name="直線コネクタ 474">
          <a:extLst>
            <a:ext uri="{FF2B5EF4-FFF2-40B4-BE49-F238E27FC236}">
              <a16:creationId xmlns:a16="http://schemas.microsoft.com/office/drawing/2014/main" id="{7B987FB2-7CBE-471D-B629-139AE8E684AF}"/>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32B247E-6995-432B-B3CC-AA22FF4E70AD}"/>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7" name="フローチャート: 判断 476">
          <a:extLst>
            <a:ext uri="{FF2B5EF4-FFF2-40B4-BE49-F238E27FC236}">
              <a16:creationId xmlns:a16="http://schemas.microsoft.com/office/drawing/2014/main" id="{37C411D3-E249-4813-B4F9-B712DB54C780}"/>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78" name="フローチャート: 判断 477">
          <a:extLst>
            <a:ext uri="{FF2B5EF4-FFF2-40B4-BE49-F238E27FC236}">
              <a16:creationId xmlns:a16="http://schemas.microsoft.com/office/drawing/2014/main" id="{6B3EC74A-0BE8-4D89-B900-09B794BDAE5A}"/>
            </a:ext>
          </a:extLst>
        </xdr:cNvPr>
        <xdr:cNvSpPr/>
      </xdr:nvSpPr>
      <xdr:spPr>
        <a:xfrm>
          <a:off x="18735040" y="6684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79" name="フローチャート: 判断 478">
          <a:extLst>
            <a:ext uri="{FF2B5EF4-FFF2-40B4-BE49-F238E27FC236}">
              <a16:creationId xmlns:a16="http://schemas.microsoft.com/office/drawing/2014/main" id="{93879DC6-524A-4320-BC6B-8F5E6C98A182}"/>
            </a:ext>
          </a:extLst>
        </xdr:cNvPr>
        <xdr:cNvSpPr/>
      </xdr:nvSpPr>
      <xdr:spPr>
        <a:xfrm>
          <a:off x="1793748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0" name="フローチャート: 判断 479">
          <a:extLst>
            <a:ext uri="{FF2B5EF4-FFF2-40B4-BE49-F238E27FC236}">
              <a16:creationId xmlns:a16="http://schemas.microsoft.com/office/drawing/2014/main" id="{97F9A9E2-1E92-4A75-97CE-75F0550B9B1C}"/>
            </a:ext>
          </a:extLst>
        </xdr:cNvPr>
        <xdr:cNvSpPr/>
      </xdr:nvSpPr>
      <xdr:spPr>
        <a:xfrm>
          <a:off x="171627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1" name="フローチャート: 判断 480">
          <a:extLst>
            <a:ext uri="{FF2B5EF4-FFF2-40B4-BE49-F238E27FC236}">
              <a16:creationId xmlns:a16="http://schemas.microsoft.com/office/drawing/2014/main" id="{F59266F1-EC1C-43EC-8717-90BA64D046E6}"/>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4F4E1C0-C94A-41E8-9E3A-0B3A2E6F9CE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E592242-DF8E-4F49-BD85-119BF7E0360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1E255DF-F8AD-4B44-94C3-AE66D9C8E7B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DD03C7B-8121-487E-8BDA-8AAC2F8489D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277CE2C-81BB-43D8-9099-A5EA06937E6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87" name="楕円 486">
          <a:extLst>
            <a:ext uri="{FF2B5EF4-FFF2-40B4-BE49-F238E27FC236}">
              <a16:creationId xmlns:a16="http://schemas.microsoft.com/office/drawing/2014/main" id="{94C52147-77D6-4185-BD88-32C849562D06}"/>
            </a:ext>
          </a:extLst>
        </xdr:cNvPr>
        <xdr:cNvSpPr/>
      </xdr:nvSpPr>
      <xdr:spPr>
        <a:xfrm>
          <a:off x="1945894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CE6C5B53-ED1F-40A2-A0D2-AB8DA9C6C4B6}"/>
            </a:ext>
          </a:extLst>
        </xdr:cNvPr>
        <xdr:cNvSpPr txBox="1"/>
      </xdr:nvSpPr>
      <xdr:spPr>
        <a:xfrm>
          <a:off x="19547840" y="68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89" name="楕円 488">
          <a:extLst>
            <a:ext uri="{FF2B5EF4-FFF2-40B4-BE49-F238E27FC236}">
              <a16:creationId xmlns:a16="http://schemas.microsoft.com/office/drawing/2014/main" id="{0CF70F92-8D74-49B5-A2F7-E704A481ECFD}"/>
            </a:ext>
          </a:extLst>
        </xdr:cNvPr>
        <xdr:cNvSpPr/>
      </xdr:nvSpPr>
      <xdr:spPr>
        <a:xfrm>
          <a:off x="1873504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90" name="直線コネクタ 489">
          <a:extLst>
            <a:ext uri="{FF2B5EF4-FFF2-40B4-BE49-F238E27FC236}">
              <a16:creationId xmlns:a16="http://schemas.microsoft.com/office/drawing/2014/main" id="{34CDBE8D-01E8-46EA-ACCD-5027FB6278F3}"/>
            </a:ext>
          </a:extLst>
        </xdr:cNvPr>
        <xdr:cNvCxnSpPr/>
      </xdr:nvCxnSpPr>
      <xdr:spPr>
        <a:xfrm>
          <a:off x="18778220" y="69700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91" name="楕円 490">
          <a:extLst>
            <a:ext uri="{FF2B5EF4-FFF2-40B4-BE49-F238E27FC236}">
              <a16:creationId xmlns:a16="http://schemas.microsoft.com/office/drawing/2014/main" id="{AA9CF3C1-7395-4890-99B9-AA8ED6AAD685}"/>
            </a:ext>
          </a:extLst>
        </xdr:cNvPr>
        <xdr:cNvSpPr/>
      </xdr:nvSpPr>
      <xdr:spPr>
        <a:xfrm>
          <a:off x="179374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92" name="直線コネクタ 491">
          <a:extLst>
            <a:ext uri="{FF2B5EF4-FFF2-40B4-BE49-F238E27FC236}">
              <a16:creationId xmlns:a16="http://schemas.microsoft.com/office/drawing/2014/main" id="{26A7A97F-35B1-4A67-8B49-0C80B23E04B7}"/>
            </a:ext>
          </a:extLst>
        </xdr:cNvPr>
        <xdr:cNvCxnSpPr/>
      </xdr:nvCxnSpPr>
      <xdr:spPr>
        <a:xfrm>
          <a:off x="17988280" y="69700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3" name="楕円 492">
          <a:extLst>
            <a:ext uri="{FF2B5EF4-FFF2-40B4-BE49-F238E27FC236}">
              <a16:creationId xmlns:a16="http://schemas.microsoft.com/office/drawing/2014/main" id="{61B42F3B-A981-4E9D-8E01-0DFDAD566B5C}"/>
            </a:ext>
          </a:extLst>
        </xdr:cNvPr>
        <xdr:cNvSpPr/>
      </xdr:nvSpPr>
      <xdr:spPr>
        <a:xfrm>
          <a:off x="171627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4" name="直線コネクタ 493">
          <a:extLst>
            <a:ext uri="{FF2B5EF4-FFF2-40B4-BE49-F238E27FC236}">
              <a16:creationId xmlns:a16="http://schemas.microsoft.com/office/drawing/2014/main" id="{0B325045-DDF1-4E1D-87F7-72F7949B2B9A}"/>
            </a:ext>
          </a:extLst>
        </xdr:cNvPr>
        <xdr:cNvCxnSpPr/>
      </xdr:nvCxnSpPr>
      <xdr:spPr>
        <a:xfrm>
          <a:off x="17213580" y="69700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495" name="楕円 494">
          <a:extLst>
            <a:ext uri="{FF2B5EF4-FFF2-40B4-BE49-F238E27FC236}">
              <a16:creationId xmlns:a16="http://schemas.microsoft.com/office/drawing/2014/main" id="{A86931E2-81A2-4C0E-BFBD-5090B5DA983B}"/>
            </a:ext>
          </a:extLst>
        </xdr:cNvPr>
        <xdr:cNvSpPr/>
      </xdr:nvSpPr>
      <xdr:spPr>
        <a:xfrm>
          <a:off x="1638808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496" name="直線コネクタ 495">
          <a:extLst>
            <a:ext uri="{FF2B5EF4-FFF2-40B4-BE49-F238E27FC236}">
              <a16:creationId xmlns:a16="http://schemas.microsoft.com/office/drawing/2014/main" id="{13966C13-9EDC-44D2-8B20-DEA716D0E164}"/>
            </a:ext>
          </a:extLst>
        </xdr:cNvPr>
        <xdr:cNvCxnSpPr/>
      </xdr:nvCxnSpPr>
      <xdr:spPr>
        <a:xfrm>
          <a:off x="16431260" y="69700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3BDD138D-5C56-4A81-BB1C-6EEA1067D375}"/>
            </a:ext>
          </a:extLst>
        </xdr:cNvPr>
        <xdr:cNvSpPr txBox="1"/>
      </xdr:nvSpPr>
      <xdr:spPr>
        <a:xfrm>
          <a:off x="18561127"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B9A1FD5F-B259-431C-9D4B-71AAF7055929}"/>
            </a:ext>
          </a:extLst>
        </xdr:cNvPr>
        <xdr:cNvSpPr txBox="1"/>
      </xdr:nvSpPr>
      <xdr:spPr>
        <a:xfrm>
          <a:off x="1777626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EF37EDD2-9D2C-4875-89A7-8FEBFB4E2234}"/>
            </a:ext>
          </a:extLst>
        </xdr:cNvPr>
        <xdr:cNvSpPr txBox="1"/>
      </xdr:nvSpPr>
      <xdr:spPr>
        <a:xfrm>
          <a:off x="1700156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B9C099D0-E1D5-4D07-9DED-D84305CFAD06}"/>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C339B77A-6B46-4458-9F0E-7DA5B39E13E7}"/>
            </a:ext>
          </a:extLst>
        </xdr:cNvPr>
        <xdr:cNvSpPr txBox="1"/>
      </xdr:nvSpPr>
      <xdr:spPr>
        <a:xfrm>
          <a:off x="1856112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2A29E83-534E-4AE1-B13F-90F94FE969CE}"/>
            </a:ext>
          </a:extLst>
        </xdr:cNvPr>
        <xdr:cNvSpPr txBox="1"/>
      </xdr:nvSpPr>
      <xdr:spPr>
        <a:xfrm>
          <a:off x="177762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81593445-32E7-4B7C-9DD7-0CCB9BCA38FA}"/>
            </a:ext>
          </a:extLst>
        </xdr:cNvPr>
        <xdr:cNvSpPr txBox="1"/>
      </xdr:nvSpPr>
      <xdr:spPr>
        <a:xfrm>
          <a:off x="170015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AA2B9E6C-502E-4651-94BC-0AA5C7657E0D}"/>
            </a:ext>
          </a:extLst>
        </xdr:cNvPr>
        <xdr:cNvSpPr txBox="1"/>
      </xdr:nvSpPr>
      <xdr:spPr>
        <a:xfrm>
          <a:off x="162268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5BD290E5-75FF-4AC8-9A40-057BED2E2B7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8CA757A-65D0-4401-BD14-0AF018D6504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10C33DA7-C6E9-4CD1-8910-DB8626A044E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1520941-7B2F-40DA-A002-BCFB89E73C3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D929BA6-ACC8-424E-A063-C2307C33E57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E6FCA9DC-3E98-46F7-9CFB-500C62713B1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64716C4A-E287-4C5A-857C-03815ECD1E5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4BF4AB10-FC7F-4056-B1D8-72C01F8A4F9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9A13DA2-C1BD-41E4-91C1-83273CA3EA6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C8712EA-FF59-4C52-8E65-B2AE5906AF8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82FBB8A-4040-4FD9-9FD1-D5E94A437D2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916F7F72-8A4D-46F8-8151-4FF2C6149E6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2188076F-1510-4FAE-BC92-43915F3D680D}"/>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AB42489A-4F72-4FB3-9EEC-600DAA6F020C}"/>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E1767B6E-7435-4136-BBF4-E1504062D6EF}"/>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EBCB0E16-BA5D-4A28-B08D-CB770DAD86F5}"/>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5CBD14DC-F5C1-4D27-8720-27288EA8E2AF}"/>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BCDCA01B-2E32-46F2-9006-55ACB6F5B866}"/>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7BE3DBA3-258D-4273-96B5-1BC9C6C96D7A}"/>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854BB74B-FA73-4A38-8CFE-7B97EEEADB2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50B2438C-DDDC-4CB6-B4E6-043DE2C11D7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1F18462F-97BD-41AC-994E-861D634BECC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27" name="直線コネクタ 526">
          <a:extLst>
            <a:ext uri="{FF2B5EF4-FFF2-40B4-BE49-F238E27FC236}">
              <a16:creationId xmlns:a16="http://schemas.microsoft.com/office/drawing/2014/main" id="{F8D25B04-EB7A-4AB8-BDF2-BDAA350B0D62}"/>
            </a:ext>
          </a:extLst>
        </xdr:cNvPr>
        <xdr:cNvCxnSpPr/>
      </xdr:nvCxnSpPr>
      <xdr:spPr>
        <a:xfrm flipV="1">
          <a:off x="14375764" y="9291066"/>
          <a:ext cx="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A952A1D4-81FD-448E-BC0F-A83871D3D980}"/>
            </a:ext>
          </a:extLst>
        </xdr:cNvPr>
        <xdr:cNvSpPr txBox="1"/>
      </xdr:nvSpPr>
      <xdr:spPr>
        <a:xfrm>
          <a:off x="144145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29" name="直線コネクタ 528">
          <a:extLst>
            <a:ext uri="{FF2B5EF4-FFF2-40B4-BE49-F238E27FC236}">
              <a16:creationId xmlns:a16="http://schemas.microsoft.com/office/drawing/2014/main" id="{B313588D-7AA4-42BC-8A0C-682F67ECAF88}"/>
            </a:ext>
          </a:extLst>
        </xdr:cNvPr>
        <xdr:cNvCxnSpPr/>
      </xdr:nvCxnSpPr>
      <xdr:spPr>
        <a:xfrm>
          <a:off x="14287500" y="10519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F82655BD-CCE6-48E0-9E52-38EBD76CCEA5}"/>
            </a:ext>
          </a:extLst>
        </xdr:cNvPr>
        <xdr:cNvSpPr txBox="1"/>
      </xdr:nvSpPr>
      <xdr:spPr>
        <a:xfrm>
          <a:off x="1441450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1" name="直線コネクタ 530">
          <a:extLst>
            <a:ext uri="{FF2B5EF4-FFF2-40B4-BE49-F238E27FC236}">
              <a16:creationId xmlns:a16="http://schemas.microsoft.com/office/drawing/2014/main" id="{7C3489F2-FBAF-4113-8298-C0826295CF1A}"/>
            </a:ext>
          </a:extLst>
        </xdr:cNvPr>
        <xdr:cNvCxnSpPr/>
      </xdr:nvCxnSpPr>
      <xdr:spPr>
        <a:xfrm>
          <a:off x="142875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E55967BE-5AD4-46BA-9AEC-0F273915A477}"/>
            </a:ext>
          </a:extLst>
        </xdr:cNvPr>
        <xdr:cNvSpPr txBox="1"/>
      </xdr:nvSpPr>
      <xdr:spPr>
        <a:xfrm>
          <a:off x="14414500" y="976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3" name="フローチャート: 判断 532">
          <a:extLst>
            <a:ext uri="{FF2B5EF4-FFF2-40B4-BE49-F238E27FC236}">
              <a16:creationId xmlns:a16="http://schemas.microsoft.com/office/drawing/2014/main" id="{5D3C38B0-BA12-4E82-9F9A-9393AB377387}"/>
            </a:ext>
          </a:extLst>
        </xdr:cNvPr>
        <xdr:cNvSpPr/>
      </xdr:nvSpPr>
      <xdr:spPr>
        <a:xfrm>
          <a:off x="14325600" y="99108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4" name="フローチャート: 判断 533">
          <a:extLst>
            <a:ext uri="{FF2B5EF4-FFF2-40B4-BE49-F238E27FC236}">
              <a16:creationId xmlns:a16="http://schemas.microsoft.com/office/drawing/2014/main" id="{E0CE49BD-B990-4354-AACB-C472BD8197E0}"/>
            </a:ext>
          </a:extLst>
        </xdr:cNvPr>
        <xdr:cNvSpPr/>
      </xdr:nvSpPr>
      <xdr:spPr>
        <a:xfrm>
          <a:off x="135788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5" name="フローチャート: 判断 534">
          <a:extLst>
            <a:ext uri="{FF2B5EF4-FFF2-40B4-BE49-F238E27FC236}">
              <a16:creationId xmlns:a16="http://schemas.microsoft.com/office/drawing/2014/main" id="{5C6D22B6-8603-47A6-860A-8EEE1F7091D7}"/>
            </a:ext>
          </a:extLst>
        </xdr:cNvPr>
        <xdr:cNvSpPr/>
      </xdr:nvSpPr>
      <xdr:spPr>
        <a:xfrm>
          <a:off x="12804140"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6" name="フローチャート: 判断 535">
          <a:extLst>
            <a:ext uri="{FF2B5EF4-FFF2-40B4-BE49-F238E27FC236}">
              <a16:creationId xmlns:a16="http://schemas.microsoft.com/office/drawing/2014/main" id="{CBD67065-5D2E-495F-9B87-8B45BFD8CD8D}"/>
            </a:ext>
          </a:extLst>
        </xdr:cNvPr>
        <xdr:cNvSpPr/>
      </xdr:nvSpPr>
      <xdr:spPr>
        <a:xfrm>
          <a:off x="1202944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37" name="フローチャート: 判断 536">
          <a:extLst>
            <a:ext uri="{FF2B5EF4-FFF2-40B4-BE49-F238E27FC236}">
              <a16:creationId xmlns:a16="http://schemas.microsoft.com/office/drawing/2014/main" id="{47048779-8DEB-47AC-A552-C840C07B586B}"/>
            </a:ext>
          </a:extLst>
        </xdr:cNvPr>
        <xdr:cNvSpPr/>
      </xdr:nvSpPr>
      <xdr:spPr>
        <a:xfrm>
          <a:off x="11231880" y="9850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CBCE4D7-0CD1-4923-8FED-1BD6ECF1937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AB3E175-B773-4148-8240-53B306511EB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20D5AB7-BF04-4F99-B1C1-42F831B98D6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EC8108D-ADA8-45FB-B8DF-3813F8BA0DD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E387E7B-2866-4497-8050-6FF43122AC5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45212</xdr:rowOff>
    </xdr:from>
    <xdr:to>
      <xdr:col>85</xdr:col>
      <xdr:colOff>177800</xdr:colOff>
      <xdr:row>62</xdr:row>
      <xdr:rowOff>146812</xdr:rowOff>
    </xdr:to>
    <xdr:sp macro="" textlink="">
      <xdr:nvSpPr>
        <xdr:cNvPr id="543" name="楕円 542">
          <a:extLst>
            <a:ext uri="{FF2B5EF4-FFF2-40B4-BE49-F238E27FC236}">
              <a16:creationId xmlns:a16="http://schemas.microsoft.com/office/drawing/2014/main" id="{D212DE71-B8ED-45BB-AB17-F8B43711C0E7}"/>
            </a:ext>
          </a:extLst>
        </xdr:cNvPr>
        <xdr:cNvSpPr/>
      </xdr:nvSpPr>
      <xdr:spPr>
        <a:xfrm>
          <a:off x="14325600" y="1043889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131589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16A03696-263A-4AED-A326-19FE3757D32A}"/>
            </a:ext>
          </a:extLst>
        </xdr:cNvPr>
        <xdr:cNvSpPr txBox="1"/>
      </xdr:nvSpPr>
      <xdr:spPr>
        <a:xfrm>
          <a:off x="14414500" y="1035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38354</xdr:rowOff>
    </xdr:from>
    <xdr:to>
      <xdr:col>81</xdr:col>
      <xdr:colOff>101600</xdr:colOff>
      <xdr:row>62</xdr:row>
      <xdr:rowOff>139954</xdr:rowOff>
    </xdr:to>
    <xdr:sp macro="" textlink="">
      <xdr:nvSpPr>
        <xdr:cNvPr id="545" name="楕円 544">
          <a:extLst>
            <a:ext uri="{FF2B5EF4-FFF2-40B4-BE49-F238E27FC236}">
              <a16:creationId xmlns:a16="http://schemas.microsoft.com/office/drawing/2014/main" id="{89204ECE-5B74-44FA-8F99-D4C7D875920A}"/>
            </a:ext>
          </a:extLst>
        </xdr:cNvPr>
        <xdr:cNvSpPr/>
      </xdr:nvSpPr>
      <xdr:spPr>
        <a:xfrm>
          <a:off x="135788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89154</xdr:rowOff>
    </xdr:from>
    <xdr:to>
      <xdr:col>85</xdr:col>
      <xdr:colOff>127000</xdr:colOff>
      <xdr:row>62</xdr:row>
      <xdr:rowOff>96012</xdr:rowOff>
    </xdr:to>
    <xdr:cxnSp macro="">
      <xdr:nvCxnSpPr>
        <xdr:cNvPr id="546" name="直線コネクタ 545">
          <a:extLst>
            <a:ext uri="{FF2B5EF4-FFF2-40B4-BE49-F238E27FC236}">
              <a16:creationId xmlns:a16="http://schemas.microsoft.com/office/drawing/2014/main" id="{785FD4ED-CB2B-486A-90FE-B44E0F13B9A4}"/>
            </a:ext>
          </a:extLst>
        </xdr:cNvPr>
        <xdr:cNvCxnSpPr/>
      </xdr:nvCxnSpPr>
      <xdr:spPr>
        <a:xfrm>
          <a:off x="13629640" y="10482834"/>
          <a:ext cx="7467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47" name="楕円 546">
          <a:extLst>
            <a:ext uri="{FF2B5EF4-FFF2-40B4-BE49-F238E27FC236}">
              <a16:creationId xmlns:a16="http://schemas.microsoft.com/office/drawing/2014/main" id="{5A08ADC4-6484-4255-A8A3-3D02201C2E8A}"/>
            </a:ext>
          </a:extLst>
        </xdr:cNvPr>
        <xdr:cNvSpPr/>
      </xdr:nvSpPr>
      <xdr:spPr>
        <a:xfrm>
          <a:off x="12804140" y="10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66294</xdr:rowOff>
    </xdr:from>
    <xdr:to>
      <xdr:col>81</xdr:col>
      <xdr:colOff>50800</xdr:colOff>
      <xdr:row>62</xdr:row>
      <xdr:rowOff>89154</xdr:rowOff>
    </xdr:to>
    <xdr:cxnSp macro="">
      <xdr:nvCxnSpPr>
        <xdr:cNvPr id="548" name="直線コネクタ 547">
          <a:extLst>
            <a:ext uri="{FF2B5EF4-FFF2-40B4-BE49-F238E27FC236}">
              <a16:creationId xmlns:a16="http://schemas.microsoft.com/office/drawing/2014/main" id="{8544F3DE-5B9F-4F4E-9306-C9D27E627063}"/>
            </a:ext>
          </a:extLst>
        </xdr:cNvPr>
        <xdr:cNvCxnSpPr/>
      </xdr:nvCxnSpPr>
      <xdr:spPr>
        <a:xfrm>
          <a:off x="12854940" y="1045997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157226</xdr:rowOff>
    </xdr:from>
    <xdr:to>
      <xdr:col>72</xdr:col>
      <xdr:colOff>38100</xdr:colOff>
      <xdr:row>62</xdr:row>
      <xdr:rowOff>87376</xdr:rowOff>
    </xdr:to>
    <xdr:sp macro="" textlink="">
      <xdr:nvSpPr>
        <xdr:cNvPr id="549" name="楕円 548">
          <a:extLst>
            <a:ext uri="{FF2B5EF4-FFF2-40B4-BE49-F238E27FC236}">
              <a16:creationId xmlns:a16="http://schemas.microsoft.com/office/drawing/2014/main" id="{4BB0374C-70C7-43C4-B95D-31B66C9B5EB8}"/>
            </a:ext>
          </a:extLst>
        </xdr:cNvPr>
        <xdr:cNvSpPr/>
      </xdr:nvSpPr>
      <xdr:spPr>
        <a:xfrm>
          <a:off x="12029440" y="1038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36576</xdr:rowOff>
    </xdr:from>
    <xdr:to>
      <xdr:col>76</xdr:col>
      <xdr:colOff>114300</xdr:colOff>
      <xdr:row>62</xdr:row>
      <xdr:rowOff>66294</xdr:rowOff>
    </xdr:to>
    <xdr:cxnSp macro="">
      <xdr:nvCxnSpPr>
        <xdr:cNvPr id="550" name="直線コネクタ 549">
          <a:extLst>
            <a:ext uri="{FF2B5EF4-FFF2-40B4-BE49-F238E27FC236}">
              <a16:creationId xmlns:a16="http://schemas.microsoft.com/office/drawing/2014/main" id="{E3445898-196B-4E6F-BF38-5FBC7F78B0D2}"/>
            </a:ext>
          </a:extLst>
        </xdr:cNvPr>
        <xdr:cNvCxnSpPr/>
      </xdr:nvCxnSpPr>
      <xdr:spPr>
        <a:xfrm>
          <a:off x="12072620" y="1043025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29210</xdr:rowOff>
    </xdr:from>
    <xdr:to>
      <xdr:col>67</xdr:col>
      <xdr:colOff>101600</xdr:colOff>
      <xdr:row>62</xdr:row>
      <xdr:rowOff>130810</xdr:rowOff>
    </xdr:to>
    <xdr:sp macro="" textlink="">
      <xdr:nvSpPr>
        <xdr:cNvPr id="551" name="楕円 550">
          <a:extLst>
            <a:ext uri="{FF2B5EF4-FFF2-40B4-BE49-F238E27FC236}">
              <a16:creationId xmlns:a16="http://schemas.microsoft.com/office/drawing/2014/main" id="{0AE2E0A1-9C3F-482C-9498-051BC740C5CB}"/>
            </a:ext>
          </a:extLst>
        </xdr:cNvPr>
        <xdr:cNvSpPr/>
      </xdr:nvSpPr>
      <xdr:spPr>
        <a:xfrm>
          <a:off x="1123188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36576</xdr:rowOff>
    </xdr:from>
    <xdr:to>
      <xdr:col>71</xdr:col>
      <xdr:colOff>177800</xdr:colOff>
      <xdr:row>62</xdr:row>
      <xdr:rowOff>80010</xdr:rowOff>
    </xdr:to>
    <xdr:cxnSp macro="">
      <xdr:nvCxnSpPr>
        <xdr:cNvPr id="552" name="直線コネクタ 551">
          <a:extLst>
            <a:ext uri="{FF2B5EF4-FFF2-40B4-BE49-F238E27FC236}">
              <a16:creationId xmlns:a16="http://schemas.microsoft.com/office/drawing/2014/main" id="{DBB8EEBC-150D-4F16-B475-AA85DC15E3E7}"/>
            </a:ext>
          </a:extLst>
        </xdr:cNvPr>
        <xdr:cNvCxnSpPr/>
      </xdr:nvCxnSpPr>
      <xdr:spPr>
        <a:xfrm flipV="1">
          <a:off x="11282680" y="10430256"/>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3" name="n_1aveValue【学校施設】&#10;有形固定資産減価償却率">
          <a:extLst>
            <a:ext uri="{FF2B5EF4-FFF2-40B4-BE49-F238E27FC236}">
              <a16:creationId xmlns:a16="http://schemas.microsoft.com/office/drawing/2014/main" id="{F2721737-DBC4-4F86-A62C-FED139554165}"/>
            </a:ext>
          </a:extLst>
        </xdr:cNvPr>
        <xdr:cNvSpPr txBox="1"/>
      </xdr:nvSpPr>
      <xdr:spPr>
        <a:xfrm>
          <a:off x="13437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4" name="n_2aveValue【学校施設】&#10;有形固定資産減価償却率">
          <a:extLst>
            <a:ext uri="{FF2B5EF4-FFF2-40B4-BE49-F238E27FC236}">
              <a16:creationId xmlns:a16="http://schemas.microsoft.com/office/drawing/2014/main" id="{4AB90FF1-B004-43A6-BEE8-6CB3100B5D03}"/>
            </a:ext>
          </a:extLst>
        </xdr:cNvPr>
        <xdr:cNvSpPr txBox="1"/>
      </xdr:nvSpPr>
      <xdr:spPr>
        <a:xfrm>
          <a:off x="126752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5" name="n_3aveValue【学校施設】&#10;有形固定資産減価償却率">
          <a:extLst>
            <a:ext uri="{FF2B5EF4-FFF2-40B4-BE49-F238E27FC236}">
              <a16:creationId xmlns:a16="http://schemas.microsoft.com/office/drawing/2014/main" id="{003CD246-97FD-4C62-97B8-05A59958983A}"/>
            </a:ext>
          </a:extLst>
        </xdr:cNvPr>
        <xdr:cNvSpPr txBox="1"/>
      </xdr:nvSpPr>
      <xdr:spPr>
        <a:xfrm>
          <a:off x="119005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6" name="n_4aveValue【学校施設】&#10;有形固定資産減価償却率">
          <a:extLst>
            <a:ext uri="{FF2B5EF4-FFF2-40B4-BE49-F238E27FC236}">
              <a16:creationId xmlns:a16="http://schemas.microsoft.com/office/drawing/2014/main" id="{25D0747B-ACBF-4DCF-B159-3C0ACFFE707F}"/>
            </a:ext>
          </a:extLst>
        </xdr:cNvPr>
        <xdr:cNvSpPr txBox="1"/>
      </xdr:nvSpPr>
      <xdr:spPr>
        <a:xfrm>
          <a:off x="1110298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131081</xdr:rowOff>
    </xdr:from>
    <xdr:ext cx="405111" cy="259045"/>
    <xdr:sp macro="" textlink="">
      <xdr:nvSpPr>
        <xdr:cNvPr id="557" name="n_1mainValue【学校施設】&#10;有形固定資産減価償却率">
          <a:extLst>
            <a:ext uri="{FF2B5EF4-FFF2-40B4-BE49-F238E27FC236}">
              <a16:creationId xmlns:a16="http://schemas.microsoft.com/office/drawing/2014/main" id="{4AD1785D-FF5A-4266-BB5A-EC7A1DC638B4}"/>
            </a:ext>
          </a:extLst>
        </xdr:cNvPr>
        <xdr:cNvSpPr txBox="1"/>
      </xdr:nvSpPr>
      <xdr:spPr>
        <a:xfrm>
          <a:off x="13437244" y="1052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8" name="n_2mainValue【学校施設】&#10;有形固定資産減価償却率">
          <a:extLst>
            <a:ext uri="{FF2B5EF4-FFF2-40B4-BE49-F238E27FC236}">
              <a16:creationId xmlns:a16="http://schemas.microsoft.com/office/drawing/2014/main" id="{4CE68F78-61F2-434C-B219-09D32E8F38BA}"/>
            </a:ext>
          </a:extLst>
        </xdr:cNvPr>
        <xdr:cNvSpPr txBox="1"/>
      </xdr:nvSpPr>
      <xdr:spPr>
        <a:xfrm>
          <a:off x="12675244" y="1050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78503</xdr:rowOff>
    </xdr:from>
    <xdr:ext cx="405111" cy="259045"/>
    <xdr:sp macro="" textlink="">
      <xdr:nvSpPr>
        <xdr:cNvPr id="559" name="n_3mainValue【学校施設】&#10;有形固定資産減価償却率">
          <a:extLst>
            <a:ext uri="{FF2B5EF4-FFF2-40B4-BE49-F238E27FC236}">
              <a16:creationId xmlns:a16="http://schemas.microsoft.com/office/drawing/2014/main" id="{A321C804-A92A-4065-9262-0268F654E43E}"/>
            </a:ext>
          </a:extLst>
        </xdr:cNvPr>
        <xdr:cNvSpPr txBox="1"/>
      </xdr:nvSpPr>
      <xdr:spPr>
        <a:xfrm>
          <a:off x="11900544" y="104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121937</xdr:rowOff>
    </xdr:from>
    <xdr:ext cx="405111" cy="259045"/>
    <xdr:sp macro="" textlink="">
      <xdr:nvSpPr>
        <xdr:cNvPr id="560" name="n_4mainValue【学校施設】&#10;有形固定資産減価償却率">
          <a:extLst>
            <a:ext uri="{FF2B5EF4-FFF2-40B4-BE49-F238E27FC236}">
              <a16:creationId xmlns:a16="http://schemas.microsoft.com/office/drawing/2014/main" id="{80EE361D-508F-498E-B919-600C1FD42379}"/>
            </a:ext>
          </a:extLst>
        </xdr:cNvPr>
        <xdr:cNvSpPr txBox="1"/>
      </xdr:nvSpPr>
      <xdr:spPr>
        <a:xfrm>
          <a:off x="1110298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18DB40DF-11C1-4EF7-B831-42A2F850D59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3A65211E-FC4C-46A6-A521-1A994105E9E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6365E915-9D41-428D-A9C4-E14A7EA0065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C6FD97E4-AEB9-4342-8A19-465D549EBA6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1D8CF989-970B-4025-9990-BA266B87CE5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CD9EF9EF-704C-4B5F-A921-1CD44558F43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EAB145A8-D23A-4C20-9CB1-B6EC0595E4F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3E348CE-9B91-462A-9F69-52D25321EF1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3CB7B466-C755-4D63-8E65-AFF0FF1F3B7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C9AE640-91F6-4619-B4B3-40BFBCAB481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CEF1761C-3139-4177-A351-ADC428C46C6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B8EB115E-3E40-4B3B-AF30-03784CDB0607}"/>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7CCA020B-5DF8-452B-9524-634BDC58321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1D2AB9BA-848F-40DE-931D-F6DF0D3D3C6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9CDDCED2-2791-4F33-BFAF-0F9357E443B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28B886B7-F7BA-477E-AC40-CA4D1830B8B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817C83E4-E87B-4E65-B3A8-1CBAC15712D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FCD8D942-6BDB-49F6-9DC6-BEA2F912B05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009FBA6A-71CC-4B3A-A826-3D13AF06D8B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AAE62ED7-365F-4040-9F6F-F0FD5EEAF3E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9565E8F6-F15D-4854-BDED-8188DB6A318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4D60AEBB-25CD-494A-A2AF-B4A9770E7B0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D8F33047-E99E-4B30-9F3B-96EA9DF5FC0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86FBC085-6CF6-4CB8-8698-501B99597FC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5" name="直線コネクタ 584">
          <a:extLst>
            <a:ext uri="{FF2B5EF4-FFF2-40B4-BE49-F238E27FC236}">
              <a16:creationId xmlns:a16="http://schemas.microsoft.com/office/drawing/2014/main" id="{921F8C51-A6D0-42F0-B92E-40E028C2022C}"/>
            </a:ext>
          </a:extLst>
        </xdr:cNvPr>
        <xdr:cNvCxnSpPr/>
      </xdr:nvCxnSpPr>
      <xdr:spPr>
        <a:xfrm flipV="1">
          <a:off x="19509104" y="9415272"/>
          <a:ext cx="0" cy="145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6" name="【学校施設】&#10;一人当たり面積最小値テキスト">
          <a:extLst>
            <a:ext uri="{FF2B5EF4-FFF2-40B4-BE49-F238E27FC236}">
              <a16:creationId xmlns:a16="http://schemas.microsoft.com/office/drawing/2014/main" id="{8C958425-6B9B-49DF-97B5-A8F32C1F1A09}"/>
            </a:ext>
          </a:extLst>
        </xdr:cNvPr>
        <xdr:cNvSpPr txBox="1"/>
      </xdr:nvSpPr>
      <xdr:spPr>
        <a:xfrm>
          <a:off x="1954784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87" name="直線コネクタ 586">
          <a:extLst>
            <a:ext uri="{FF2B5EF4-FFF2-40B4-BE49-F238E27FC236}">
              <a16:creationId xmlns:a16="http://schemas.microsoft.com/office/drawing/2014/main" id="{083B8162-7B06-4510-8920-9834AE900611}"/>
            </a:ext>
          </a:extLst>
        </xdr:cNvPr>
        <xdr:cNvCxnSpPr/>
      </xdr:nvCxnSpPr>
      <xdr:spPr>
        <a:xfrm>
          <a:off x="19443700" y="10872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88" name="【学校施設】&#10;一人当たり面積最大値テキスト">
          <a:extLst>
            <a:ext uri="{FF2B5EF4-FFF2-40B4-BE49-F238E27FC236}">
              <a16:creationId xmlns:a16="http://schemas.microsoft.com/office/drawing/2014/main" id="{865470D0-5F3B-42E3-A04B-73CE76DB4467}"/>
            </a:ext>
          </a:extLst>
        </xdr:cNvPr>
        <xdr:cNvSpPr txBox="1"/>
      </xdr:nvSpPr>
      <xdr:spPr>
        <a:xfrm>
          <a:off x="19547840" y="91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89" name="直線コネクタ 588">
          <a:extLst>
            <a:ext uri="{FF2B5EF4-FFF2-40B4-BE49-F238E27FC236}">
              <a16:creationId xmlns:a16="http://schemas.microsoft.com/office/drawing/2014/main" id="{B5921099-FE06-467F-AB32-A2524895F507}"/>
            </a:ext>
          </a:extLst>
        </xdr:cNvPr>
        <xdr:cNvCxnSpPr/>
      </xdr:nvCxnSpPr>
      <xdr:spPr>
        <a:xfrm>
          <a:off x="19443700" y="9415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590" name="【学校施設】&#10;一人当たり面積平均値テキスト">
          <a:extLst>
            <a:ext uri="{FF2B5EF4-FFF2-40B4-BE49-F238E27FC236}">
              <a16:creationId xmlns:a16="http://schemas.microsoft.com/office/drawing/2014/main" id="{40424BF8-39EF-4955-9975-CEDDD1D37676}"/>
            </a:ext>
          </a:extLst>
        </xdr:cNvPr>
        <xdr:cNvSpPr txBox="1"/>
      </xdr:nvSpPr>
      <xdr:spPr>
        <a:xfrm>
          <a:off x="1954784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1" name="フローチャート: 判断 590">
          <a:extLst>
            <a:ext uri="{FF2B5EF4-FFF2-40B4-BE49-F238E27FC236}">
              <a16:creationId xmlns:a16="http://schemas.microsoft.com/office/drawing/2014/main" id="{58E2B9F1-57EA-462C-9E19-CA3E73E3AC63}"/>
            </a:ext>
          </a:extLst>
        </xdr:cNvPr>
        <xdr:cNvSpPr/>
      </xdr:nvSpPr>
      <xdr:spPr>
        <a:xfrm>
          <a:off x="19458940" y="10372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2" name="フローチャート: 判断 591">
          <a:extLst>
            <a:ext uri="{FF2B5EF4-FFF2-40B4-BE49-F238E27FC236}">
              <a16:creationId xmlns:a16="http://schemas.microsoft.com/office/drawing/2014/main" id="{1959F82E-877D-4096-82CF-85870BDBBF07}"/>
            </a:ext>
          </a:extLst>
        </xdr:cNvPr>
        <xdr:cNvSpPr/>
      </xdr:nvSpPr>
      <xdr:spPr>
        <a:xfrm>
          <a:off x="18735040" y="10374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3" name="フローチャート: 判断 592">
          <a:extLst>
            <a:ext uri="{FF2B5EF4-FFF2-40B4-BE49-F238E27FC236}">
              <a16:creationId xmlns:a16="http://schemas.microsoft.com/office/drawing/2014/main" id="{6A2402AF-107B-4D6B-9AF0-4F4DD2289AA6}"/>
            </a:ext>
          </a:extLst>
        </xdr:cNvPr>
        <xdr:cNvSpPr/>
      </xdr:nvSpPr>
      <xdr:spPr>
        <a:xfrm>
          <a:off x="17937480" y="1039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4" name="フローチャート: 判断 593">
          <a:extLst>
            <a:ext uri="{FF2B5EF4-FFF2-40B4-BE49-F238E27FC236}">
              <a16:creationId xmlns:a16="http://schemas.microsoft.com/office/drawing/2014/main" id="{FEC1627A-693A-42B3-A6D6-31472A59075B}"/>
            </a:ext>
          </a:extLst>
        </xdr:cNvPr>
        <xdr:cNvSpPr/>
      </xdr:nvSpPr>
      <xdr:spPr>
        <a:xfrm>
          <a:off x="17162780" y="1036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5" name="フローチャート: 判断 594">
          <a:extLst>
            <a:ext uri="{FF2B5EF4-FFF2-40B4-BE49-F238E27FC236}">
              <a16:creationId xmlns:a16="http://schemas.microsoft.com/office/drawing/2014/main" id="{6D8C3BBC-6EDA-42FF-855F-840EB7819A6F}"/>
            </a:ext>
          </a:extLst>
        </xdr:cNvPr>
        <xdr:cNvSpPr/>
      </xdr:nvSpPr>
      <xdr:spPr>
        <a:xfrm>
          <a:off x="16388080" y="10384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8488A73-5327-4E7E-9968-814D34015BB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FEED400-B991-4913-9355-D60ECB21E4F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CD5ED89-1BED-4F14-99A7-2EE812E1FBE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A3F9DEB-419B-4A7B-94FC-6CBC8072010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2B6DE01-1388-4946-B88C-6E0232B1DC5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7112</xdr:rowOff>
    </xdr:from>
    <xdr:to>
      <xdr:col>116</xdr:col>
      <xdr:colOff>114300</xdr:colOff>
      <xdr:row>63</xdr:row>
      <xdr:rowOff>108712</xdr:rowOff>
    </xdr:to>
    <xdr:sp macro="" textlink="">
      <xdr:nvSpPr>
        <xdr:cNvPr id="601" name="楕円 600">
          <a:extLst>
            <a:ext uri="{FF2B5EF4-FFF2-40B4-BE49-F238E27FC236}">
              <a16:creationId xmlns:a16="http://schemas.microsoft.com/office/drawing/2014/main" id="{F94648E6-E8D7-48DB-962E-67506249D385}"/>
            </a:ext>
          </a:extLst>
        </xdr:cNvPr>
        <xdr:cNvSpPr/>
      </xdr:nvSpPr>
      <xdr:spPr>
        <a:xfrm>
          <a:off x="19458940" y="10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156989</xdr:rowOff>
    </xdr:from>
    <xdr:ext cx="469744" cy="259045"/>
    <xdr:sp macro="" textlink="">
      <xdr:nvSpPr>
        <xdr:cNvPr id="602" name="【学校施設】&#10;一人当たり面積該当値テキスト">
          <a:extLst>
            <a:ext uri="{FF2B5EF4-FFF2-40B4-BE49-F238E27FC236}">
              <a16:creationId xmlns:a16="http://schemas.microsoft.com/office/drawing/2014/main" id="{A566F364-47D5-48A6-9B7D-C9C7A045C551}"/>
            </a:ext>
          </a:extLst>
        </xdr:cNvPr>
        <xdr:cNvSpPr txBox="1"/>
      </xdr:nvSpPr>
      <xdr:spPr>
        <a:xfrm>
          <a:off x="19547840"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603" name="楕円 602">
          <a:extLst>
            <a:ext uri="{FF2B5EF4-FFF2-40B4-BE49-F238E27FC236}">
              <a16:creationId xmlns:a16="http://schemas.microsoft.com/office/drawing/2014/main" id="{DDAC88EF-C3FE-445D-94A9-8B2EB2D503E7}"/>
            </a:ext>
          </a:extLst>
        </xdr:cNvPr>
        <xdr:cNvSpPr/>
      </xdr:nvSpPr>
      <xdr:spPr>
        <a:xfrm>
          <a:off x="18735040" y="1057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57912</xdr:rowOff>
    </xdr:from>
    <xdr:to>
      <xdr:col>116</xdr:col>
      <xdr:colOff>63500</xdr:colOff>
      <xdr:row>63</xdr:row>
      <xdr:rowOff>66294</xdr:rowOff>
    </xdr:to>
    <xdr:cxnSp macro="">
      <xdr:nvCxnSpPr>
        <xdr:cNvPr id="604" name="直線コネクタ 603">
          <a:extLst>
            <a:ext uri="{FF2B5EF4-FFF2-40B4-BE49-F238E27FC236}">
              <a16:creationId xmlns:a16="http://schemas.microsoft.com/office/drawing/2014/main" id="{8790C03E-F628-4E25-A20A-F4B9E8C7D584}"/>
            </a:ext>
          </a:extLst>
        </xdr:cNvPr>
        <xdr:cNvCxnSpPr/>
      </xdr:nvCxnSpPr>
      <xdr:spPr>
        <a:xfrm flipV="1">
          <a:off x="18778220" y="10619232"/>
          <a:ext cx="73152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20066</xdr:rowOff>
    </xdr:from>
    <xdr:to>
      <xdr:col>107</xdr:col>
      <xdr:colOff>101600</xdr:colOff>
      <xdr:row>63</xdr:row>
      <xdr:rowOff>121666</xdr:rowOff>
    </xdr:to>
    <xdr:sp macro="" textlink="">
      <xdr:nvSpPr>
        <xdr:cNvPr id="605" name="楕円 604">
          <a:extLst>
            <a:ext uri="{FF2B5EF4-FFF2-40B4-BE49-F238E27FC236}">
              <a16:creationId xmlns:a16="http://schemas.microsoft.com/office/drawing/2014/main" id="{92B07EFF-8D75-4060-841F-31189A9CE173}"/>
            </a:ext>
          </a:extLst>
        </xdr:cNvPr>
        <xdr:cNvSpPr/>
      </xdr:nvSpPr>
      <xdr:spPr>
        <a:xfrm>
          <a:off x="1793748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70866</xdr:rowOff>
    </xdr:to>
    <xdr:cxnSp macro="">
      <xdr:nvCxnSpPr>
        <xdr:cNvPr id="606" name="直線コネクタ 605">
          <a:extLst>
            <a:ext uri="{FF2B5EF4-FFF2-40B4-BE49-F238E27FC236}">
              <a16:creationId xmlns:a16="http://schemas.microsoft.com/office/drawing/2014/main" id="{8BBAFB8D-2563-49F6-BCBF-34BCE1572F47}"/>
            </a:ext>
          </a:extLst>
        </xdr:cNvPr>
        <xdr:cNvCxnSpPr/>
      </xdr:nvCxnSpPr>
      <xdr:spPr>
        <a:xfrm flipV="1">
          <a:off x="17988280" y="1062761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27686</xdr:rowOff>
    </xdr:from>
    <xdr:to>
      <xdr:col>102</xdr:col>
      <xdr:colOff>165100</xdr:colOff>
      <xdr:row>63</xdr:row>
      <xdr:rowOff>129286</xdr:rowOff>
    </xdr:to>
    <xdr:sp macro="" textlink="">
      <xdr:nvSpPr>
        <xdr:cNvPr id="607" name="楕円 606">
          <a:extLst>
            <a:ext uri="{FF2B5EF4-FFF2-40B4-BE49-F238E27FC236}">
              <a16:creationId xmlns:a16="http://schemas.microsoft.com/office/drawing/2014/main" id="{33588FCF-A6D5-4743-AA40-9B293FF98BC8}"/>
            </a:ext>
          </a:extLst>
        </xdr:cNvPr>
        <xdr:cNvSpPr/>
      </xdr:nvSpPr>
      <xdr:spPr>
        <a:xfrm>
          <a:off x="1716278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70866</xdr:rowOff>
    </xdr:from>
    <xdr:to>
      <xdr:col>107</xdr:col>
      <xdr:colOff>50800</xdr:colOff>
      <xdr:row>63</xdr:row>
      <xdr:rowOff>78486</xdr:rowOff>
    </xdr:to>
    <xdr:cxnSp macro="">
      <xdr:nvCxnSpPr>
        <xdr:cNvPr id="608" name="直線コネクタ 607">
          <a:extLst>
            <a:ext uri="{FF2B5EF4-FFF2-40B4-BE49-F238E27FC236}">
              <a16:creationId xmlns:a16="http://schemas.microsoft.com/office/drawing/2014/main" id="{097E9848-62CE-40AB-9951-F18F0F84C8F6}"/>
            </a:ext>
          </a:extLst>
        </xdr:cNvPr>
        <xdr:cNvCxnSpPr/>
      </xdr:nvCxnSpPr>
      <xdr:spPr>
        <a:xfrm flipV="1">
          <a:off x="17213580" y="10632186"/>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35306</xdr:rowOff>
    </xdr:from>
    <xdr:to>
      <xdr:col>98</xdr:col>
      <xdr:colOff>38100</xdr:colOff>
      <xdr:row>63</xdr:row>
      <xdr:rowOff>136906</xdr:rowOff>
    </xdr:to>
    <xdr:sp macro="" textlink="">
      <xdr:nvSpPr>
        <xdr:cNvPr id="609" name="楕円 608">
          <a:extLst>
            <a:ext uri="{FF2B5EF4-FFF2-40B4-BE49-F238E27FC236}">
              <a16:creationId xmlns:a16="http://schemas.microsoft.com/office/drawing/2014/main" id="{D5955899-EF9E-4E3A-9069-961023139CA1}"/>
            </a:ext>
          </a:extLst>
        </xdr:cNvPr>
        <xdr:cNvSpPr/>
      </xdr:nvSpPr>
      <xdr:spPr>
        <a:xfrm>
          <a:off x="16388080" y="10596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78486</xdr:rowOff>
    </xdr:from>
    <xdr:to>
      <xdr:col>102</xdr:col>
      <xdr:colOff>114300</xdr:colOff>
      <xdr:row>63</xdr:row>
      <xdr:rowOff>86106</xdr:rowOff>
    </xdr:to>
    <xdr:cxnSp macro="">
      <xdr:nvCxnSpPr>
        <xdr:cNvPr id="610" name="直線コネクタ 609">
          <a:extLst>
            <a:ext uri="{FF2B5EF4-FFF2-40B4-BE49-F238E27FC236}">
              <a16:creationId xmlns:a16="http://schemas.microsoft.com/office/drawing/2014/main" id="{82C5F13B-C0FC-4920-83AB-35694AE7FFA6}"/>
            </a:ext>
          </a:extLst>
        </xdr:cNvPr>
        <xdr:cNvCxnSpPr/>
      </xdr:nvCxnSpPr>
      <xdr:spPr>
        <a:xfrm flipV="1">
          <a:off x="16431260" y="10639806"/>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1" name="n_1aveValue【学校施設】&#10;一人当たり面積">
          <a:extLst>
            <a:ext uri="{FF2B5EF4-FFF2-40B4-BE49-F238E27FC236}">
              <a16:creationId xmlns:a16="http://schemas.microsoft.com/office/drawing/2014/main" id="{3C00DC55-61D0-43AC-8B26-6BBFD9CC593C}"/>
            </a:ext>
          </a:extLst>
        </xdr:cNvPr>
        <xdr:cNvSpPr txBox="1"/>
      </xdr:nvSpPr>
      <xdr:spPr>
        <a:xfrm>
          <a:off x="185611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612" name="n_2aveValue【学校施設】&#10;一人当たり面積">
          <a:extLst>
            <a:ext uri="{FF2B5EF4-FFF2-40B4-BE49-F238E27FC236}">
              <a16:creationId xmlns:a16="http://schemas.microsoft.com/office/drawing/2014/main" id="{12238A3A-A031-426A-ACF9-3299C6441658}"/>
            </a:ext>
          </a:extLst>
        </xdr:cNvPr>
        <xdr:cNvSpPr txBox="1"/>
      </xdr:nvSpPr>
      <xdr:spPr>
        <a:xfrm>
          <a:off x="1777626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613" name="n_3aveValue【学校施設】&#10;一人当たり面積">
          <a:extLst>
            <a:ext uri="{FF2B5EF4-FFF2-40B4-BE49-F238E27FC236}">
              <a16:creationId xmlns:a16="http://schemas.microsoft.com/office/drawing/2014/main" id="{7DDD4002-F296-431F-8E01-D2CAFB1B0E97}"/>
            </a:ext>
          </a:extLst>
        </xdr:cNvPr>
        <xdr:cNvSpPr txBox="1"/>
      </xdr:nvSpPr>
      <xdr:spPr>
        <a:xfrm>
          <a:off x="1700156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614" name="n_4aveValue【学校施設】&#10;一人当たり面積">
          <a:extLst>
            <a:ext uri="{FF2B5EF4-FFF2-40B4-BE49-F238E27FC236}">
              <a16:creationId xmlns:a16="http://schemas.microsoft.com/office/drawing/2014/main" id="{EF80374F-5A6E-47B7-957F-D22A62A33D18}"/>
            </a:ext>
          </a:extLst>
        </xdr:cNvPr>
        <xdr:cNvSpPr txBox="1"/>
      </xdr:nvSpPr>
      <xdr:spPr>
        <a:xfrm>
          <a:off x="162268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615" name="n_1mainValue【学校施設】&#10;一人当たり面積">
          <a:extLst>
            <a:ext uri="{FF2B5EF4-FFF2-40B4-BE49-F238E27FC236}">
              <a16:creationId xmlns:a16="http://schemas.microsoft.com/office/drawing/2014/main" id="{F9F9D036-3045-4B1B-A045-ECB325FBDD8E}"/>
            </a:ext>
          </a:extLst>
        </xdr:cNvPr>
        <xdr:cNvSpPr txBox="1"/>
      </xdr:nvSpPr>
      <xdr:spPr>
        <a:xfrm>
          <a:off x="185611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112793</xdr:rowOff>
    </xdr:from>
    <xdr:ext cx="469744" cy="259045"/>
    <xdr:sp macro="" textlink="">
      <xdr:nvSpPr>
        <xdr:cNvPr id="616" name="n_2mainValue【学校施設】&#10;一人当たり面積">
          <a:extLst>
            <a:ext uri="{FF2B5EF4-FFF2-40B4-BE49-F238E27FC236}">
              <a16:creationId xmlns:a16="http://schemas.microsoft.com/office/drawing/2014/main" id="{213B20D9-202A-463F-A73A-81D1FA4EEA77}"/>
            </a:ext>
          </a:extLst>
        </xdr:cNvPr>
        <xdr:cNvSpPr txBox="1"/>
      </xdr:nvSpPr>
      <xdr:spPr>
        <a:xfrm>
          <a:off x="177762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120413</xdr:rowOff>
    </xdr:from>
    <xdr:ext cx="469744" cy="259045"/>
    <xdr:sp macro="" textlink="">
      <xdr:nvSpPr>
        <xdr:cNvPr id="617" name="n_3mainValue【学校施設】&#10;一人当たり面積">
          <a:extLst>
            <a:ext uri="{FF2B5EF4-FFF2-40B4-BE49-F238E27FC236}">
              <a16:creationId xmlns:a16="http://schemas.microsoft.com/office/drawing/2014/main" id="{5F5DE7A0-302B-4A06-959E-FAABC83F2BD6}"/>
            </a:ext>
          </a:extLst>
        </xdr:cNvPr>
        <xdr:cNvSpPr txBox="1"/>
      </xdr:nvSpPr>
      <xdr:spPr>
        <a:xfrm>
          <a:off x="17001567"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128033</xdr:rowOff>
    </xdr:from>
    <xdr:ext cx="469744" cy="259045"/>
    <xdr:sp macro="" textlink="">
      <xdr:nvSpPr>
        <xdr:cNvPr id="618" name="n_4mainValue【学校施設】&#10;一人当たり面積">
          <a:extLst>
            <a:ext uri="{FF2B5EF4-FFF2-40B4-BE49-F238E27FC236}">
              <a16:creationId xmlns:a16="http://schemas.microsoft.com/office/drawing/2014/main" id="{17D2BBD0-EB32-4529-A1E9-C8C5D3317B40}"/>
            </a:ext>
          </a:extLst>
        </xdr:cNvPr>
        <xdr:cNvSpPr txBox="1"/>
      </xdr:nvSpPr>
      <xdr:spPr>
        <a:xfrm>
          <a:off x="16226867" y="106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20663DBF-C266-4462-8039-C001023347B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4FFB382D-8C50-49DE-998E-8FDB6A63003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EC66311B-1A6D-4E30-BE06-FDB40221318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281C1870-43BC-40F7-AF6D-2AF71A9B5D2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BE076C75-35C5-441E-AF08-3B51FD1C9FB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7E26C1C5-1BBE-43DD-922C-F1D59EAC97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3D098396-3BDD-4E04-8076-6EDCCC1AB75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F43B0AB9-79B9-4764-88C7-74C1B8F62D8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08CB957B-534D-4054-B45A-ECA41D33BCE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699D7B85-0302-4E52-BA92-574999609A3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BD29E766-4F85-4DEE-98CD-8600A80E655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A9635D4B-94F8-41E4-B0A9-F58B785663B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065779FE-D40B-4260-BF66-B92B61A6AEC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4A5F6CD5-89CC-4CF8-8C9F-5136EAE425E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EC62458C-1929-4270-9A35-4650DA2787D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83E94AB0-140D-4077-B87C-2C10392C444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CF154286-5BBA-4C71-92B7-FB7672B1A5D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85AFAFB2-D887-4898-B267-B1698C20509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422B9645-3D70-4EBB-B9FC-21B9DAC69BC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662BD70C-59C6-4CD1-A51A-F078E1E8003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BF2DDCC1-8878-4BE3-A7F0-8DB5E76561B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B5A03E1-03D6-4AE4-9574-CB1A8A9CCC3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1D246DC2-07E9-4698-A881-12C8F9E487B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BDE0A277-0180-42FD-9DD1-53581E375188}"/>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41699189-3065-41FC-8336-C6332863957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7D185D04-6211-48F5-9756-58672CC01E6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42E320E9-58B7-4CE2-862C-1CBA250AE1E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BE6E01E7-CBF1-4C18-B280-3F34D1ABFE2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D5A743A7-AA9E-44EC-9BE3-FD8EB7B5A4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C4D627DB-9C92-4D65-AB10-73ECDF23EEA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D0A2A57E-127D-490E-9173-D98CEDEC6AD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8AFF42A4-F956-465E-A6C2-F78F4D8118B1}"/>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14819E93-3EAE-4AB8-B3E4-8E416DC8D4A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3DAEA136-F69C-498B-AF90-4FCA39B7530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CC21EC66-BB97-4494-86D6-D66F5222110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二宮町における上記表のような施設の減価償却率は、類似団体平均値と比較しても非常に高い数値となっており、施設の老朽化は深刻な状況となっている。現在、道路等のインフラ設備に関しては、橋梁長寿命化計画や道路トンネル長寿命化計画に基づき老朽化した部分の修繕等を進めているところであり、その他施設についても、二宮町公共施設再配置・町有地有効活用実施計画等に基づき、優先順位を考えながら、町にとってより効果的な結果となるよう更新又は長寿命化改修などを進めることで状況の改善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A4C5FF-FC4F-4F7F-ADBF-9FBB0B202CD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DC897D-DAD8-4F7F-8348-2D1A4157A09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D3AA35-0DAF-450A-BF78-AE9A9A43195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0727F8-2B9D-430A-A328-D3B8C0E7F5A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36B3BD-CCDE-4F10-8211-7C250A3B3C5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12D2D9-6049-46DE-97BB-890F4F42C4B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DACA37-3BF8-4F6C-A26E-A53223D2915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9E068D-65A9-45F8-9805-36E6E356F9D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85C272-7FF6-42D6-BDF2-F833E64CB9E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831C56-23F5-440E-A224-F1BD85CBDA6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E53312-F743-4E24-A6A4-739B84900EE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996611-C3B4-4231-AB1D-3E68DDDA09A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9EEE0E-EEDE-41EB-976D-0D96C06D624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A26F00-AC90-4357-A549-0CE0BFFA683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A3B39DC-0E1F-4ADA-A648-DC476E4BF2F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1CAAB7-7F47-4B15-BBB7-57651DDA64D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FBDFEF-0886-44A9-AF14-46C4F2802BD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9DF053-020A-4893-9935-25DB52E0C04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21AE74-70DE-43A5-B149-2190F2BD8F8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3AA39B-DB3A-4A8D-96C9-0B6F6B39A6A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7B7F08-7672-4D50-82CA-E4BBD29F39D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751B2C-26A8-4161-8E7E-6CF4C546126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7D9A41-68BC-428C-8778-6EFE36443CB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8160E3-CD69-4A8C-BB02-66E42EAD691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22C43A-3020-4D5A-B921-5670A7D5359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F288D5-C772-44E4-AE90-12ED1666630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283B5D-4A1E-41ED-9D34-3CB31FE0DDF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F50CEF-00EB-4D28-9146-4F4E6A7D184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5A8EDE-8BD9-4BBB-BECF-8BCD0AB5092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74A532-D0F5-41AE-AB02-0A36AB9BB34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509FCF-36F1-496C-96CE-DC9B2973B8C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FBEFB2-1AEA-42DC-9EC4-52A9BE43619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37A3D6-A392-4390-BDAF-C696CB864CC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85C48E-A150-433E-A076-AC2A57F74DC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B1B9A0-2ECC-40CB-AA87-268266D474D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6A3F6D-73EF-446F-AB75-58331A52A4D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DD890B-D8C3-4C53-90BD-DAF6518BCA6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7E8350-79EB-4D17-BBCD-4D03EFF8936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DC75D4-4C9B-47BD-A6F4-FACFC237791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4FA5F1-5E44-4A76-9CF5-4C335DE207D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B36071-63E8-4B28-B04E-E4DE1131A5C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D4D53A-F447-40C0-94C5-A215D9F29A2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DF4B3FA-6047-4E27-BADC-7AD8C341FFB5}"/>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A71F25A-5FD3-40FA-B373-FC958E8BD26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488958D-DAB3-40DD-9776-FBD1E0B84E6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9382474-D4F8-49D0-8A69-7A40A34D2A7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DF2F1D4-D723-4598-8558-72D3031F44C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A1BE911-49E5-4C81-ADF9-CD08100244A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4354301-BEC2-4614-B036-AE44CD73F80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EDCB9B8-109A-4646-8558-F329FE1A8511}"/>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7F84EC5-24BC-4F8E-A9B0-9A72D49C077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CBE7B92-C000-475D-8232-5FD630FD731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276F16D-575C-4ACA-B75A-12C993835DE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5D86AFB-51E5-4B73-BB6E-DCF61220ED7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46B8F55-D214-48F9-AD11-3B7244FC642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CB3C8EB-362D-490C-9B90-81CDFCEADB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2479ED3-AFC3-40D8-8B5C-3860863BBCD0}"/>
            </a:ext>
          </a:extLst>
        </xdr:cNvPr>
        <xdr:cNvCxnSpPr/>
      </xdr:nvCxnSpPr>
      <xdr:spPr>
        <a:xfrm flipV="1">
          <a:off x="4086225" y="564424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B9EF27C8-3932-42F7-B77B-9482C7457FB8}"/>
            </a:ext>
          </a:extLst>
        </xdr:cNvPr>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5F07B461-857A-408E-BF4D-0FAEC7F4E8B6}"/>
            </a:ext>
          </a:extLst>
        </xdr:cNvPr>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B28B4308-8B49-4C79-990A-E9F3093C473E}"/>
            </a:ext>
          </a:extLst>
        </xdr:cNvPr>
        <xdr:cNvSpPr txBox="1"/>
      </xdr:nvSpPr>
      <xdr:spPr>
        <a:xfrm>
          <a:off x="412496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C3931EB9-640F-4D74-A72D-E27AA4277395}"/>
            </a:ext>
          </a:extLst>
        </xdr:cNvPr>
        <xdr:cNvCxnSpPr/>
      </xdr:nvCxnSpPr>
      <xdr:spPr>
        <a:xfrm>
          <a:off x="402082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3DA451B0-C722-4202-A50D-B46339D31015}"/>
            </a:ext>
          </a:extLst>
        </xdr:cNvPr>
        <xdr:cNvSpPr txBox="1"/>
      </xdr:nvSpPr>
      <xdr:spPr>
        <a:xfrm>
          <a:off x="412496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C8DAAD59-52FD-4365-9621-CAC63434BE77}"/>
            </a:ext>
          </a:extLst>
        </xdr:cNvPr>
        <xdr:cNvSpPr/>
      </xdr:nvSpPr>
      <xdr:spPr>
        <a:xfrm>
          <a:off x="4036060" y="631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07669B2E-9A58-4876-B2B3-4E12F10123C5}"/>
            </a:ext>
          </a:extLst>
        </xdr:cNvPr>
        <xdr:cNvSpPr/>
      </xdr:nvSpPr>
      <xdr:spPr>
        <a:xfrm>
          <a:off x="3312160" y="628359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7C6A9076-34D4-4C06-B382-4535E0871B23}"/>
            </a:ext>
          </a:extLst>
        </xdr:cNvPr>
        <xdr:cNvSpPr/>
      </xdr:nvSpPr>
      <xdr:spPr>
        <a:xfrm>
          <a:off x="2514600" y="624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5348FCEC-FFDE-4C42-B2B1-821EA75B1CB1}"/>
            </a:ext>
          </a:extLst>
        </xdr:cNvPr>
        <xdr:cNvSpPr/>
      </xdr:nvSpPr>
      <xdr:spPr>
        <a:xfrm>
          <a:off x="17399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A894B181-6C8B-4B1A-B5EC-36A3C2ED5641}"/>
            </a:ext>
          </a:extLst>
        </xdr:cNvPr>
        <xdr:cNvSpPr/>
      </xdr:nvSpPr>
      <xdr:spPr>
        <a:xfrm>
          <a:off x="965200" y="62117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AEA172-801F-4511-B1AC-E01F558297C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6D74C3-D1A2-470A-8A90-3ED28EFFE42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AEA9B7-5BA1-467A-8830-049DC87CBDD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FDBA33-1533-48A2-AC64-81E009445D4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B6EA6E9-2185-42E7-92D5-7A241178311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a:extLst>
            <a:ext uri="{FF2B5EF4-FFF2-40B4-BE49-F238E27FC236}">
              <a16:creationId xmlns:a16="http://schemas.microsoft.com/office/drawing/2014/main" id="{DEBA7D37-2229-45DC-AA98-8B7AFF09C24D}"/>
            </a:ext>
          </a:extLst>
        </xdr:cNvPr>
        <xdr:cNvSpPr/>
      </xdr:nvSpPr>
      <xdr:spPr>
        <a:xfrm>
          <a:off x="4036060" y="64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DE04B1DF-59CC-4702-A95A-91C29CB50999}"/>
            </a:ext>
          </a:extLst>
        </xdr:cNvPr>
        <xdr:cNvSpPr txBox="1"/>
      </xdr:nvSpPr>
      <xdr:spPr>
        <a:xfrm>
          <a:off x="4124960"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6" name="楕円 75">
          <a:extLst>
            <a:ext uri="{FF2B5EF4-FFF2-40B4-BE49-F238E27FC236}">
              <a16:creationId xmlns:a16="http://schemas.microsoft.com/office/drawing/2014/main" id="{128216EB-FF2C-49E3-B85E-69B2FC391E88}"/>
            </a:ext>
          </a:extLst>
        </xdr:cNvPr>
        <xdr:cNvSpPr/>
      </xdr:nvSpPr>
      <xdr:spPr>
        <a:xfrm>
          <a:off x="3312160" y="6382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63137</xdr:rowOff>
    </xdr:from>
    <xdr:to>
      <xdr:col>24</xdr:col>
      <xdr:colOff>63500</xdr:colOff>
      <xdr:row>38</xdr:row>
      <xdr:rowOff>108857</xdr:rowOff>
    </xdr:to>
    <xdr:cxnSp macro="">
      <xdr:nvCxnSpPr>
        <xdr:cNvPr id="77" name="直線コネクタ 76">
          <a:extLst>
            <a:ext uri="{FF2B5EF4-FFF2-40B4-BE49-F238E27FC236}">
              <a16:creationId xmlns:a16="http://schemas.microsoft.com/office/drawing/2014/main" id="{6E7AB086-7ED2-4BB9-8F4C-50EDA9D042B6}"/>
            </a:ext>
          </a:extLst>
        </xdr:cNvPr>
        <xdr:cNvCxnSpPr/>
      </xdr:nvCxnSpPr>
      <xdr:spPr>
        <a:xfrm>
          <a:off x="3355340" y="6433457"/>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316D7AD2-705A-463A-AF02-2DA86DB7DC52}"/>
            </a:ext>
          </a:extLst>
        </xdr:cNvPr>
        <xdr:cNvSpPr/>
      </xdr:nvSpPr>
      <xdr:spPr>
        <a:xfrm>
          <a:off x="25146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63137</xdr:rowOff>
    </xdr:to>
    <xdr:cxnSp macro="">
      <xdr:nvCxnSpPr>
        <xdr:cNvPr id="79" name="直線コネクタ 78">
          <a:extLst>
            <a:ext uri="{FF2B5EF4-FFF2-40B4-BE49-F238E27FC236}">
              <a16:creationId xmlns:a16="http://schemas.microsoft.com/office/drawing/2014/main" id="{0F2BD432-4AA4-49B4-9246-B0F99A30733B}"/>
            </a:ext>
          </a:extLst>
        </xdr:cNvPr>
        <xdr:cNvCxnSpPr/>
      </xdr:nvCxnSpPr>
      <xdr:spPr>
        <a:xfrm>
          <a:off x="2565400" y="6397535"/>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103777</xdr:rowOff>
    </xdr:from>
    <xdr:to>
      <xdr:col>10</xdr:col>
      <xdr:colOff>165100</xdr:colOff>
      <xdr:row>38</xdr:row>
      <xdr:rowOff>33927</xdr:rowOff>
    </xdr:to>
    <xdr:sp macro="" textlink="">
      <xdr:nvSpPr>
        <xdr:cNvPr id="80" name="楕円 79">
          <a:extLst>
            <a:ext uri="{FF2B5EF4-FFF2-40B4-BE49-F238E27FC236}">
              <a16:creationId xmlns:a16="http://schemas.microsoft.com/office/drawing/2014/main" id="{CF094ECF-6AEA-46A1-AF78-396D8CF7723F}"/>
            </a:ext>
          </a:extLst>
        </xdr:cNvPr>
        <xdr:cNvSpPr/>
      </xdr:nvSpPr>
      <xdr:spPr>
        <a:xfrm>
          <a:off x="1739900" y="6306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154577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FB5B53D1-0FD5-490D-ADAF-5CC85B7D90CC}"/>
            </a:ext>
          </a:extLst>
        </xdr:cNvPr>
        <xdr:cNvCxnSpPr/>
      </xdr:nvCxnSpPr>
      <xdr:spPr>
        <a:xfrm>
          <a:off x="1790700" y="6357257"/>
          <a:ext cx="7747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2" name="楕円 81">
          <a:extLst>
            <a:ext uri="{FF2B5EF4-FFF2-40B4-BE49-F238E27FC236}">
              <a16:creationId xmlns:a16="http://schemas.microsoft.com/office/drawing/2014/main" id="{642F98ED-1020-4579-9945-E7820FEE6869}"/>
            </a:ext>
          </a:extLst>
        </xdr:cNvPr>
        <xdr:cNvSpPr/>
      </xdr:nvSpPr>
      <xdr:spPr>
        <a:xfrm>
          <a:off x="965200" y="626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154577</xdr:rowOff>
    </xdr:to>
    <xdr:cxnSp macro="">
      <xdr:nvCxnSpPr>
        <xdr:cNvPr id="83" name="直線コネクタ 82">
          <a:extLst>
            <a:ext uri="{FF2B5EF4-FFF2-40B4-BE49-F238E27FC236}">
              <a16:creationId xmlns:a16="http://schemas.microsoft.com/office/drawing/2014/main" id="{669FBBD2-9F51-4459-8422-5ED23F5EA80E}"/>
            </a:ext>
          </a:extLst>
        </xdr:cNvPr>
        <xdr:cNvCxnSpPr/>
      </xdr:nvCxnSpPr>
      <xdr:spPr>
        <a:xfrm>
          <a:off x="1008380" y="631317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a16="http://schemas.microsoft.com/office/drawing/2014/main" id="{1ED4946C-1600-4E97-BFCD-CA6A6D3F473A}"/>
            </a:ext>
          </a:extLst>
        </xdr:cNvPr>
        <xdr:cNvSpPr txBox="1"/>
      </xdr:nvSpPr>
      <xdr:spPr>
        <a:xfrm>
          <a:off x="317056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a16="http://schemas.microsoft.com/office/drawing/2014/main" id="{5EEEBA89-344C-468B-BDB3-0B584DF3D96D}"/>
            </a:ext>
          </a:extLst>
        </xdr:cNvPr>
        <xdr:cNvSpPr txBox="1"/>
      </xdr:nvSpPr>
      <xdr:spPr>
        <a:xfrm>
          <a:off x="238570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B38A1DE3-A3CB-4B0B-A40C-E2826D03DA94}"/>
            </a:ext>
          </a:extLst>
        </xdr:cNvPr>
        <xdr:cNvSpPr txBox="1"/>
      </xdr:nvSpPr>
      <xdr:spPr>
        <a:xfrm>
          <a:off x="16110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5422E984-3356-42EB-81E8-AD2E4312F136}"/>
            </a:ext>
          </a:extLst>
        </xdr:cNvPr>
        <xdr:cNvSpPr txBox="1"/>
      </xdr:nvSpPr>
      <xdr:spPr>
        <a:xfrm>
          <a:off x="8363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id="{56050C76-8780-4B49-BC1C-8BE1BA5B6B84}"/>
            </a:ext>
          </a:extLst>
        </xdr:cNvPr>
        <xdr:cNvSpPr txBox="1"/>
      </xdr:nvSpPr>
      <xdr:spPr>
        <a:xfrm>
          <a:off x="317056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1933C023-4673-4BCA-813B-DC5E4D22B2AC}"/>
            </a:ext>
          </a:extLst>
        </xdr:cNvPr>
        <xdr:cNvSpPr txBox="1"/>
      </xdr:nvSpPr>
      <xdr:spPr>
        <a:xfrm>
          <a:off x="23857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id="{1A7C0E49-5560-495A-9FC6-06AAA24887AC}"/>
            </a:ext>
          </a:extLst>
        </xdr:cNvPr>
        <xdr:cNvSpPr txBox="1"/>
      </xdr:nvSpPr>
      <xdr:spPr>
        <a:xfrm>
          <a:off x="161100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6722D126-789B-4875-920C-82B7423DB867}"/>
            </a:ext>
          </a:extLst>
        </xdr:cNvPr>
        <xdr:cNvSpPr txBox="1"/>
      </xdr:nvSpPr>
      <xdr:spPr>
        <a:xfrm>
          <a:off x="8363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CE75138-D18F-43A1-8FE8-55288E03BA7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1E3D104-0F80-492E-A649-28B75F2F256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00F56C8-B8D2-4ABC-B067-787BB995E20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3E160D2-3DCD-456F-8776-CDCFA41FAD9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22C79F9-09BE-4874-BA34-2845C9C934E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02E0CA0-2BFA-45A0-B6B0-C8A8E9471F7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E79C20-6B53-41D4-B4DC-67A2875A9C9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197A1D8-47C9-46CD-AA05-7F5DD653FE9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355D4AD-D998-4F04-B0D5-D0A47F5EBAC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4123E9-FEF9-41B4-94FD-F0B5B31DA08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A69022D-2772-4596-849B-A0E3CA335B2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895C07A-96F8-4790-8B1B-83097A6CC09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F03B018-764C-40E5-876D-220A78F021D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7224F76-7C88-4D87-A4C0-324D9D31C3CD}"/>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06433AF-0179-41C8-9805-6A88ADDFA1D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FC40D00-9D04-4CE2-910F-ADF417CE130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2F68C30-C412-49EE-AC8E-D68B7938C44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A4AABF6-7710-4A27-970F-A5293EAA33E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A58D595-8F5D-477E-ADB6-5EC80F16C06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71D6C05-AE9B-4F73-9FAF-9C0413688F9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B96F856-676C-4298-BD33-94B7E80A6FA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C55B127-2502-4889-AB70-768797F7668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A45D6DE-A05C-4104-A6B4-D49CAF648BE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C461E1A-37BA-49CC-963E-C0A81222B661}"/>
            </a:ext>
          </a:extLst>
        </xdr:cNvPr>
        <xdr:cNvCxnSpPr/>
      </xdr:nvCxnSpPr>
      <xdr:spPr>
        <a:xfrm flipV="1">
          <a:off x="9219565" y="58102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BB0EC1B8-D06D-4020-A3DC-AD7D82EB900B}"/>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97B9E101-C6BF-4EA3-AE53-BF3E7B7EFEC4}"/>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a16="http://schemas.microsoft.com/office/drawing/2014/main" id="{96F2B942-F2CE-4E70-BC5D-9C6E1130FE0F}"/>
            </a:ext>
          </a:extLst>
        </xdr:cNvPr>
        <xdr:cNvSpPr txBox="1"/>
      </xdr:nvSpPr>
      <xdr:spPr>
        <a:xfrm>
          <a:off x="92583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a16="http://schemas.microsoft.com/office/drawing/2014/main" id="{07D3264B-109B-4A8C-8008-19FF94D0AC2A}"/>
            </a:ext>
          </a:extLst>
        </xdr:cNvPr>
        <xdr:cNvCxnSpPr/>
      </xdr:nvCxnSpPr>
      <xdr:spPr>
        <a:xfrm>
          <a:off x="9154160" y="581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7706D945-A1B7-4465-907F-9C3CEBA97BEB}"/>
            </a:ext>
          </a:extLst>
        </xdr:cNvPr>
        <xdr:cNvSpPr txBox="1"/>
      </xdr:nvSpPr>
      <xdr:spPr>
        <a:xfrm>
          <a:off x="9258300" y="676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a16="http://schemas.microsoft.com/office/drawing/2014/main" id="{2787E68A-7119-4A7F-A550-F3EE0D33C3A7}"/>
            </a:ext>
          </a:extLst>
        </xdr:cNvPr>
        <xdr:cNvSpPr/>
      </xdr:nvSpPr>
      <xdr:spPr>
        <a:xfrm>
          <a:off x="9192260" y="678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a16="http://schemas.microsoft.com/office/drawing/2014/main" id="{1D2EC8AB-48C4-4406-8F73-10E51A210F43}"/>
            </a:ext>
          </a:extLst>
        </xdr:cNvPr>
        <xdr:cNvSpPr/>
      </xdr:nvSpPr>
      <xdr:spPr>
        <a:xfrm>
          <a:off x="844550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a16="http://schemas.microsoft.com/office/drawing/2014/main" id="{8109E69B-BC06-4056-A2EA-54DD2B9028C1}"/>
            </a:ext>
          </a:extLst>
        </xdr:cNvPr>
        <xdr:cNvSpPr/>
      </xdr:nvSpPr>
      <xdr:spPr>
        <a:xfrm>
          <a:off x="7670800" y="6795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E8675C41-79D2-4739-9DCC-4C76DFE19A31}"/>
            </a:ext>
          </a:extLst>
        </xdr:cNvPr>
        <xdr:cNvSpPr/>
      </xdr:nvSpPr>
      <xdr:spPr>
        <a:xfrm>
          <a:off x="68732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61833D3D-2EE5-43CF-884B-111E15E38451}"/>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179607-EC5A-46CE-AC4C-B3C3AC2F5B4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9E5521-C503-4877-B937-C212C92E205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4189D4A-A527-452D-942C-C9ACC3DDA86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536124E-7071-4CE6-AA58-80F3BCCACBE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D2111A2-EB47-4DC4-AD6F-D55747C2BDC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31" name="楕円 130">
          <a:extLst>
            <a:ext uri="{FF2B5EF4-FFF2-40B4-BE49-F238E27FC236}">
              <a16:creationId xmlns:a16="http://schemas.microsoft.com/office/drawing/2014/main" id="{EE3D32C3-9A61-4643-8140-71CEBF8B0062}"/>
            </a:ext>
          </a:extLst>
        </xdr:cNvPr>
        <xdr:cNvSpPr/>
      </xdr:nvSpPr>
      <xdr:spPr>
        <a:xfrm>
          <a:off x="9192260" y="6780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97807</xdr:rowOff>
    </xdr:from>
    <xdr:ext cx="469744" cy="259045"/>
    <xdr:sp macro="" textlink="">
      <xdr:nvSpPr>
        <xdr:cNvPr id="132" name="【図書館】&#10;一人当たり面積該当値テキスト">
          <a:extLst>
            <a:ext uri="{FF2B5EF4-FFF2-40B4-BE49-F238E27FC236}">
              <a16:creationId xmlns:a16="http://schemas.microsoft.com/office/drawing/2014/main" id="{AFDDCE88-412E-475D-B5EC-DEEBB903664C}"/>
            </a:ext>
          </a:extLst>
        </xdr:cNvPr>
        <xdr:cNvSpPr txBox="1"/>
      </xdr:nvSpPr>
      <xdr:spPr>
        <a:xfrm>
          <a:off x="9258300"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3" name="楕円 132">
          <a:extLst>
            <a:ext uri="{FF2B5EF4-FFF2-40B4-BE49-F238E27FC236}">
              <a16:creationId xmlns:a16="http://schemas.microsoft.com/office/drawing/2014/main" id="{F29CBDF1-45C3-4E0B-A979-5F865097D50D}"/>
            </a:ext>
          </a:extLst>
        </xdr:cNvPr>
        <xdr:cNvSpPr/>
      </xdr:nvSpPr>
      <xdr:spPr>
        <a:xfrm>
          <a:off x="844550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125730</xdr:rowOff>
    </xdr:to>
    <xdr:cxnSp macro="">
      <xdr:nvCxnSpPr>
        <xdr:cNvPr id="134" name="直線コネクタ 133">
          <a:extLst>
            <a:ext uri="{FF2B5EF4-FFF2-40B4-BE49-F238E27FC236}">
              <a16:creationId xmlns:a16="http://schemas.microsoft.com/office/drawing/2014/main" id="{D0F28865-438B-49B2-A051-383B72B05DBC}"/>
            </a:ext>
          </a:extLst>
        </xdr:cNvPr>
        <xdr:cNvCxnSpPr/>
      </xdr:nvCxnSpPr>
      <xdr:spPr>
        <a:xfrm>
          <a:off x="8496300" y="68313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78740</xdr:rowOff>
    </xdr:from>
    <xdr:to>
      <xdr:col>46</xdr:col>
      <xdr:colOff>38100</xdr:colOff>
      <xdr:row>41</xdr:row>
      <xdr:rowOff>8890</xdr:rowOff>
    </xdr:to>
    <xdr:sp macro="" textlink="">
      <xdr:nvSpPr>
        <xdr:cNvPr id="135" name="楕円 134">
          <a:extLst>
            <a:ext uri="{FF2B5EF4-FFF2-40B4-BE49-F238E27FC236}">
              <a16:creationId xmlns:a16="http://schemas.microsoft.com/office/drawing/2014/main" id="{393107AD-3367-4F6F-BFAA-BB2F7865D6A3}"/>
            </a:ext>
          </a:extLst>
        </xdr:cNvPr>
        <xdr:cNvSpPr/>
      </xdr:nvSpPr>
      <xdr:spPr>
        <a:xfrm>
          <a:off x="7670800" y="678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129540</xdr:rowOff>
    </xdr:to>
    <xdr:cxnSp macro="">
      <xdr:nvCxnSpPr>
        <xdr:cNvPr id="136" name="直線コネクタ 135">
          <a:extLst>
            <a:ext uri="{FF2B5EF4-FFF2-40B4-BE49-F238E27FC236}">
              <a16:creationId xmlns:a16="http://schemas.microsoft.com/office/drawing/2014/main" id="{FD049772-BD71-4077-82F6-A013939D9FC0}"/>
            </a:ext>
          </a:extLst>
        </xdr:cNvPr>
        <xdr:cNvCxnSpPr/>
      </xdr:nvCxnSpPr>
      <xdr:spPr>
        <a:xfrm flipV="1">
          <a:off x="7713980" y="68313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7" name="楕円 136">
          <a:extLst>
            <a:ext uri="{FF2B5EF4-FFF2-40B4-BE49-F238E27FC236}">
              <a16:creationId xmlns:a16="http://schemas.microsoft.com/office/drawing/2014/main" id="{CC4C6D15-9BA6-4D5C-BCE1-22A3551EFB3B}"/>
            </a:ext>
          </a:extLst>
        </xdr:cNvPr>
        <xdr:cNvSpPr/>
      </xdr:nvSpPr>
      <xdr:spPr>
        <a:xfrm>
          <a:off x="687324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129540</xdr:rowOff>
    </xdr:to>
    <xdr:cxnSp macro="">
      <xdr:nvCxnSpPr>
        <xdr:cNvPr id="138" name="直線コネクタ 137">
          <a:extLst>
            <a:ext uri="{FF2B5EF4-FFF2-40B4-BE49-F238E27FC236}">
              <a16:creationId xmlns:a16="http://schemas.microsoft.com/office/drawing/2014/main" id="{1A3BEF8A-CDBD-45A6-A841-CD3BED360ECB}"/>
            </a:ext>
          </a:extLst>
        </xdr:cNvPr>
        <xdr:cNvCxnSpPr/>
      </xdr:nvCxnSpPr>
      <xdr:spPr>
        <a:xfrm>
          <a:off x="6924040" y="68351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9" name="楕円 138">
          <a:extLst>
            <a:ext uri="{FF2B5EF4-FFF2-40B4-BE49-F238E27FC236}">
              <a16:creationId xmlns:a16="http://schemas.microsoft.com/office/drawing/2014/main" id="{92A6A3ED-8C04-42F7-AE22-4ECFBAA6892A}"/>
            </a:ext>
          </a:extLst>
        </xdr:cNvPr>
        <xdr:cNvSpPr/>
      </xdr:nvSpPr>
      <xdr:spPr>
        <a:xfrm>
          <a:off x="60985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133350</xdr:rowOff>
    </xdr:to>
    <xdr:cxnSp macro="">
      <xdr:nvCxnSpPr>
        <xdr:cNvPr id="140" name="直線コネクタ 139">
          <a:extLst>
            <a:ext uri="{FF2B5EF4-FFF2-40B4-BE49-F238E27FC236}">
              <a16:creationId xmlns:a16="http://schemas.microsoft.com/office/drawing/2014/main" id="{F94622FF-26D8-4E64-8166-A587FA52BED8}"/>
            </a:ext>
          </a:extLst>
        </xdr:cNvPr>
        <xdr:cNvCxnSpPr/>
      </xdr:nvCxnSpPr>
      <xdr:spPr>
        <a:xfrm flipV="1">
          <a:off x="6149340" y="683514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a:extLst>
            <a:ext uri="{FF2B5EF4-FFF2-40B4-BE49-F238E27FC236}">
              <a16:creationId xmlns:a16="http://schemas.microsoft.com/office/drawing/2014/main" id="{33672A12-D0B1-429B-A21C-53A80A1DC6C8}"/>
            </a:ext>
          </a:extLst>
        </xdr:cNvPr>
        <xdr:cNvSpPr txBox="1"/>
      </xdr:nvSpPr>
      <xdr:spPr>
        <a:xfrm>
          <a:off x="8271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a:extLst>
            <a:ext uri="{FF2B5EF4-FFF2-40B4-BE49-F238E27FC236}">
              <a16:creationId xmlns:a16="http://schemas.microsoft.com/office/drawing/2014/main" id="{9011CEA0-814D-4449-8128-D4A61049CC0C}"/>
            </a:ext>
          </a:extLst>
        </xdr:cNvPr>
        <xdr:cNvSpPr txBox="1"/>
      </xdr:nvSpPr>
      <xdr:spPr>
        <a:xfrm>
          <a:off x="750958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BF41D200-F3EF-4D04-8177-DF84F1999566}"/>
            </a:ext>
          </a:extLst>
        </xdr:cNvPr>
        <xdr:cNvSpPr txBox="1"/>
      </xdr:nvSpPr>
      <xdr:spPr>
        <a:xfrm>
          <a:off x="67120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7D614A56-CD2E-47C5-993C-6EC9E4616330}"/>
            </a:ext>
          </a:extLst>
        </xdr:cNvPr>
        <xdr:cNvSpPr txBox="1"/>
      </xdr:nvSpPr>
      <xdr:spPr>
        <a:xfrm>
          <a:off x="59373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21607</xdr:rowOff>
    </xdr:from>
    <xdr:ext cx="469744" cy="259045"/>
    <xdr:sp macro="" textlink="">
      <xdr:nvSpPr>
        <xdr:cNvPr id="145" name="n_1mainValue【図書館】&#10;一人当たり面積">
          <a:extLst>
            <a:ext uri="{FF2B5EF4-FFF2-40B4-BE49-F238E27FC236}">
              <a16:creationId xmlns:a16="http://schemas.microsoft.com/office/drawing/2014/main" id="{F7BE7D3B-B9A5-4AFC-8BE5-E4B55EA5BE12}"/>
            </a:ext>
          </a:extLst>
        </xdr:cNvPr>
        <xdr:cNvSpPr txBox="1"/>
      </xdr:nvSpPr>
      <xdr:spPr>
        <a:xfrm>
          <a:off x="8271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6" name="n_2mainValue【図書館】&#10;一人当たり面積">
          <a:extLst>
            <a:ext uri="{FF2B5EF4-FFF2-40B4-BE49-F238E27FC236}">
              <a16:creationId xmlns:a16="http://schemas.microsoft.com/office/drawing/2014/main" id="{507DFEAB-F15D-4D9D-A649-86506548B04E}"/>
            </a:ext>
          </a:extLst>
        </xdr:cNvPr>
        <xdr:cNvSpPr txBox="1"/>
      </xdr:nvSpPr>
      <xdr:spPr>
        <a:xfrm>
          <a:off x="7509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7" name="n_3mainValue【図書館】&#10;一人当たり面積">
          <a:extLst>
            <a:ext uri="{FF2B5EF4-FFF2-40B4-BE49-F238E27FC236}">
              <a16:creationId xmlns:a16="http://schemas.microsoft.com/office/drawing/2014/main" id="{313425B4-8957-44CB-8E56-ABB0CEBE907E}"/>
            </a:ext>
          </a:extLst>
        </xdr:cNvPr>
        <xdr:cNvSpPr txBox="1"/>
      </xdr:nvSpPr>
      <xdr:spPr>
        <a:xfrm>
          <a:off x="67120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8" name="n_4mainValue【図書館】&#10;一人当たり面積">
          <a:extLst>
            <a:ext uri="{FF2B5EF4-FFF2-40B4-BE49-F238E27FC236}">
              <a16:creationId xmlns:a16="http://schemas.microsoft.com/office/drawing/2014/main" id="{03DB96FC-512F-4046-BD94-D2AA37CD1CF1}"/>
            </a:ext>
          </a:extLst>
        </xdr:cNvPr>
        <xdr:cNvSpPr txBox="1"/>
      </xdr:nvSpPr>
      <xdr:spPr>
        <a:xfrm>
          <a:off x="59373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6182E21-FBDB-4FA4-A7AB-4E62E0DC10A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BA9C204-B3D2-4911-853E-549A14531DF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299E437-8BAD-44B1-AFA7-48F7E120E3B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A941AD9-AA13-4662-B174-8D9C1F49FDD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A282A1B-7109-4F82-B623-0A696E6E559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C81EEFA-CDD3-4644-8B60-1D048F48327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07ABA1F-52DC-4945-AE1C-94312EB118E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FDBF1AE-4966-4BB6-A7C4-A7874C5069B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E3D0133-6E88-4FDE-9B61-776B5632BFF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EC52482-3F5D-4726-82E4-AE0E323D245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0942FD6-CD06-4DA1-A63E-AD14E82D175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A3ADDC0-57FC-4BBF-897C-226CCBD6554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49FA8F5-6A16-4F9C-89B4-21F5B856266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4BCCAE0-BE2A-42D9-9540-C9ABAFD3B36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E4CD84B-1E3A-47E8-8FE2-16BA2E6BF82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46B4B57-6CA2-4FEB-AFF9-54EB34D7C92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3F84375-9AE4-4C19-B22C-D8651C93361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7EA426A-E70C-4E68-9049-647212782DE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09238AA-DC3A-46D8-A5EE-E5C0107B9DA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2E3749C-0B83-43CC-AB3B-C2F73CE2761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976A063-6C4C-480C-BC50-8AC798FB007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788EF2B-A85F-41A3-9396-BC3EFA8650B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2F67AB6-8025-4752-8802-60FD6B3058B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4FB98C3-E33A-4306-B646-0F547D50A67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00B8064-3BEA-40FD-9C72-93807AEB992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F853AE2E-2415-41BE-951F-AB462EAD9EB7}"/>
            </a:ext>
          </a:extLst>
        </xdr:cNvPr>
        <xdr:cNvCxnSpPr/>
      </xdr:nvCxnSpPr>
      <xdr:spPr>
        <a:xfrm flipV="1">
          <a:off x="4086225" y="936879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1EDE5BF-2E63-44E9-A70F-FD64406BE854}"/>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C64FF55-0A38-4286-959F-2A2A45621254}"/>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293B3C6-48A0-4CBF-ADA7-EFFA0C5E6475}"/>
            </a:ext>
          </a:extLst>
        </xdr:cNvPr>
        <xdr:cNvSpPr txBox="1"/>
      </xdr:nvSpPr>
      <xdr:spPr>
        <a:xfrm>
          <a:off x="4124960" y="9147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BD2EE8A1-F939-4FEA-8994-32B1414CD192}"/>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256F203-09A1-4784-901B-D3A3F663C87B}"/>
            </a:ext>
          </a:extLst>
        </xdr:cNvPr>
        <xdr:cNvSpPr txBox="1"/>
      </xdr:nvSpPr>
      <xdr:spPr>
        <a:xfrm>
          <a:off x="412496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a16="http://schemas.microsoft.com/office/drawing/2014/main" id="{7FA245E4-074F-4CB0-AFAF-786D3E4AB818}"/>
            </a:ext>
          </a:extLst>
        </xdr:cNvPr>
        <xdr:cNvSpPr/>
      </xdr:nvSpPr>
      <xdr:spPr>
        <a:xfrm>
          <a:off x="403606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a16="http://schemas.microsoft.com/office/drawing/2014/main" id="{74579A82-548C-4A3E-B0E1-EA70DBEBA126}"/>
            </a:ext>
          </a:extLst>
        </xdr:cNvPr>
        <xdr:cNvSpPr/>
      </xdr:nvSpPr>
      <xdr:spPr>
        <a:xfrm>
          <a:off x="331216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a16="http://schemas.microsoft.com/office/drawing/2014/main" id="{6735A9CF-6FEA-4DD8-8396-4F86071E97D1}"/>
            </a:ext>
          </a:extLst>
        </xdr:cNvPr>
        <xdr:cNvSpPr/>
      </xdr:nvSpPr>
      <xdr:spPr>
        <a:xfrm>
          <a:off x="2514600" y="102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a16="http://schemas.microsoft.com/office/drawing/2014/main" id="{597747AB-4747-47D6-9443-ED2849ACCCC8}"/>
            </a:ext>
          </a:extLst>
        </xdr:cNvPr>
        <xdr:cNvSpPr/>
      </xdr:nvSpPr>
      <xdr:spPr>
        <a:xfrm>
          <a:off x="17399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a16="http://schemas.microsoft.com/office/drawing/2014/main" id="{D7226466-369E-4EA4-A686-B06C2A3243E2}"/>
            </a:ext>
          </a:extLst>
        </xdr:cNvPr>
        <xdr:cNvSpPr/>
      </xdr:nvSpPr>
      <xdr:spPr>
        <a:xfrm>
          <a:off x="96520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98A77C-548B-4B12-8B76-A173492C0BA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1BF409C-B2D4-41AA-8072-540C09803DB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52E8E07-8C45-4873-BB44-52AA854C0D6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F5EF68F-5AD8-4B0F-BDDA-7DA776CAD4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66C06AA-B9A8-4ED4-9BA7-5C543253D1F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58601</xdr:rowOff>
    </xdr:from>
    <xdr:to>
      <xdr:col>24</xdr:col>
      <xdr:colOff>114300</xdr:colOff>
      <xdr:row>62</xdr:row>
      <xdr:rowOff>160201</xdr:rowOff>
    </xdr:to>
    <xdr:sp macro="" textlink="">
      <xdr:nvSpPr>
        <xdr:cNvPr id="190" name="楕円 189">
          <a:extLst>
            <a:ext uri="{FF2B5EF4-FFF2-40B4-BE49-F238E27FC236}">
              <a16:creationId xmlns:a16="http://schemas.microsoft.com/office/drawing/2014/main" id="{8B4DD883-253E-487C-8BB7-CD4756598C23}"/>
            </a:ext>
          </a:extLst>
        </xdr:cNvPr>
        <xdr:cNvSpPr/>
      </xdr:nvSpPr>
      <xdr:spPr>
        <a:xfrm>
          <a:off x="4036060" y="104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37028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F5B2D6D-A94D-4578-AAF3-C73663B4662A}"/>
            </a:ext>
          </a:extLst>
        </xdr:cNvPr>
        <xdr:cNvSpPr txBox="1"/>
      </xdr:nvSpPr>
      <xdr:spPr>
        <a:xfrm>
          <a:off x="4124960" y="1043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192" name="楕円 191">
          <a:extLst>
            <a:ext uri="{FF2B5EF4-FFF2-40B4-BE49-F238E27FC236}">
              <a16:creationId xmlns:a16="http://schemas.microsoft.com/office/drawing/2014/main" id="{37C96FAC-312F-466D-A505-DF21E8F8D8A2}"/>
            </a:ext>
          </a:extLst>
        </xdr:cNvPr>
        <xdr:cNvSpPr/>
      </xdr:nvSpPr>
      <xdr:spPr>
        <a:xfrm>
          <a:off x="3312160" y="10417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75112</xdr:rowOff>
    </xdr:from>
    <xdr:to>
      <xdr:col>24</xdr:col>
      <xdr:colOff>63500</xdr:colOff>
      <xdr:row>62</xdr:row>
      <xdr:rowOff>109401</xdr:rowOff>
    </xdr:to>
    <xdr:cxnSp macro="">
      <xdr:nvCxnSpPr>
        <xdr:cNvPr id="193" name="直線コネクタ 192">
          <a:extLst>
            <a:ext uri="{FF2B5EF4-FFF2-40B4-BE49-F238E27FC236}">
              <a16:creationId xmlns:a16="http://schemas.microsoft.com/office/drawing/2014/main" id="{9AE9A5C1-0230-4436-B2E5-D62E536D82A4}"/>
            </a:ext>
          </a:extLst>
        </xdr:cNvPr>
        <xdr:cNvCxnSpPr/>
      </xdr:nvCxnSpPr>
      <xdr:spPr>
        <a:xfrm>
          <a:off x="3355340" y="10468792"/>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171269</xdr:rowOff>
    </xdr:from>
    <xdr:to>
      <xdr:col>15</xdr:col>
      <xdr:colOff>101600</xdr:colOff>
      <xdr:row>62</xdr:row>
      <xdr:rowOff>101419</xdr:rowOff>
    </xdr:to>
    <xdr:sp macro="" textlink="">
      <xdr:nvSpPr>
        <xdr:cNvPr id="194" name="楕円 193">
          <a:extLst>
            <a:ext uri="{FF2B5EF4-FFF2-40B4-BE49-F238E27FC236}">
              <a16:creationId xmlns:a16="http://schemas.microsoft.com/office/drawing/2014/main" id="{A1E5A2A2-938A-4637-8B7B-5FE959F6F7EF}"/>
            </a:ext>
          </a:extLst>
        </xdr:cNvPr>
        <xdr:cNvSpPr/>
      </xdr:nvSpPr>
      <xdr:spPr>
        <a:xfrm>
          <a:off x="2514600" y="10397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50619</xdr:rowOff>
    </xdr:from>
    <xdr:to>
      <xdr:col>19</xdr:col>
      <xdr:colOff>177800</xdr:colOff>
      <xdr:row>62</xdr:row>
      <xdr:rowOff>75112</xdr:rowOff>
    </xdr:to>
    <xdr:cxnSp macro="">
      <xdr:nvCxnSpPr>
        <xdr:cNvPr id="195" name="直線コネクタ 194">
          <a:extLst>
            <a:ext uri="{FF2B5EF4-FFF2-40B4-BE49-F238E27FC236}">
              <a16:creationId xmlns:a16="http://schemas.microsoft.com/office/drawing/2014/main" id="{9771ABD7-6D49-465C-8519-E9E6BEF3B95A}"/>
            </a:ext>
          </a:extLst>
        </xdr:cNvPr>
        <xdr:cNvCxnSpPr/>
      </xdr:nvCxnSpPr>
      <xdr:spPr>
        <a:xfrm>
          <a:off x="2565400" y="10444299"/>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6" name="楕円 195">
          <a:extLst>
            <a:ext uri="{FF2B5EF4-FFF2-40B4-BE49-F238E27FC236}">
              <a16:creationId xmlns:a16="http://schemas.microsoft.com/office/drawing/2014/main" id="{79AAE851-C9B2-4F82-98AF-B3299AA8AE7C}"/>
            </a:ext>
          </a:extLst>
        </xdr:cNvPr>
        <xdr:cNvSpPr/>
      </xdr:nvSpPr>
      <xdr:spPr>
        <a:xfrm>
          <a:off x="173990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50619</xdr:rowOff>
    </xdr:to>
    <xdr:cxnSp macro="">
      <xdr:nvCxnSpPr>
        <xdr:cNvPr id="197" name="直線コネクタ 196">
          <a:extLst>
            <a:ext uri="{FF2B5EF4-FFF2-40B4-BE49-F238E27FC236}">
              <a16:creationId xmlns:a16="http://schemas.microsoft.com/office/drawing/2014/main" id="{2E5A2AA8-A70A-477C-A59A-2AA33BA06F7B}"/>
            </a:ext>
          </a:extLst>
        </xdr:cNvPr>
        <xdr:cNvCxnSpPr/>
      </xdr:nvCxnSpPr>
      <xdr:spPr>
        <a:xfrm>
          <a:off x="1790700" y="10416540"/>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104322</xdr:rowOff>
    </xdr:from>
    <xdr:to>
      <xdr:col>6</xdr:col>
      <xdr:colOff>38100</xdr:colOff>
      <xdr:row>62</xdr:row>
      <xdr:rowOff>34472</xdr:rowOff>
    </xdr:to>
    <xdr:sp macro="" textlink="">
      <xdr:nvSpPr>
        <xdr:cNvPr id="198" name="楕円 197">
          <a:extLst>
            <a:ext uri="{FF2B5EF4-FFF2-40B4-BE49-F238E27FC236}">
              <a16:creationId xmlns:a16="http://schemas.microsoft.com/office/drawing/2014/main" id="{B12DE69C-8705-41D1-959F-3AD5BD885EB7}"/>
            </a:ext>
          </a:extLst>
        </xdr:cNvPr>
        <xdr:cNvSpPr/>
      </xdr:nvSpPr>
      <xdr:spPr>
        <a:xfrm>
          <a:off x="965200" y="10330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155122</xdr:rowOff>
    </xdr:from>
    <xdr:to>
      <xdr:col>10</xdr:col>
      <xdr:colOff>114300</xdr:colOff>
      <xdr:row>62</xdr:row>
      <xdr:rowOff>22860</xdr:rowOff>
    </xdr:to>
    <xdr:cxnSp macro="">
      <xdr:nvCxnSpPr>
        <xdr:cNvPr id="199" name="直線コネクタ 198">
          <a:extLst>
            <a:ext uri="{FF2B5EF4-FFF2-40B4-BE49-F238E27FC236}">
              <a16:creationId xmlns:a16="http://schemas.microsoft.com/office/drawing/2014/main" id="{C6544273-C957-47E0-AE9D-ECFF75A59B1A}"/>
            </a:ext>
          </a:extLst>
        </xdr:cNvPr>
        <xdr:cNvCxnSpPr/>
      </xdr:nvCxnSpPr>
      <xdr:spPr>
        <a:xfrm>
          <a:off x="1008380" y="10381162"/>
          <a:ext cx="78232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a16="http://schemas.microsoft.com/office/drawing/2014/main" id="{8944FA4D-CBD6-4199-A5A6-0299FAD90F3A}"/>
            </a:ext>
          </a:extLst>
        </xdr:cNvPr>
        <xdr:cNvSpPr txBox="1"/>
      </xdr:nvSpPr>
      <xdr:spPr>
        <a:xfrm>
          <a:off x="317056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a16="http://schemas.microsoft.com/office/drawing/2014/main" id="{2753EFBE-30CB-4548-B421-B34020DA3F97}"/>
            </a:ext>
          </a:extLst>
        </xdr:cNvPr>
        <xdr:cNvSpPr txBox="1"/>
      </xdr:nvSpPr>
      <xdr:spPr>
        <a:xfrm>
          <a:off x="238570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a16="http://schemas.microsoft.com/office/drawing/2014/main" id="{84B677EA-6851-493A-9F94-266D45361E31}"/>
            </a:ext>
          </a:extLst>
        </xdr:cNvPr>
        <xdr:cNvSpPr txBox="1"/>
      </xdr:nvSpPr>
      <xdr:spPr>
        <a:xfrm>
          <a:off x="16110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a16="http://schemas.microsoft.com/office/drawing/2014/main" id="{F9D7BD4A-4EC3-4815-B57D-856F9C10BC18}"/>
            </a:ext>
          </a:extLst>
        </xdr:cNvPr>
        <xdr:cNvSpPr txBox="1"/>
      </xdr:nvSpPr>
      <xdr:spPr>
        <a:xfrm>
          <a:off x="8363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macro="" textlink="">
      <xdr:nvSpPr>
        <xdr:cNvPr id="204" name="n_1mainValue【体育館・プール】&#10;有形固定資産減価償却率">
          <a:extLst>
            <a:ext uri="{FF2B5EF4-FFF2-40B4-BE49-F238E27FC236}">
              <a16:creationId xmlns:a16="http://schemas.microsoft.com/office/drawing/2014/main" id="{1F5DDB7E-CA3E-4DAA-AF54-58CAA50BAE77}"/>
            </a:ext>
          </a:extLst>
        </xdr:cNvPr>
        <xdr:cNvSpPr txBox="1"/>
      </xdr:nvSpPr>
      <xdr:spPr>
        <a:xfrm>
          <a:off x="3170564" y="1051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92546</xdr:rowOff>
    </xdr:from>
    <xdr:ext cx="405111" cy="259045"/>
    <xdr:sp macro="" textlink="">
      <xdr:nvSpPr>
        <xdr:cNvPr id="205" name="n_2mainValue【体育館・プール】&#10;有形固定資産減価償却率">
          <a:extLst>
            <a:ext uri="{FF2B5EF4-FFF2-40B4-BE49-F238E27FC236}">
              <a16:creationId xmlns:a16="http://schemas.microsoft.com/office/drawing/2014/main" id="{893D0F07-EFAB-4367-8ED7-51F917835A3B}"/>
            </a:ext>
          </a:extLst>
        </xdr:cNvPr>
        <xdr:cNvSpPr txBox="1"/>
      </xdr:nvSpPr>
      <xdr:spPr>
        <a:xfrm>
          <a:off x="2385704" y="1048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6" name="n_3mainValue【体育館・プール】&#10;有形固定資産減価償却率">
          <a:extLst>
            <a:ext uri="{FF2B5EF4-FFF2-40B4-BE49-F238E27FC236}">
              <a16:creationId xmlns:a16="http://schemas.microsoft.com/office/drawing/2014/main" id="{2FB8BF6D-AECD-432D-A872-0DE2BABF117D}"/>
            </a:ext>
          </a:extLst>
        </xdr:cNvPr>
        <xdr:cNvSpPr txBox="1"/>
      </xdr:nvSpPr>
      <xdr:spPr>
        <a:xfrm>
          <a:off x="161100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25599</xdr:rowOff>
    </xdr:from>
    <xdr:ext cx="405111" cy="259045"/>
    <xdr:sp macro="" textlink="">
      <xdr:nvSpPr>
        <xdr:cNvPr id="207" name="n_4mainValue【体育館・プール】&#10;有形固定資産減価償却率">
          <a:extLst>
            <a:ext uri="{FF2B5EF4-FFF2-40B4-BE49-F238E27FC236}">
              <a16:creationId xmlns:a16="http://schemas.microsoft.com/office/drawing/2014/main" id="{68D15FF4-D664-47EC-9627-51BE6C4E2C97}"/>
            </a:ext>
          </a:extLst>
        </xdr:cNvPr>
        <xdr:cNvSpPr txBox="1"/>
      </xdr:nvSpPr>
      <xdr:spPr>
        <a:xfrm>
          <a:off x="8363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F6577D2-95FC-4DA8-BF4E-1B0191ABAFC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822DB8F-4B0E-42BA-9784-DB323E522EA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D06B454-4E83-4235-B564-603D167F3F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80E583C-940C-4EE2-9A3E-1BF7D2C60C1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BB2C441-8ABB-4B47-8F20-52AC6F96BA1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1EFCFE4-450F-477E-B2E8-7C97BE7248B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77A7319-977B-4D24-A29F-D3C725DBBF5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FFEA88B-9025-4D39-B4C4-3F9FA1431EE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2EC7593-E5F6-4BEE-A919-142E2B88091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C3B16B8-E797-4CED-9E43-F3721BDB73C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3A93393-769D-49AD-A29F-E09ABBE2497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7A563A6-382E-407A-BE96-2621E9F3253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1A4DAEF-9314-47B9-855D-412D22A6C38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ADA9DEB-1092-4977-B78F-D22945B7047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AE92FF7F-CF8E-43BC-9C65-BB4CDAEA696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BEF0044-8796-457C-BBB8-5B4E75783EC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0EB05CD-6BAA-450E-AB52-12E453423C0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8DB6294-44AC-4162-AA5F-D321EA83489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8312B6B-8096-416E-ABBB-5B89221247CD}"/>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9F4F7FF-F8C0-4300-A526-3543A5350C7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CECD049-91CB-4339-9A78-265D167C78D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935CF1A-E501-46B0-AB5E-A5EC40F3B37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B6EE3B9-2150-4EE1-9D95-2BDC1D43535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9E5884F-DE62-49E1-9F2F-6D9907D292F4}"/>
            </a:ext>
          </a:extLst>
        </xdr:cNvPr>
        <xdr:cNvCxnSpPr/>
      </xdr:nvCxnSpPr>
      <xdr:spPr>
        <a:xfrm flipV="1">
          <a:off x="9219565" y="949261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8CB2BCF-969C-4258-81D7-4E1431647FA6}"/>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4A25DBCD-DE19-47CA-BD67-73FD77E0B5F2}"/>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a16="http://schemas.microsoft.com/office/drawing/2014/main" id="{5A7466B0-B78C-4294-9D6E-A1C9AFA78964}"/>
            </a:ext>
          </a:extLst>
        </xdr:cNvPr>
        <xdr:cNvSpPr txBox="1"/>
      </xdr:nvSpPr>
      <xdr:spPr>
        <a:xfrm>
          <a:off x="925830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a16="http://schemas.microsoft.com/office/drawing/2014/main" id="{EADE9089-89D2-49E7-B3D1-37FDA5B4853C}"/>
            </a:ext>
          </a:extLst>
        </xdr:cNvPr>
        <xdr:cNvCxnSpPr/>
      </xdr:nvCxnSpPr>
      <xdr:spPr>
        <a:xfrm>
          <a:off x="915416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a:extLst>
            <a:ext uri="{FF2B5EF4-FFF2-40B4-BE49-F238E27FC236}">
              <a16:creationId xmlns:a16="http://schemas.microsoft.com/office/drawing/2014/main" id="{92BE6927-F490-48A8-9692-EB573E6C55AE}"/>
            </a:ext>
          </a:extLst>
        </xdr:cNvPr>
        <xdr:cNvSpPr txBox="1"/>
      </xdr:nvSpPr>
      <xdr:spPr>
        <a:xfrm>
          <a:off x="92583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a16="http://schemas.microsoft.com/office/drawing/2014/main" id="{C1E635B5-5C72-46BE-8B86-8CDA0ABC9972}"/>
            </a:ext>
          </a:extLst>
        </xdr:cNvPr>
        <xdr:cNvSpPr/>
      </xdr:nvSpPr>
      <xdr:spPr>
        <a:xfrm>
          <a:off x="9192260" y="10434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a16="http://schemas.microsoft.com/office/drawing/2014/main" id="{8505D183-E656-47D6-BA19-3FA2EB5BB683}"/>
            </a:ext>
          </a:extLst>
        </xdr:cNvPr>
        <xdr:cNvSpPr/>
      </xdr:nvSpPr>
      <xdr:spPr>
        <a:xfrm>
          <a:off x="844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a16="http://schemas.microsoft.com/office/drawing/2014/main" id="{66B065C0-7B23-44C5-B769-9561FB117C18}"/>
            </a:ext>
          </a:extLst>
        </xdr:cNvPr>
        <xdr:cNvSpPr/>
      </xdr:nvSpPr>
      <xdr:spPr>
        <a:xfrm>
          <a:off x="7670800" y="10451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a16="http://schemas.microsoft.com/office/drawing/2014/main" id="{28436CA8-3579-4FCE-8725-A6C27678E554}"/>
            </a:ext>
          </a:extLst>
        </xdr:cNvPr>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31577E87-7840-4B89-82C0-513A4A446EAB}"/>
            </a:ext>
          </a:extLst>
        </xdr:cNvPr>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2AABD97-5B23-49B3-AEAA-67206C484AA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3FDA70A-E794-4BF7-A6A4-2BBA87F5709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14EFB39-1FFA-4969-A602-772D0B02E0E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BEED0A1-6AF3-466A-9D03-030CC71FF5C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2A68974-DCC8-4C8E-80AC-514B00D39DA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xdr:rowOff>
    </xdr:from>
    <xdr:to>
      <xdr:col>55</xdr:col>
      <xdr:colOff>50800</xdr:colOff>
      <xdr:row>62</xdr:row>
      <xdr:rowOff>104140</xdr:rowOff>
    </xdr:to>
    <xdr:sp macro="" textlink="">
      <xdr:nvSpPr>
        <xdr:cNvPr id="247" name="楕円 246">
          <a:extLst>
            <a:ext uri="{FF2B5EF4-FFF2-40B4-BE49-F238E27FC236}">
              <a16:creationId xmlns:a16="http://schemas.microsoft.com/office/drawing/2014/main" id="{6B43C64E-AC49-429E-9ED1-25ADECD7D128}"/>
            </a:ext>
          </a:extLst>
        </xdr:cNvPr>
        <xdr:cNvSpPr/>
      </xdr:nvSpPr>
      <xdr:spPr>
        <a:xfrm>
          <a:off x="9192260" y="1039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25417</xdr:rowOff>
    </xdr:from>
    <xdr:ext cx="469744" cy="259045"/>
    <xdr:sp macro="" textlink="">
      <xdr:nvSpPr>
        <xdr:cNvPr id="248" name="【体育館・プール】&#10;一人当たり面積該当値テキスト">
          <a:extLst>
            <a:ext uri="{FF2B5EF4-FFF2-40B4-BE49-F238E27FC236}">
              <a16:creationId xmlns:a16="http://schemas.microsoft.com/office/drawing/2014/main" id="{606E3711-1F3E-4062-B6E4-4CD0141445E4}"/>
            </a:ext>
          </a:extLst>
        </xdr:cNvPr>
        <xdr:cNvSpPr txBox="1"/>
      </xdr:nvSpPr>
      <xdr:spPr>
        <a:xfrm>
          <a:off x="92583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49" name="楕円 248">
          <a:extLst>
            <a:ext uri="{FF2B5EF4-FFF2-40B4-BE49-F238E27FC236}">
              <a16:creationId xmlns:a16="http://schemas.microsoft.com/office/drawing/2014/main" id="{B22631E2-BA66-4CC5-B1BD-D460AF203DC8}"/>
            </a:ext>
          </a:extLst>
        </xdr:cNvPr>
        <xdr:cNvSpPr/>
      </xdr:nvSpPr>
      <xdr:spPr>
        <a:xfrm>
          <a:off x="8445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53340</xdr:rowOff>
    </xdr:from>
    <xdr:to>
      <xdr:col>55</xdr:col>
      <xdr:colOff>0</xdr:colOff>
      <xdr:row>62</xdr:row>
      <xdr:rowOff>57150</xdr:rowOff>
    </xdr:to>
    <xdr:cxnSp macro="">
      <xdr:nvCxnSpPr>
        <xdr:cNvPr id="250" name="直線コネクタ 249">
          <a:extLst>
            <a:ext uri="{FF2B5EF4-FFF2-40B4-BE49-F238E27FC236}">
              <a16:creationId xmlns:a16="http://schemas.microsoft.com/office/drawing/2014/main" id="{C66CE049-13E9-4FF6-914E-756C1CFE400C}"/>
            </a:ext>
          </a:extLst>
        </xdr:cNvPr>
        <xdr:cNvCxnSpPr/>
      </xdr:nvCxnSpPr>
      <xdr:spPr>
        <a:xfrm flipV="1">
          <a:off x="8496300" y="1044702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93980</xdr:rowOff>
    </xdr:from>
    <xdr:to>
      <xdr:col>46</xdr:col>
      <xdr:colOff>38100</xdr:colOff>
      <xdr:row>63</xdr:row>
      <xdr:rowOff>24130</xdr:rowOff>
    </xdr:to>
    <xdr:sp macro="" textlink="">
      <xdr:nvSpPr>
        <xdr:cNvPr id="251" name="楕円 250">
          <a:extLst>
            <a:ext uri="{FF2B5EF4-FFF2-40B4-BE49-F238E27FC236}">
              <a16:creationId xmlns:a16="http://schemas.microsoft.com/office/drawing/2014/main" id="{64D8956D-C04F-4173-8E32-B8CD4E23E819}"/>
            </a:ext>
          </a:extLst>
        </xdr:cNvPr>
        <xdr:cNvSpPr/>
      </xdr:nvSpPr>
      <xdr:spPr>
        <a:xfrm>
          <a:off x="767080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57150</xdr:rowOff>
    </xdr:from>
    <xdr:to>
      <xdr:col>50</xdr:col>
      <xdr:colOff>114300</xdr:colOff>
      <xdr:row>62</xdr:row>
      <xdr:rowOff>144780</xdr:rowOff>
    </xdr:to>
    <xdr:cxnSp macro="">
      <xdr:nvCxnSpPr>
        <xdr:cNvPr id="252" name="直線コネクタ 251">
          <a:extLst>
            <a:ext uri="{FF2B5EF4-FFF2-40B4-BE49-F238E27FC236}">
              <a16:creationId xmlns:a16="http://schemas.microsoft.com/office/drawing/2014/main" id="{62279CA0-F5D1-4270-B4FD-A93AD6985A89}"/>
            </a:ext>
          </a:extLst>
        </xdr:cNvPr>
        <xdr:cNvCxnSpPr/>
      </xdr:nvCxnSpPr>
      <xdr:spPr>
        <a:xfrm flipV="1">
          <a:off x="7713980" y="10450830"/>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97790</xdr:rowOff>
    </xdr:from>
    <xdr:to>
      <xdr:col>41</xdr:col>
      <xdr:colOff>101600</xdr:colOff>
      <xdr:row>63</xdr:row>
      <xdr:rowOff>27940</xdr:rowOff>
    </xdr:to>
    <xdr:sp macro="" textlink="">
      <xdr:nvSpPr>
        <xdr:cNvPr id="253" name="楕円 252">
          <a:extLst>
            <a:ext uri="{FF2B5EF4-FFF2-40B4-BE49-F238E27FC236}">
              <a16:creationId xmlns:a16="http://schemas.microsoft.com/office/drawing/2014/main" id="{F31DC7B2-C29D-4792-B2A2-DA0857430409}"/>
            </a:ext>
          </a:extLst>
        </xdr:cNvPr>
        <xdr:cNvSpPr/>
      </xdr:nvSpPr>
      <xdr:spPr>
        <a:xfrm>
          <a:off x="687324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144780</xdr:rowOff>
    </xdr:from>
    <xdr:to>
      <xdr:col>45</xdr:col>
      <xdr:colOff>177800</xdr:colOff>
      <xdr:row>62</xdr:row>
      <xdr:rowOff>148590</xdr:rowOff>
    </xdr:to>
    <xdr:cxnSp macro="">
      <xdr:nvCxnSpPr>
        <xdr:cNvPr id="254" name="直線コネクタ 253">
          <a:extLst>
            <a:ext uri="{FF2B5EF4-FFF2-40B4-BE49-F238E27FC236}">
              <a16:creationId xmlns:a16="http://schemas.microsoft.com/office/drawing/2014/main" id="{C289EBF3-6EEF-4F54-B2F8-970A7B99C843}"/>
            </a:ext>
          </a:extLst>
        </xdr:cNvPr>
        <xdr:cNvCxnSpPr/>
      </xdr:nvCxnSpPr>
      <xdr:spPr>
        <a:xfrm flipV="1">
          <a:off x="6924040" y="105384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99695</xdr:rowOff>
    </xdr:from>
    <xdr:to>
      <xdr:col>36</xdr:col>
      <xdr:colOff>165100</xdr:colOff>
      <xdr:row>63</xdr:row>
      <xdr:rowOff>29845</xdr:rowOff>
    </xdr:to>
    <xdr:sp macro="" textlink="">
      <xdr:nvSpPr>
        <xdr:cNvPr id="255" name="楕円 254">
          <a:extLst>
            <a:ext uri="{FF2B5EF4-FFF2-40B4-BE49-F238E27FC236}">
              <a16:creationId xmlns:a16="http://schemas.microsoft.com/office/drawing/2014/main" id="{DEDB6941-A9A1-4EF1-A4D5-0F7EF75DD5B2}"/>
            </a:ext>
          </a:extLst>
        </xdr:cNvPr>
        <xdr:cNvSpPr/>
      </xdr:nvSpPr>
      <xdr:spPr>
        <a:xfrm>
          <a:off x="609854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62</xdr:row>
      <xdr:rowOff>150495</xdr:rowOff>
    </xdr:to>
    <xdr:cxnSp macro="">
      <xdr:nvCxnSpPr>
        <xdr:cNvPr id="256" name="直線コネクタ 255">
          <a:extLst>
            <a:ext uri="{FF2B5EF4-FFF2-40B4-BE49-F238E27FC236}">
              <a16:creationId xmlns:a16="http://schemas.microsoft.com/office/drawing/2014/main" id="{7610DCD9-610E-440D-B187-DE339C071B72}"/>
            </a:ext>
          </a:extLst>
        </xdr:cNvPr>
        <xdr:cNvCxnSpPr/>
      </xdr:nvCxnSpPr>
      <xdr:spPr>
        <a:xfrm flipV="1">
          <a:off x="6149340" y="105422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a:extLst>
            <a:ext uri="{FF2B5EF4-FFF2-40B4-BE49-F238E27FC236}">
              <a16:creationId xmlns:a16="http://schemas.microsoft.com/office/drawing/2014/main" id="{E5FC789B-2426-4182-B9D6-9476D15B9879}"/>
            </a:ext>
          </a:extLst>
        </xdr:cNvPr>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a16="http://schemas.microsoft.com/office/drawing/2014/main" id="{3A33EC09-8FBF-4152-A1C5-B9E2E3EC8B30}"/>
            </a:ext>
          </a:extLst>
        </xdr:cNvPr>
        <xdr:cNvSpPr txBox="1"/>
      </xdr:nvSpPr>
      <xdr:spPr>
        <a:xfrm>
          <a:off x="7509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a16="http://schemas.microsoft.com/office/drawing/2014/main" id="{0843D100-2822-4F6D-A3EF-271934D88FF2}"/>
            </a:ext>
          </a:extLst>
        </xdr:cNvPr>
        <xdr:cNvSpPr txBox="1"/>
      </xdr:nvSpPr>
      <xdr:spPr>
        <a:xfrm>
          <a:off x="67120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7C4D0484-838E-42D4-9CDC-5A3258785ADF}"/>
            </a:ext>
          </a:extLst>
        </xdr:cNvPr>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124477</xdr:rowOff>
    </xdr:from>
    <xdr:ext cx="469744" cy="259045"/>
    <xdr:sp macro="" textlink="">
      <xdr:nvSpPr>
        <xdr:cNvPr id="261" name="n_1mainValue【体育館・プール】&#10;一人当たり面積">
          <a:extLst>
            <a:ext uri="{FF2B5EF4-FFF2-40B4-BE49-F238E27FC236}">
              <a16:creationId xmlns:a16="http://schemas.microsoft.com/office/drawing/2014/main" id="{316983A7-3DA4-4159-9958-674A9B26295F}"/>
            </a:ext>
          </a:extLst>
        </xdr:cNvPr>
        <xdr:cNvSpPr txBox="1"/>
      </xdr:nvSpPr>
      <xdr:spPr>
        <a:xfrm>
          <a:off x="827158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15257</xdr:rowOff>
    </xdr:from>
    <xdr:ext cx="469744" cy="259045"/>
    <xdr:sp macro="" textlink="">
      <xdr:nvSpPr>
        <xdr:cNvPr id="262" name="n_2mainValue【体育館・プール】&#10;一人当たり面積">
          <a:extLst>
            <a:ext uri="{FF2B5EF4-FFF2-40B4-BE49-F238E27FC236}">
              <a16:creationId xmlns:a16="http://schemas.microsoft.com/office/drawing/2014/main" id="{30951AE5-FB1A-4E1D-A199-C2801184E536}"/>
            </a:ext>
          </a:extLst>
        </xdr:cNvPr>
        <xdr:cNvSpPr txBox="1"/>
      </xdr:nvSpPr>
      <xdr:spPr>
        <a:xfrm>
          <a:off x="750958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19067</xdr:rowOff>
    </xdr:from>
    <xdr:ext cx="469744" cy="259045"/>
    <xdr:sp macro="" textlink="">
      <xdr:nvSpPr>
        <xdr:cNvPr id="263" name="n_3mainValue【体育館・プール】&#10;一人当たり面積">
          <a:extLst>
            <a:ext uri="{FF2B5EF4-FFF2-40B4-BE49-F238E27FC236}">
              <a16:creationId xmlns:a16="http://schemas.microsoft.com/office/drawing/2014/main" id="{C8C4364B-7ED0-4C86-B445-CC9AE39428C2}"/>
            </a:ext>
          </a:extLst>
        </xdr:cNvPr>
        <xdr:cNvSpPr txBox="1"/>
      </xdr:nvSpPr>
      <xdr:spPr>
        <a:xfrm>
          <a:off x="67120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64" name="n_4mainValue【体育館・プール】&#10;一人当たり面積">
          <a:extLst>
            <a:ext uri="{FF2B5EF4-FFF2-40B4-BE49-F238E27FC236}">
              <a16:creationId xmlns:a16="http://schemas.microsoft.com/office/drawing/2014/main" id="{11950CB6-BB13-491D-A107-99AA2702C65E}"/>
            </a:ext>
          </a:extLst>
        </xdr:cNvPr>
        <xdr:cNvSpPr txBox="1"/>
      </xdr:nvSpPr>
      <xdr:spPr>
        <a:xfrm>
          <a:off x="593732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872294D-B909-44F8-8170-D600584A83A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6EED12D-7618-47FB-AF59-BA590F7D164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1859B44-DC5D-44CF-BB0A-16A83695EB9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A3C7ADB-69EC-4149-8460-F27D3E4B098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B858988-09F3-46C0-AEAB-EB797FC0807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D65FE3F-8789-4DD7-A4EC-87AAD613275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C4FB94A-C9CA-4FB3-94D4-8DF941D1BB9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87744B2-A7FD-4372-B787-0F024744079F}"/>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AF0559F3-C6C1-41E1-ADCB-F66AC726459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A5AA5883-4C64-4FB7-8472-9E6CDED2720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2A7FCF91-D3AF-4BFC-9158-96AA7CC2A5C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10E7FF29-015C-452C-A9A3-F61728E203D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4E2A700F-9A4D-4D59-A2BE-A0E785B43EF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5CF8BC95-BB41-4056-BE84-2878C10636E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8DD18FB9-E337-461F-BDD4-C6662D28954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1B67A25A-DA6A-4DF9-924A-64073777C75B}"/>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7420779A-FB2A-4A8A-A47F-CBCB604CF1B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C2D15324-8F0E-4FA7-99A7-6CE2FE09AC9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7E9E9C48-A553-4A88-A35F-0AAB8D28259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479C4284-84C1-4208-A7A8-2500B4EA816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BBCA79DB-FF93-42C6-B59D-6304B7AAEE0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D0286052-FA31-482A-AD5D-583439509BB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E831FB1C-276A-4BB9-81FF-B1D16346F3B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89A75491-21F7-4E6E-8727-98BD04B84C4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BCEF48B2-6B50-4875-9056-AED6FE53A9C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C6AED0A8-728E-484B-B0A2-2F9D658061B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B1F62992-783D-4DB0-B1E3-6CE31D0C284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CB0665D-202F-45A5-B2E5-DD818288FB1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EA4DA41D-B868-428F-911B-4941C23D14D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CC998DF5-D991-4EED-8078-400903B7FAFA}"/>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73E40749-2D4B-4C4C-8026-B4F7DFE16FC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755C9DF-0347-46A0-BB6B-668CFC29750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ADE6FB39-53AF-4F99-9186-F7F987F36EC5}"/>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41F31B3F-ABCE-470D-8316-11B6D0153E4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DB9034B5-F6A4-445B-9B8C-05C06F6E69B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2FD3F210-1554-4EBB-8CDB-8C1F5B3063F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303DF207-CEA4-4729-815D-F0068B6A0B9F}"/>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F5A78D6F-1062-4F87-AD7F-043F2A1078AB}"/>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75B41757-0B17-4040-8F56-A6C55833F132}"/>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296DD469-02F8-4D14-9055-7E635EF073C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936C11A-90BF-40BE-9FA5-72BC695C6E6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5EF9218D-5B2B-4B9C-8B3E-BEE195B1F137}"/>
            </a:ext>
          </a:extLst>
        </xdr:cNvPr>
        <xdr:cNvCxnSpPr/>
      </xdr:nvCxnSpPr>
      <xdr:spPr>
        <a:xfrm flipV="1">
          <a:off x="4086225" y="16830402"/>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215DF90C-0018-4178-9245-0A2CF8CB03AF}"/>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860575D0-A8D7-4878-898C-A80AEF53167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11C41F25-7FB1-4D10-977C-DE308345AEBD}"/>
            </a:ext>
          </a:extLst>
        </xdr:cNvPr>
        <xdr:cNvSpPr txBox="1"/>
      </xdr:nvSpPr>
      <xdr:spPr>
        <a:xfrm>
          <a:off x="4124960" y="16609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10" name="直線コネクタ 309">
          <a:extLst>
            <a:ext uri="{FF2B5EF4-FFF2-40B4-BE49-F238E27FC236}">
              <a16:creationId xmlns:a16="http://schemas.microsoft.com/office/drawing/2014/main" id="{CA24A938-81A6-49D8-8732-438543073314}"/>
            </a:ext>
          </a:extLst>
        </xdr:cNvPr>
        <xdr:cNvCxnSpPr/>
      </xdr:nvCxnSpPr>
      <xdr:spPr>
        <a:xfrm>
          <a:off x="4020820" y="16830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9E5FDA9A-221E-4FDA-9AC9-6F70F30C0535}"/>
            </a:ext>
          </a:extLst>
        </xdr:cNvPr>
        <xdr:cNvSpPr txBox="1"/>
      </xdr:nvSpPr>
      <xdr:spPr>
        <a:xfrm>
          <a:off x="4124960" y="17429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312" name="フローチャート: 判断 311">
          <a:extLst>
            <a:ext uri="{FF2B5EF4-FFF2-40B4-BE49-F238E27FC236}">
              <a16:creationId xmlns:a16="http://schemas.microsoft.com/office/drawing/2014/main" id="{F2F913E6-B99C-4EBB-BCD9-7DE82D68B843}"/>
            </a:ext>
          </a:extLst>
        </xdr:cNvPr>
        <xdr:cNvSpPr/>
      </xdr:nvSpPr>
      <xdr:spPr>
        <a:xfrm>
          <a:off x="403606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313" name="フローチャート: 判断 312">
          <a:extLst>
            <a:ext uri="{FF2B5EF4-FFF2-40B4-BE49-F238E27FC236}">
              <a16:creationId xmlns:a16="http://schemas.microsoft.com/office/drawing/2014/main" id="{807B79EE-E3F0-4C96-947B-F80F5FCEF29F}"/>
            </a:ext>
          </a:extLst>
        </xdr:cNvPr>
        <xdr:cNvSpPr/>
      </xdr:nvSpPr>
      <xdr:spPr>
        <a:xfrm>
          <a:off x="3312160" y="175383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314" name="フローチャート: 判断 313">
          <a:extLst>
            <a:ext uri="{FF2B5EF4-FFF2-40B4-BE49-F238E27FC236}">
              <a16:creationId xmlns:a16="http://schemas.microsoft.com/office/drawing/2014/main" id="{AADBFB2D-C61D-4458-8532-8711222C210C}"/>
            </a:ext>
          </a:extLst>
        </xdr:cNvPr>
        <xdr:cNvSpPr/>
      </xdr:nvSpPr>
      <xdr:spPr>
        <a:xfrm>
          <a:off x="251460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15" name="フローチャート: 判断 314">
          <a:extLst>
            <a:ext uri="{FF2B5EF4-FFF2-40B4-BE49-F238E27FC236}">
              <a16:creationId xmlns:a16="http://schemas.microsoft.com/office/drawing/2014/main" id="{95B7B7A7-E903-45FE-8A13-C85BBF4FE4D1}"/>
            </a:ext>
          </a:extLst>
        </xdr:cNvPr>
        <xdr:cNvSpPr/>
      </xdr:nvSpPr>
      <xdr:spPr>
        <a:xfrm>
          <a:off x="17399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316" name="フローチャート: 判断 315">
          <a:extLst>
            <a:ext uri="{FF2B5EF4-FFF2-40B4-BE49-F238E27FC236}">
              <a16:creationId xmlns:a16="http://schemas.microsoft.com/office/drawing/2014/main" id="{D0BF8AA9-8B6B-413C-85F7-4736896CA8C8}"/>
            </a:ext>
          </a:extLst>
        </xdr:cNvPr>
        <xdr:cNvSpPr/>
      </xdr:nvSpPr>
      <xdr:spPr>
        <a:xfrm>
          <a:off x="965200" y="17490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117F3D25-2695-44B0-98F1-1202D799EFF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BAA22B5-FEED-49D7-9594-CC88B718907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2674D84-F126-4353-B2C5-D82544C66BA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57B77C2-E4E7-444E-9316-6B82E2EE777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B72B55D1-66C7-45D5-B05E-16A0E03F1F3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28666</xdr:rowOff>
    </xdr:from>
    <xdr:to>
      <xdr:col>24</xdr:col>
      <xdr:colOff>114300</xdr:colOff>
      <xdr:row>106</xdr:row>
      <xdr:rowOff>130266</xdr:rowOff>
    </xdr:to>
    <xdr:sp macro="" textlink="">
      <xdr:nvSpPr>
        <xdr:cNvPr id="322" name="楕円 321">
          <a:extLst>
            <a:ext uri="{FF2B5EF4-FFF2-40B4-BE49-F238E27FC236}">
              <a16:creationId xmlns:a16="http://schemas.microsoft.com/office/drawing/2014/main" id="{DB5012BA-D11E-4732-8FEA-DCD946370D21}"/>
            </a:ext>
          </a:extLst>
        </xdr:cNvPr>
        <xdr:cNvSpPr/>
      </xdr:nvSpPr>
      <xdr:spPr>
        <a:xfrm>
          <a:off x="4036060" y="17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7093</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496782B7-AA35-497A-AF33-ADA7C368D234}"/>
            </a:ext>
          </a:extLst>
        </xdr:cNvPr>
        <xdr:cNvSpPr txBox="1"/>
      </xdr:nvSpPr>
      <xdr:spPr>
        <a:xfrm>
          <a:off x="4124960" y="177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170724</xdr:rowOff>
    </xdr:from>
    <xdr:to>
      <xdr:col>20</xdr:col>
      <xdr:colOff>38100</xdr:colOff>
      <xdr:row>106</xdr:row>
      <xdr:rowOff>100874</xdr:rowOff>
    </xdr:to>
    <xdr:sp macro="" textlink="">
      <xdr:nvSpPr>
        <xdr:cNvPr id="324" name="楕円 323">
          <a:extLst>
            <a:ext uri="{FF2B5EF4-FFF2-40B4-BE49-F238E27FC236}">
              <a16:creationId xmlns:a16="http://schemas.microsoft.com/office/drawing/2014/main" id="{BBA689BE-EA24-4B1E-801F-886A1A8FD99A}"/>
            </a:ext>
          </a:extLst>
        </xdr:cNvPr>
        <xdr:cNvSpPr/>
      </xdr:nvSpPr>
      <xdr:spPr>
        <a:xfrm>
          <a:off x="3312160" y="1777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50074</xdr:rowOff>
    </xdr:from>
    <xdr:to>
      <xdr:col>24</xdr:col>
      <xdr:colOff>63500</xdr:colOff>
      <xdr:row>106</xdr:row>
      <xdr:rowOff>79466</xdr:rowOff>
    </xdr:to>
    <xdr:cxnSp macro="">
      <xdr:nvCxnSpPr>
        <xdr:cNvPr id="325" name="直線コネクタ 324">
          <a:extLst>
            <a:ext uri="{FF2B5EF4-FFF2-40B4-BE49-F238E27FC236}">
              <a16:creationId xmlns:a16="http://schemas.microsoft.com/office/drawing/2014/main" id="{C5D40316-445A-4C88-92F2-DC4C6DE4D2E3}"/>
            </a:ext>
          </a:extLst>
        </xdr:cNvPr>
        <xdr:cNvCxnSpPr/>
      </xdr:nvCxnSpPr>
      <xdr:spPr>
        <a:xfrm>
          <a:off x="3355340" y="17819914"/>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147864</xdr:rowOff>
    </xdr:from>
    <xdr:to>
      <xdr:col>15</xdr:col>
      <xdr:colOff>101600</xdr:colOff>
      <xdr:row>106</xdr:row>
      <xdr:rowOff>78014</xdr:rowOff>
    </xdr:to>
    <xdr:sp macro="" textlink="">
      <xdr:nvSpPr>
        <xdr:cNvPr id="326" name="楕円 325">
          <a:extLst>
            <a:ext uri="{FF2B5EF4-FFF2-40B4-BE49-F238E27FC236}">
              <a16:creationId xmlns:a16="http://schemas.microsoft.com/office/drawing/2014/main" id="{D26B7C3E-C221-4BF1-83A7-8F70C4EDDB90}"/>
            </a:ext>
          </a:extLst>
        </xdr:cNvPr>
        <xdr:cNvSpPr/>
      </xdr:nvSpPr>
      <xdr:spPr>
        <a:xfrm>
          <a:off x="251460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27214</xdr:rowOff>
    </xdr:from>
    <xdr:to>
      <xdr:col>19</xdr:col>
      <xdr:colOff>177800</xdr:colOff>
      <xdr:row>106</xdr:row>
      <xdr:rowOff>50074</xdr:rowOff>
    </xdr:to>
    <xdr:cxnSp macro="">
      <xdr:nvCxnSpPr>
        <xdr:cNvPr id="327" name="直線コネクタ 326">
          <a:extLst>
            <a:ext uri="{FF2B5EF4-FFF2-40B4-BE49-F238E27FC236}">
              <a16:creationId xmlns:a16="http://schemas.microsoft.com/office/drawing/2014/main" id="{B3F314E4-1600-4BAC-AC86-C88ADCF2A0C9}"/>
            </a:ext>
          </a:extLst>
        </xdr:cNvPr>
        <xdr:cNvCxnSpPr/>
      </xdr:nvCxnSpPr>
      <xdr:spPr>
        <a:xfrm>
          <a:off x="2565400" y="1779705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328" name="楕円 327">
          <a:extLst>
            <a:ext uri="{FF2B5EF4-FFF2-40B4-BE49-F238E27FC236}">
              <a16:creationId xmlns:a16="http://schemas.microsoft.com/office/drawing/2014/main" id="{A4EDA5A2-5B1B-402E-B58B-6540EA2C4AAB}"/>
            </a:ext>
          </a:extLst>
        </xdr:cNvPr>
        <xdr:cNvSpPr/>
      </xdr:nvSpPr>
      <xdr:spPr>
        <a:xfrm>
          <a:off x="17399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27214</xdr:rowOff>
    </xdr:to>
    <xdr:cxnSp macro="">
      <xdr:nvCxnSpPr>
        <xdr:cNvPr id="329" name="直線コネクタ 328">
          <a:extLst>
            <a:ext uri="{FF2B5EF4-FFF2-40B4-BE49-F238E27FC236}">
              <a16:creationId xmlns:a16="http://schemas.microsoft.com/office/drawing/2014/main" id="{3BDAC83C-8F90-410C-B4B0-34A32B05D607}"/>
            </a:ext>
          </a:extLst>
        </xdr:cNvPr>
        <xdr:cNvCxnSpPr/>
      </xdr:nvCxnSpPr>
      <xdr:spPr>
        <a:xfrm>
          <a:off x="1790700" y="17782359"/>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330" name="楕円 329">
          <a:extLst>
            <a:ext uri="{FF2B5EF4-FFF2-40B4-BE49-F238E27FC236}">
              <a16:creationId xmlns:a16="http://schemas.microsoft.com/office/drawing/2014/main" id="{E7F1D223-BE26-49AA-B282-BB97C1A3B308}"/>
            </a:ext>
          </a:extLst>
        </xdr:cNvPr>
        <xdr:cNvSpPr/>
      </xdr:nvSpPr>
      <xdr:spPr>
        <a:xfrm>
          <a:off x="965200" y="17758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12519</xdr:rowOff>
    </xdr:from>
    <xdr:to>
      <xdr:col>10</xdr:col>
      <xdr:colOff>114300</xdr:colOff>
      <xdr:row>106</xdr:row>
      <xdr:rowOff>35379</xdr:rowOff>
    </xdr:to>
    <xdr:cxnSp macro="">
      <xdr:nvCxnSpPr>
        <xdr:cNvPr id="331" name="直線コネクタ 330">
          <a:extLst>
            <a:ext uri="{FF2B5EF4-FFF2-40B4-BE49-F238E27FC236}">
              <a16:creationId xmlns:a16="http://schemas.microsoft.com/office/drawing/2014/main" id="{E60D41B1-EF1D-447D-B0E1-C2C2A47D72D5}"/>
            </a:ext>
          </a:extLst>
        </xdr:cNvPr>
        <xdr:cNvCxnSpPr/>
      </xdr:nvCxnSpPr>
      <xdr:spPr>
        <a:xfrm flipV="1">
          <a:off x="1008380" y="17782359"/>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332" name="n_1aveValue【市民会館】&#10;有形固定資産減価償却率">
          <a:extLst>
            <a:ext uri="{FF2B5EF4-FFF2-40B4-BE49-F238E27FC236}">
              <a16:creationId xmlns:a16="http://schemas.microsoft.com/office/drawing/2014/main" id="{8B0A5E66-8A6D-426E-B4C7-33094B9402ED}"/>
            </a:ext>
          </a:extLst>
        </xdr:cNvPr>
        <xdr:cNvSpPr txBox="1"/>
      </xdr:nvSpPr>
      <xdr:spPr>
        <a:xfrm>
          <a:off x="3170564" y="1731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333" name="n_2aveValue【市民会館】&#10;有形固定資産減価償却率">
          <a:extLst>
            <a:ext uri="{FF2B5EF4-FFF2-40B4-BE49-F238E27FC236}">
              <a16:creationId xmlns:a16="http://schemas.microsoft.com/office/drawing/2014/main" id="{9AC30F17-725B-4F2E-AAFA-DF69F46E849D}"/>
            </a:ext>
          </a:extLst>
        </xdr:cNvPr>
        <xdr:cNvSpPr txBox="1"/>
      </xdr:nvSpPr>
      <xdr:spPr>
        <a:xfrm>
          <a:off x="238570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4" name="n_3aveValue【市民会館】&#10;有形固定資産減価償却率">
          <a:extLst>
            <a:ext uri="{FF2B5EF4-FFF2-40B4-BE49-F238E27FC236}">
              <a16:creationId xmlns:a16="http://schemas.microsoft.com/office/drawing/2014/main" id="{67FB0C58-7E58-49F4-9209-970342DD64DE}"/>
            </a:ext>
          </a:extLst>
        </xdr:cNvPr>
        <xdr:cNvSpPr txBox="1"/>
      </xdr:nvSpPr>
      <xdr:spPr>
        <a:xfrm>
          <a:off x="16110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335" name="n_4aveValue【市民会館】&#10;有形固定資産減価償却率">
          <a:extLst>
            <a:ext uri="{FF2B5EF4-FFF2-40B4-BE49-F238E27FC236}">
              <a16:creationId xmlns:a16="http://schemas.microsoft.com/office/drawing/2014/main" id="{FF0ACAC1-FCF8-42AD-A4FA-3509B7F9F801}"/>
            </a:ext>
          </a:extLst>
        </xdr:cNvPr>
        <xdr:cNvSpPr txBox="1"/>
      </xdr:nvSpPr>
      <xdr:spPr>
        <a:xfrm>
          <a:off x="8363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92001</xdr:rowOff>
    </xdr:from>
    <xdr:ext cx="405111" cy="259045"/>
    <xdr:sp macro="" textlink="">
      <xdr:nvSpPr>
        <xdr:cNvPr id="336" name="n_1mainValue【市民会館】&#10;有形固定資産減価償却率">
          <a:extLst>
            <a:ext uri="{FF2B5EF4-FFF2-40B4-BE49-F238E27FC236}">
              <a16:creationId xmlns:a16="http://schemas.microsoft.com/office/drawing/2014/main" id="{3169D89B-9CE2-496A-AA45-F732402BF03B}"/>
            </a:ext>
          </a:extLst>
        </xdr:cNvPr>
        <xdr:cNvSpPr txBox="1"/>
      </xdr:nvSpPr>
      <xdr:spPr>
        <a:xfrm>
          <a:off x="317056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69141</xdr:rowOff>
    </xdr:from>
    <xdr:ext cx="405111" cy="259045"/>
    <xdr:sp macro="" textlink="">
      <xdr:nvSpPr>
        <xdr:cNvPr id="337" name="n_2mainValue【市民会館】&#10;有形固定資産減価償却率">
          <a:extLst>
            <a:ext uri="{FF2B5EF4-FFF2-40B4-BE49-F238E27FC236}">
              <a16:creationId xmlns:a16="http://schemas.microsoft.com/office/drawing/2014/main" id="{A9F0E89D-DC43-4611-8799-BC1D50FA56F3}"/>
            </a:ext>
          </a:extLst>
        </xdr:cNvPr>
        <xdr:cNvSpPr txBox="1"/>
      </xdr:nvSpPr>
      <xdr:spPr>
        <a:xfrm>
          <a:off x="238570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338" name="n_3mainValue【市民会館】&#10;有形固定資産減価償却率">
          <a:extLst>
            <a:ext uri="{FF2B5EF4-FFF2-40B4-BE49-F238E27FC236}">
              <a16:creationId xmlns:a16="http://schemas.microsoft.com/office/drawing/2014/main" id="{C1DCB930-0987-4C1F-B5B0-6705338B18C8}"/>
            </a:ext>
          </a:extLst>
        </xdr:cNvPr>
        <xdr:cNvSpPr txBox="1"/>
      </xdr:nvSpPr>
      <xdr:spPr>
        <a:xfrm>
          <a:off x="16110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339" name="n_4mainValue【市民会館】&#10;有形固定資産減価償却率">
          <a:extLst>
            <a:ext uri="{FF2B5EF4-FFF2-40B4-BE49-F238E27FC236}">
              <a16:creationId xmlns:a16="http://schemas.microsoft.com/office/drawing/2014/main" id="{E6EFA1AA-23A9-4FDF-A2C0-8B31A8EBA238}"/>
            </a:ext>
          </a:extLst>
        </xdr:cNvPr>
        <xdr:cNvSpPr txBox="1"/>
      </xdr:nvSpPr>
      <xdr:spPr>
        <a:xfrm>
          <a:off x="83630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B9731290-4EB9-4CED-8C91-625CADC22A3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63D2A721-FE7E-4DE2-B789-541EDFCA3FD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749581D2-FBA3-4671-831E-DBC86AE52F8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8BA31643-D15E-4C34-AE1B-AADEC9FAE10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AB47D4C8-ED9C-4F7E-967C-246C0AB0C4B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EA78512E-DB92-4E7B-9FD5-59084DB8DA9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80D5867F-9EF0-4B5D-9947-A0033D8C019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43EAAE69-49DC-4F0D-B470-18B47619FA2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89A3765A-0360-4591-8172-BCBC68FCDD8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60E3C9E-F8FA-404B-96AE-A42A5D8605B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8B4520BB-F603-4C5F-8748-70A6DCB6315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D4C3C215-4549-4355-AF38-3D962657E79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52401782-98D1-4243-805E-08EE844B5372}"/>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672D9AB6-C06C-4FD1-B428-30AB877EAFF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A68E7CDC-E5C2-45D7-BE44-1E2ABCBD2718}"/>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B8C6AE59-9422-46A4-898E-9973113CD01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D9442E31-47F8-48B2-A667-7FA976BEC49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D466F360-832E-41DC-9ECC-8445363A0C9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8691DCCC-9027-4F48-82E3-CF1AE80C05C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8128C8EA-336B-420A-A4D9-E969B56C45F7}"/>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F58C3C12-1264-44EE-AF60-40B97F0819F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D0C0319F-E8C4-4776-9BAE-42159F4B2FC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A4002FE5-5926-4064-BBF0-846DF3891B6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1E0DAFE1-4BDC-4B85-BA16-7D3B040A8B23}"/>
            </a:ext>
          </a:extLst>
        </xdr:cNvPr>
        <xdr:cNvCxnSpPr/>
      </xdr:nvCxnSpPr>
      <xdr:spPr>
        <a:xfrm flipV="1">
          <a:off x="9219565" y="1701736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183372F9-A95E-4174-8D08-8ABF409F9B3F}"/>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4F47D7D5-105A-4DC2-967A-FED9FD6A6675}"/>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366" name="【市民会館】&#10;一人当たり面積最大値テキスト">
          <a:extLst>
            <a:ext uri="{FF2B5EF4-FFF2-40B4-BE49-F238E27FC236}">
              <a16:creationId xmlns:a16="http://schemas.microsoft.com/office/drawing/2014/main" id="{02DDAC97-96BF-4D1D-B394-5A44E5F5F9FF}"/>
            </a:ext>
          </a:extLst>
        </xdr:cNvPr>
        <xdr:cNvSpPr txBox="1"/>
      </xdr:nvSpPr>
      <xdr:spPr>
        <a:xfrm>
          <a:off x="9258300" y="1679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367" name="直線コネクタ 366">
          <a:extLst>
            <a:ext uri="{FF2B5EF4-FFF2-40B4-BE49-F238E27FC236}">
              <a16:creationId xmlns:a16="http://schemas.microsoft.com/office/drawing/2014/main" id="{63681F04-2050-41CE-A5B9-D986D7623079}"/>
            </a:ext>
          </a:extLst>
        </xdr:cNvPr>
        <xdr:cNvCxnSpPr/>
      </xdr:nvCxnSpPr>
      <xdr:spPr>
        <a:xfrm>
          <a:off x="9154160" y="17017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133366</xdr:rowOff>
    </xdr:from>
    <xdr:ext cx="469744" cy="259045"/>
    <xdr:sp macro="" textlink="">
      <xdr:nvSpPr>
        <xdr:cNvPr id="368" name="【市民会館】&#10;一人当たり面積平均値テキスト">
          <a:extLst>
            <a:ext uri="{FF2B5EF4-FFF2-40B4-BE49-F238E27FC236}">
              <a16:creationId xmlns:a16="http://schemas.microsoft.com/office/drawing/2014/main" id="{7552699D-B8B6-4103-98EA-DE105C10468B}"/>
            </a:ext>
          </a:extLst>
        </xdr:cNvPr>
        <xdr:cNvSpPr txBox="1"/>
      </xdr:nvSpPr>
      <xdr:spPr>
        <a:xfrm>
          <a:off x="9258300" y="1790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69" name="フローチャート: 判断 368">
          <a:extLst>
            <a:ext uri="{FF2B5EF4-FFF2-40B4-BE49-F238E27FC236}">
              <a16:creationId xmlns:a16="http://schemas.microsoft.com/office/drawing/2014/main" id="{D9A8DBD4-6190-4FCC-A2D5-BFA304CBB1EF}"/>
            </a:ext>
          </a:extLst>
        </xdr:cNvPr>
        <xdr:cNvSpPr/>
      </xdr:nvSpPr>
      <xdr:spPr>
        <a:xfrm>
          <a:off x="9192260" y="17924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370" name="フローチャート: 判断 369">
          <a:extLst>
            <a:ext uri="{FF2B5EF4-FFF2-40B4-BE49-F238E27FC236}">
              <a16:creationId xmlns:a16="http://schemas.microsoft.com/office/drawing/2014/main" id="{99B5C8B3-AC87-4601-92AC-CE73F29C1E74}"/>
            </a:ext>
          </a:extLst>
        </xdr:cNvPr>
        <xdr:cNvSpPr/>
      </xdr:nvSpPr>
      <xdr:spPr>
        <a:xfrm>
          <a:off x="844550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371" name="フローチャート: 判断 370">
          <a:extLst>
            <a:ext uri="{FF2B5EF4-FFF2-40B4-BE49-F238E27FC236}">
              <a16:creationId xmlns:a16="http://schemas.microsoft.com/office/drawing/2014/main" id="{858213D1-091D-4E70-9F76-C1BF4898C2A1}"/>
            </a:ext>
          </a:extLst>
        </xdr:cNvPr>
        <xdr:cNvSpPr/>
      </xdr:nvSpPr>
      <xdr:spPr>
        <a:xfrm>
          <a:off x="767080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372" name="フローチャート: 判断 371">
          <a:extLst>
            <a:ext uri="{FF2B5EF4-FFF2-40B4-BE49-F238E27FC236}">
              <a16:creationId xmlns:a16="http://schemas.microsoft.com/office/drawing/2014/main" id="{5E39E1D8-FC00-4DB6-95C5-6D7A8357FF59}"/>
            </a:ext>
          </a:extLst>
        </xdr:cNvPr>
        <xdr:cNvSpPr/>
      </xdr:nvSpPr>
      <xdr:spPr>
        <a:xfrm>
          <a:off x="6873240" y="17913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373" name="フローチャート: 判断 372">
          <a:extLst>
            <a:ext uri="{FF2B5EF4-FFF2-40B4-BE49-F238E27FC236}">
              <a16:creationId xmlns:a16="http://schemas.microsoft.com/office/drawing/2014/main" id="{80306765-D64C-4156-855D-5A9092F9F89C}"/>
            </a:ext>
          </a:extLst>
        </xdr:cNvPr>
        <xdr:cNvSpPr/>
      </xdr:nvSpPr>
      <xdr:spPr>
        <a:xfrm>
          <a:off x="60985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904B5D41-32B7-4151-ADAB-333A5EAB6A6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7447CCE-E64C-40D4-9803-C994B3AEFAB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ADE9EBA-E427-4A1D-951F-CE543430C6C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7BBBE49-03BE-45FA-8FA0-E2F435E07F3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DE40707-F04D-4D11-A161-E5D46D85F182}"/>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50164</xdr:rowOff>
    </xdr:from>
    <xdr:to>
      <xdr:col>55</xdr:col>
      <xdr:colOff>50800</xdr:colOff>
      <xdr:row>106</xdr:row>
      <xdr:rowOff>151764</xdr:rowOff>
    </xdr:to>
    <xdr:sp macro="" textlink="">
      <xdr:nvSpPr>
        <xdr:cNvPr id="379" name="楕円 378">
          <a:extLst>
            <a:ext uri="{FF2B5EF4-FFF2-40B4-BE49-F238E27FC236}">
              <a16:creationId xmlns:a16="http://schemas.microsoft.com/office/drawing/2014/main" id="{1F2CB786-3599-445F-8687-7622EDF5ADA6}"/>
            </a:ext>
          </a:extLst>
        </xdr:cNvPr>
        <xdr:cNvSpPr/>
      </xdr:nvSpPr>
      <xdr:spPr>
        <a:xfrm>
          <a:off x="9192260" y="17820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73041</xdr:rowOff>
    </xdr:from>
    <xdr:ext cx="469744" cy="259045"/>
    <xdr:sp macro="" textlink="">
      <xdr:nvSpPr>
        <xdr:cNvPr id="380" name="【市民会館】&#10;一人当たり面積該当値テキスト">
          <a:extLst>
            <a:ext uri="{FF2B5EF4-FFF2-40B4-BE49-F238E27FC236}">
              <a16:creationId xmlns:a16="http://schemas.microsoft.com/office/drawing/2014/main" id="{034D2086-4BDC-4142-AFFF-B1838B7B78E1}"/>
            </a:ext>
          </a:extLst>
        </xdr:cNvPr>
        <xdr:cNvSpPr txBox="1"/>
      </xdr:nvSpPr>
      <xdr:spPr>
        <a:xfrm>
          <a:off x="9258300" y="1767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53975</xdr:rowOff>
    </xdr:from>
    <xdr:to>
      <xdr:col>50</xdr:col>
      <xdr:colOff>165100</xdr:colOff>
      <xdr:row>106</xdr:row>
      <xdr:rowOff>155575</xdr:rowOff>
    </xdr:to>
    <xdr:sp macro="" textlink="">
      <xdr:nvSpPr>
        <xdr:cNvPr id="381" name="楕円 380">
          <a:extLst>
            <a:ext uri="{FF2B5EF4-FFF2-40B4-BE49-F238E27FC236}">
              <a16:creationId xmlns:a16="http://schemas.microsoft.com/office/drawing/2014/main" id="{F6A5D5D0-9ACC-4883-A807-33278C7700E1}"/>
            </a:ext>
          </a:extLst>
        </xdr:cNvPr>
        <xdr:cNvSpPr/>
      </xdr:nvSpPr>
      <xdr:spPr>
        <a:xfrm>
          <a:off x="844550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100964</xdr:rowOff>
    </xdr:from>
    <xdr:to>
      <xdr:col>55</xdr:col>
      <xdr:colOff>0</xdr:colOff>
      <xdr:row>106</xdr:row>
      <xdr:rowOff>104775</xdr:rowOff>
    </xdr:to>
    <xdr:cxnSp macro="">
      <xdr:nvCxnSpPr>
        <xdr:cNvPr id="382" name="直線コネクタ 381">
          <a:extLst>
            <a:ext uri="{FF2B5EF4-FFF2-40B4-BE49-F238E27FC236}">
              <a16:creationId xmlns:a16="http://schemas.microsoft.com/office/drawing/2014/main" id="{952F0247-6612-4BB5-9E41-2B92F785B6F9}"/>
            </a:ext>
          </a:extLst>
        </xdr:cNvPr>
        <xdr:cNvCxnSpPr/>
      </xdr:nvCxnSpPr>
      <xdr:spPr>
        <a:xfrm flipV="1">
          <a:off x="8496300" y="17870804"/>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383" name="楕円 382">
          <a:extLst>
            <a:ext uri="{FF2B5EF4-FFF2-40B4-BE49-F238E27FC236}">
              <a16:creationId xmlns:a16="http://schemas.microsoft.com/office/drawing/2014/main" id="{2B545611-FF02-44BA-8CA7-E0592D6B53DF}"/>
            </a:ext>
          </a:extLst>
        </xdr:cNvPr>
        <xdr:cNvSpPr/>
      </xdr:nvSpPr>
      <xdr:spPr>
        <a:xfrm>
          <a:off x="7670800" y="1782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104775</xdr:rowOff>
    </xdr:from>
    <xdr:to>
      <xdr:col>50</xdr:col>
      <xdr:colOff>114300</xdr:colOff>
      <xdr:row>106</xdr:row>
      <xdr:rowOff>106680</xdr:rowOff>
    </xdr:to>
    <xdr:cxnSp macro="">
      <xdr:nvCxnSpPr>
        <xdr:cNvPr id="384" name="直線コネクタ 383">
          <a:extLst>
            <a:ext uri="{FF2B5EF4-FFF2-40B4-BE49-F238E27FC236}">
              <a16:creationId xmlns:a16="http://schemas.microsoft.com/office/drawing/2014/main" id="{0178A112-4EE2-47C5-ABB0-9656AAD44F71}"/>
            </a:ext>
          </a:extLst>
        </xdr:cNvPr>
        <xdr:cNvCxnSpPr/>
      </xdr:nvCxnSpPr>
      <xdr:spPr>
        <a:xfrm flipV="1">
          <a:off x="7713980" y="1787461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59689</xdr:rowOff>
    </xdr:from>
    <xdr:to>
      <xdr:col>41</xdr:col>
      <xdr:colOff>101600</xdr:colOff>
      <xdr:row>106</xdr:row>
      <xdr:rowOff>161289</xdr:rowOff>
    </xdr:to>
    <xdr:sp macro="" textlink="">
      <xdr:nvSpPr>
        <xdr:cNvPr id="385" name="楕円 384">
          <a:extLst>
            <a:ext uri="{FF2B5EF4-FFF2-40B4-BE49-F238E27FC236}">
              <a16:creationId xmlns:a16="http://schemas.microsoft.com/office/drawing/2014/main" id="{C456D49D-978F-4969-B0DF-32F8E94F93EB}"/>
            </a:ext>
          </a:extLst>
        </xdr:cNvPr>
        <xdr:cNvSpPr/>
      </xdr:nvSpPr>
      <xdr:spPr>
        <a:xfrm>
          <a:off x="6873240" y="17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110489</xdr:rowOff>
    </xdr:to>
    <xdr:cxnSp macro="">
      <xdr:nvCxnSpPr>
        <xdr:cNvPr id="386" name="直線コネクタ 385">
          <a:extLst>
            <a:ext uri="{FF2B5EF4-FFF2-40B4-BE49-F238E27FC236}">
              <a16:creationId xmlns:a16="http://schemas.microsoft.com/office/drawing/2014/main" id="{17C8FCF0-4DCA-415B-B741-757A8FCCE056}"/>
            </a:ext>
          </a:extLst>
        </xdr:cNvPr>
        <xdr:cNvCxnSpPr/>
      </xdr:nvCxnSpPr>
      <xdr:spPr>
        <a:xfrm flipV="1">
          <a:off x="6924040" y="1787652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387" name="楕円 386">
          <a:extLst>
            <a:ext uri="{FF2B5EF4-FFF2-40B4-BE49-F238E27FC236}">
              <a16:creationId xmlns:a16="http://schemas.microsoft.com/office/drawing/2014/main" id="{060168E4-B258-43E0-A61F-E5BF4F2B40A1}"/>
            </a:ext>
          </a:extLst>
        </xdr:cNvPr>
        <xdr:cNvSpPr/>
      </xdr:nvSpPr>
      <xdr:spPr>
        <a:xfrm>
          <a:off x="60985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110489</xdr:rowOff>
    </xdr:from>
    <xdr:to>
      <xdr:col>41</xdr:col>
      <xdr:colOff>50800</xdr:colOff>
      <xdr:row>106</xdr:row>
      <xdr:rowOff>114300</xdr:rowOff>
    </xdr:to>
    <xdr:cxnSp macro="">
      <xdr:nvCxnSpPr>
        <xdr:cNvPr id="388" name="直線コネクタ 387">
          <a:extLst>
            <a:ext uri="{FF2B5EF4-FFF2-40B4-BE49-F238E27FC236}">
              <a16:creationId xmlns:a16="http://schemas.microsoft.com/office/drawing/2014/main" id="{C57A4EB8-0943-4C33-8154-1CB9D4BA93B0}"/>
            </a:ext>
          </a:extLst>
        </xdr:cNvPr>
        <xdr:cNvCxnSpPr/>
      </xdr:nvCxnSpPr>
      <xdr:spPr>
        <a:xfrm flipV="1">
          <a:off x="6149340" y="1788032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83838</xdr:rowOff>
    </xdr:from>
    <xdr:ext cx="469744" cy="259045"/>
    <xdr:sp macro="" textlink="">
      <xdr:nvSpPr>
        <xdr:cNvPr id="389" name="n_1aveValue【市民会館】&#10;一人当たり面積">
          <a:extLst>
            <a:ext uri="{FF2B5EF4-FFF2-40B4-BE49-F238E27FC236}">
              <a16:creationId xmlns:a16="http://schemas.microsoft.com/office/drawing/2014/main" id="{0B666681-E4D8-4FF2-934F-90934E82F1BF}"/>
            </a:ext>
          </a:extLst>
        </xdr:cNvPr>
        <xdr:cNvSpPr txBox="1"/>
      </xdr:nvSpPr>
      <xdr:spPr>
        <a:xfrm>
          <a:off x="827158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81932</xdr:rowOff>
    </xdr:from>
    <xdr:ext cx="469744" cy="259045"/>
    <xdr:sp macro="" textlink="">
      <xdr:nvSpPr>
        <xdr:cNvPr id="390" name="n_2aveValue【市民会館】&#10;一人当たり面積">
          <a:extLst>
            <a:ext uri="{FF2B5EF4-FFF2-40B4-BE49-F238E27FC236}">
              <a16:creationId xmlns:a16="http://schemas.microsoft.com/office/drawing/2014/main" id="{B4138CDA-7832-45D5-9B1D-C82F197E241A}"/>
            </a:ext>
          </a:extLst>
        </xdr:cNvPr>
        <xdr:cNvSpPr txBox="1"/>
      </xdr:nvSpPr>
      <xdr:spPr>
        <a:xfrm>
          <a:off x="7509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64788</xdr:rowOff>
    </xdr:from>
    <xdr:ext cx="469744" cy="259045"/>
    <xdr:sp macro="" textlink="">
      <xdr:nvSpPr>
        <xdr:cNvPr id="391" name="n_3aveValue【市民会館】&#10;一人当たり面積">
          <a:extLst>
            <a:ext uri="{FF2B5EF4-FFF2-40B4-BE49-F238E27FC236}">
              <a16:creationId xmlns:a16="http://schemas.microsoft.com/office/drawing/2014/main" id="{7E822E6C-DE3A-4857-9733-01488D8F887F}"/>
            </a:ext>
          </a:extLst>
        </xdr:cNvPr>
        <xdr:cNvSpPr txBox="1"/>
      </xdr:nvSpPr>
      <xdr:spPr>
        <a:xfrm>
          <a:off x="671202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392" name="n_4aveValue【市民会館】&#10;一人当たり面積">
          <a:extLst>
            <a:ext uri="{FF2B5EF4-FFF2-40B4-BE49-F238E27FC236}">
              <a16:creationId xmlns:a16="http://schemas.microsoft.com/office/drawing/2014/main" id="{34066646-BDAF-49C4-B550-E45E70F3A82E}"/>
            </a:ext>
          </a:extLst>
        </xdr:cNvPr>
        <xdr:cNvSpPr txBox="1"/>
      </xdr:nvSpPr>
      <xdr:spPr>
        <a:xfrm>
          <a:off x="593732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652</xdr:rowOff>
    </xdr:from>
    <xdr:ext cx="469744" cy="259045"/>
    <xdr:sp macro="" textlink="">
      <xdr:nvSpPr>
        <xdr:cNvPr id="393" name="n_1mainValue【市民会館】&#10;一人当たり面積">
          <a:extLst>
            <a:ext uri="{FF2B5EF4-FFF2-40B4-BE49-F238E27FC236}">
              <a16:creationId xmlns:a16="http://schemas.microsoft.com/office/drawing/2014/main" id="{D19EE23C-6FC0-454F-B233-55EBFEA716AC}"/>
            </a:ext>
          </a:extLst>
        </xdr:cNvPr>
        <xdr:cNvSpPr txBox="1"/>
      </xdr:nvSpPr>
      <xdr:spPr>
        <a:xfrm>
          <a:off x="827158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2557</xdr:rowOff>
    </xdr:from>
    <xdr:ext cx="469744" cy="259045"/>
    <xdr:sp macro="" textlink="">
      <xdr:nvSpPr>
        <xdr:cNvPr id="394" name="n_2mainValue【市民会館】&#10;一人当たり面積">
          <a:extLst>
            <a:ext uri="{FF2B5EF4-FFF2-40B4-BE49-F238E27FC236}">
              <a16:creationId xmlns:a16="http://schemas.microsoft.com/office/drawing/2014/main" id="{B708932E-1CDE-457D-B306-E5EDF9919C64}"/>
            </a:ext>
          </a:extLst>
        </xdr:cNvPr>
        <xdr:cNvSpPr txBox="1"/>
      </xdr:nvSpPr>
      <xdr:spPr>
        <a:xfrm>
          <a:off x="750958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6366</xdr:rowOff>
    </xdr:from>
    <xdr:ext cx="469744" cy="259045"/>
    <xdr:sp macro="" textlink="">
      <xdr:nvSpPr>
        <xdr:cNvPr id="395" name="n_3mainValue【市民会館】&#10;一人当たり面積">
          <a:extLst>
            <a:ext uri="{FF2B5EF4-FFF2-40B4-BE49-F238E27FC236}">
              <a16:creationId xmlns:a16="http://schemas.microsoft.com/office/drawing/2014/main" id="{FC67D3B9-DE29-4E09-AEE2-D3666B104203}"/>
            </a:ext>
          </a:extLst>
        </xdr:cNvPr>
        <xdr:cNvSpPr txBox="1"/>
      </xdr:nvSpPr>
      <xdr:spPr>
        <a:xfrm>
          <a:off x="67120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10177</xdr:rowOff>
    </xdr:from>
    <xdr:ext cx="469744" cy="259045"/>
    <xdr:sp macro="" textlink="">
      <xdr:nvSpPr>
        <xdr:cNvPr id="396" name="n_4mainValue【市民会館】&#10;一人当たり面積">
          <a:extLst>
            <a:ext uri="{FF2B5EF4-FFF2-40B4-BE49-F238E27FC236}">
              <a16:creationId xmlns:a16="http://schemas.microsoft.com/office/drawing/2014/main" id="{584CEEA2-59DA-482F-8E5C-8B56E78211FF}"/>
            </a:ext>
          </a:extLst>
        </xdr:cNvPr>
        <xdr:cNvSpPr txBox="1"/>
      </xdr:nvSpPr>
      <xdr:spPr>
        <a:xfrm>
          <a:off x="59373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D59CF11-DAD2-45A0-96DB-4C034FBC624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97FEC3A-18B7-45E3-A61A-0AAA055B154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59DE6B2-8556-4BD6-91E7-13C311C0E26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A7116D0-8345-47F6-86A1-F3CFF2A0DE8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45819335-9282-4D74-90A8-8009C207C4D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FC335CB-17AA-44D6-9E51-A259BE0DC6E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1B7122ED-D16B-48C7-9075-9A7709BEBED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289CBD3-1989-418A-81E6-BFD764A3083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48EF86B9-4FE2-4E70-A8CF-ACE8AC55E28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0A662E7-7758-4AA9-8FCE-3A094BCBC26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B0A5842-4CE0-45C5-AA24-585CC692D88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99AF9355-BA75-4D28-99B0-B4E94ADD430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9A624E27-4EA2-40C8-A539-5C0AAE103CD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CF83130-D73E-4FD7-89AB-359A7D82E86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2F308C67-A36F-4762-82A4-F2BA48906D0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FF2E1E6-380B-4895-A600-20B09B58206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00E75FE-45B8-438E-8E86-86E1914E35A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FE824573-FF3E-474F-9BA5-82459BE7896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3DD8C048-2FF7-47A1-8E22-A9C6CCEE301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6CC9F9BA-52DF-4E75-BEAE-49CC6A300F5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470689CC-AD16-43C3-822A-2748F853AF4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D4B55C89-062E-465B-8179-693B8A5B2F2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044E0BC0-C101-4163-A1E3-BC885A6108C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762FEDC-D3B7-45DA-A93F-6224E50B70D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a:extLst>
            <a:ext uri="{FF2B5EF4-FFF2-40B4-BE49-F238E27FC236}">
              <a16:creationId xmlns:a16="http://schemas.microsoft.com/office/drawing/2014/main" id="{036E1D15-701E-4671-959D-D7D2DAD36E7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B2C25C30-937E-4CB4-8365-3850274E2623}"/>
            </a:ext>
          </a:extLst>
        </xdr:cNvPr>
        <xdr:cNvCxnSpPr/>
      </xdr:nvCxnSpPr>
      <xdr:spPr>
        <a:xfrm flipV="1">
          <a:off x="14375764" y="5733506"/>
          <a:ext cx="0" cy="139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a:extLst>
            <a:ext uri="{FF2B5EF4-FFF2-40B4-BE49-F238E27FC236}">
              <a16:creationId xmlns:a16="http://schemas.microsoft.com/office/drawing/2014/main" id="{3A7953C7-1DC8-422D-9C3B-07BAD40D366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AA197033-3ADA-4F27-8AAD-28293795535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5" name="【一般廃棄物処理施設】&#10;有形固定資産減価償却率最大値テキスト">
          <a:extLst>
            <a:ext uri="{FF2B5EF4-FFF2-40B4-BE49-F238E27FC236}">
              <a16:creationId xmlns:a16="http://schemas.microsoft.com/office/drawing/2014/main" id="{410C034D-2F49-4B05-B9A5-D4DA694AA1B6}"/>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6" name="直線コネクタ 425">
          <a:extLst>
            <a:ext uri="{FF2B5EF4-FFF2-40B4-BE49-F238E27FC236}">
              <a16:creationId xmlns:a16="http://schemas.microsoft.com/office/drawing/2014/main" id="{485FDA2A-23DD-423F-B81D-B4B981E92D3D}"/>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427" name="【一般廃棄物処理施設】&#10;有形固定資産減価償却率平均値テキスト">
          <a:extLst>
            <a:ext uri="{FF2B5EF4-FFF2-40B4-BE49-F238E27FC236}">
              <a16:creationId xmlns:a16="http://schemas.microsoft.com/office/drawing/2014/main" id="{1E215ABC-8A4D-40EE-B12B-59537E19CBCB}"/>
            </a:ext>
          </a:extLst>
        </xdr:cNvPr>
        <xdr:cNvSpPr txBox="1"/>
      </xdr:nvSpPr>
      <xdr:spPr>
        <a:xfrm>
          <a:off x="14414500" y="6317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8" name="フローチャート: 判断 427">
          <a:extLst>
            <a:ext uri="{FF2B5EF4-FFF2-40B4-BE49-F238E27FC236}">
              <a16:creationId xmlns:a16="http://schemas.microsoft.com/office/drawing/2014/main" id="{63010CAF-307C-4D4E-9482-BBF20CEFF157}"/>
            </a:ext>
          </a:extLst>
        </xdr:cNvPr>
        <xdr:cNvSpPr/>
      </xdr:nvSpPr>
      <xdr:spPr>
        <a:xfrm>
          <a:off x="14325600" y="64626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9" name="フローチャート: 判断 428">
          <a:extLst>
            <a:ext uri="{FF2B5EF4-FFF2-40B4-BE49-F238E27FC236}">
              <a16:creationId xmlns:a16="http://schemas.microsoft.com/office/drawing/2014/main" id="{EF83A4EB-C124-4687-BD63-794DD11CE706}"/>
            </a:ext>
          </a:extLst>
        </xdr:cNvPr>
        <xdr:cNvSpPr/>
      </xdr:nvSpPr>
      <xdr:spPr>
        <a:xfrm>
          <a:off x="135788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0" name="フローチャート: 判断 429">
          <a:extLst>
            <a:ext uri="{FF2B5EF4-FFF2-40B4-BE49-F238E27FC236}">
              <a16:creationId xmlns:a16="http://schemas.microsoft.com/office/drawing/2014/main" id="{027B2EFD-B7DB-47C4-92D9-CF412D9601D5}"/>
            </a:ext>
          </a:extLst>
        </xdr:cNvPr>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31" name="フローチャート: 判断 430">
          <a:extLst>
            <a:ext uri="{FF2B5EF4-FFF2-40B4-BE49-F238E27FC236}">
              <a16:creationId xmlns:a16="http://schemas.microsoft.com/office/drawing/2014/main" id="{5776152A-0308-4609-B907-CC8020C244D4}"/>
            </a:ext>
          </a:extLst>
        </xdr:cNvPr>
        <xdr:cNvSpPr/>
      </xdr:nvSpPr>
      <xdr:spPr>
        <a:xfrm>
          <a:off x="12029440" y="64789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32" name="フローチャート: 判断 431">
          <a:extLst>
            <a:ext uri="{FF2B5EF4-FFF2-40B4-BE49-F238E27FC236}">
              <a16:creationId xmlns:a16="http://schemas.microsoft.com/office/drawing/2014/main" id="{0AA4EC7A-16EE-44A0-B9C2-BF3E4F63D83A}"/>
            </a:ext>
          </a:extLst>
        </xdr:cNvPr>
        <xdr:cNvSpPr/>
      </xdr:nvSpPr>
      <xdr:spPr>
        <a:xfrm>
          <a:off x="1123188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182F38B-044A-4584-A748-19C20975CF5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8068F24-96AE-4122-8782-E2BAA09502E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FBE0730-DDC4-4A9D-AD0A-B412B3D62FA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5192F00-BDA3-4F41-9237-99F4144E072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4BA3649-75AB-407A-BA7C-235CAF752C4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110309</xdr:rowOff>
    </xdr:from>
    <xdr:to>
      <xdr:col>85</xdr:col>
      <xdr:colOff>177800</xdr:colOff>
      <xdr:row>40</xdr:row>
      <xdr:rowOff>40459</xdr:rowOff>
    </xdr:to>
    <xdr:sp macro="" textlink="">
      <xdr:nvSpPr>
        <xdr:cNvPr id="438" name="楕円 437">
          <a:extLst>
            <a:ext uri="{FF2B5EF4-FFF2-40B4-BE49-F238E27FC236}">
              <a16:creationId xmlns:a16="http://schemas.microsoft.com/office/drawing/2014/main" id="{14D1CBF0-D837-4F23-845A-986E0800C576}"/>
            </a:ext>
          </a:extLst>
        </xdr:cNvPr>
        <xdr:cNvSpPr/>
      </xdr:nvSpPr>
      <xdr:spPr>
        <a:xfrm>
          <a:off x="14325600" y="66482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88736</xdr:rowOff>
    </xdr:from>
    <xdr:ext cx="405111" cy="259045"/>
    <xdr:sp macro="" textlink="">
      <xdr:nvSpPr>
        <xdr:cNvPr id="439" name="【一般廃棄物処理施設】&#10;有形固定資産減価償却率該当値テキスト">
          <a:extLst>
            <a:ext uri="{FF2B5EF4-FFF2-40B4-BE49-F238E27FC236}">
              <a16:creationId xmlns:a16="http://schemas.microsoft.com/office/drawing/2014/main" id="{384BB7E2-9BA3-427C-A2CE-F9FF82D12D17}"/>
            </a:ext>
          </a:extLst>
        </xdr:cNvPr>
        <xdr:cNvSpPr txBox="1"/>
      </xdr:nvSpPr>
      <xdr:spPr>
        <a:xfrm>
          <a:off x="144145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85816</xdr:rowOff>
    </xdr:from>
    <xdr:to>
      <xdr:col>81</xdr:col>
      <xdr:colOff>101600</xdr:colOff>
      <xdr:row>40</xdr:row>
      <xdr:rowOff>15966</xdr:rowOff>
    </xdr:to>
    <xdr:sp macro="" textlink="">
      <xdr:nvSpPr>
        <xdr:cNvPr id="440" name="楕円 439">
          <a:extLst>
            <a:ext uri="{FF2B5EF4-FFF2-40B4-BE49-F238E27FC236}">
              <a16:creationId xmlns:a16="http://schemas.microsoft.com/office/drawing/2014/main" id="{A016EB70-154D-4D0E-9219-BA7FB258F76E}"/>
            </a:ext>
          </a:extLst>
        </xdr:cNvPr>
        <xdr:cNvSpPr/>
      </xdr:nvSpPr>
      <xdr:spPr>
        <a:xfrm>
          <a:off x="13578840" y="6623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136616</xdr:rowOff>
    </xdr:from>
    <xdr:to>
      <xdr:col>85</xdr:col>
      <xdr:colOff>127000</xdr:colOff>
      <xdr:row>39</xdr:row>
      <xdr:rowOff>161109</xdr:rowOff>
    </xdr:to>
    <xdr:cxnSp macro="">
      <xdr:nvCxnSpPr>
        <xdr:cNvPr id="441" name="直線コネクタ 440">
          <a:extLst>
            <a:ext uri="{FF2B5EF4-FFF2-40B4-BE49-F238E27FC236}">
              <a16:creationId xmlns:a16="http://schemas.microsoft.com/office/drawing/2014/main" id="{E0F920AA-F9CC-45B0-8CAC-48BD07C98F22}"/>
            </a:ext>
          </a:extLst>
        </xdr:cNvPr>
        <xdr:cNvCxnSpPr/>
      </xdr:nvCxnSpPr>
      <xdr:spPr>
        <a:xfrm>
          <a:off x="13629640" y="6674576"/>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61323</xdr:rowOff>
    </xdr:from>
    <xdr:to>
      <xdr:col>76</xdr:col>
      <xdr:colOff>165100</xdr:colOff>
      <xdr:row>39</xdr:row>
      <xdr:rowOff>162923</xdr:rowOff>
    </xdr:to>
    <xdr:sp macro="" textlink="">
      <xdr:nvSpPr>
        <xdr:cNvPr id="442" name="楕円 441">
          <a:extLst>
            <a:ext uri="{FF2B5EF4-FFF2-40B4-BE49-F238E27FC236}">
              <a16:creationId xmlns:a16="http://schemas.microsoft.com/office/drawing/2014/main" id="{981B4F3F-4935-430C-933A-6A8E08E93BAD}"/>
            </a:ext>
          </a:extLst>
        </xdr:cNvPr>
        <xdr:cNvSpPr/>
      </xdr:nvSpPr>
      <xdr:spPr>
        <a:xfrm>
          <a:off x="1280414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112123</xdr:rowOff>
    </xdr:from>
    <xdr:to>
      <xdr:col>81</xdr:col>
      <xdr:colOff>50800</xdr:colOff>
      <xdr:row>39</xdr:row>
      <xdr:rowOff>136616</xdr:rowOff>
    </xdr:to>
    <xdr:cxnSp macro="">
      <xdr:nvCxnSpPr>
        <xdr:cNvPr id="443" name="直線コネクタ 442">
          <a:extLst>
            <a:ext uri="{FF2B5EF4-FFF2-40B4-BE49-F238E27FC236}">
              <a16:creationId xmlns:a16="http://schemas.microsoft.com/office/drawing/2014/main" id="{8696A4B9-FC14-4EF3-9F02-6EB931E96950}"/>
            </a:ext>
          </a:extLst>
        </xdr:cNvPr>
        <xdr:cNvCxnSpPr/>
      </xdr:nvCxnSpPr>
      <xdr:spPr>
        <a:xfrm>
          <a:off x="12854940" y="6650083"/>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36830</xdr:rowOff>
    </xdr:from>
    <xdr:to>
      <xdr:col>72</xdr:col>
      <xdr:colOff>38100</xdr:colOff>
      <xdr:row>39</xdr:row>
      <xdr:rowOff>138430</xdr:rowOff>
    </xdr:to>
    <xdr:sp macro="" textlink="">
      <xdr:nvSpPr>
        <xdr:cNvPr id="444" name="楕円 443">
          <a:extLst>
            <a:ext uri="{FF2B5EF4-FFF2-40B4-BE49-F238E27FC236}">
              <a16:creationId xmlns:a16="http://schemas.microsoft.com/office/drawing/2014/main" id="{9ADE1ABE-A54E-4AF1-AB5D-43D053EA7985}"/>
            </a:ext>
          </a:extLst>
        </xdr:cNvPr>
        <xdr:cNvSpPr/>
      </xdr:nvSpPr>
      <xdr:spPr>
        <a:xfrm>
          <a:off x="1202944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87630</xdr:rowOff>
    </xdr:from>
    <xdr:to>
      <xdr:col>76</xdr:col>
      <xdr:colOff>114300</xdr:colOff>
      <xdr:row>39</xdr:row>
      <xdr:rowOff>112123</xdr:rowOff>
    </xdr:to>
    <xdr:cxnSp macro="">
      <xdr:nvCxnSpPr>
        <xdr:cNvPr id="445" name="直線コネクタ 444">
          <a:extLst>
            <a:ext uri="{FF2B5EF4-FFF2-40B4-BE49-F238E27FC236}">
              <a16:creationId xmlns:a16="http://schemas.microsoft.com/office/drawing/2014/main" id="{55DCCD0C-E38B-4096-818D-EF64B639B225}"/>
            </a:ext>
          </a:extLst>
        </xdr:cNvPr>
        <xdr:cNvCxnSpPr/>
      </xdr:nvCxnSpPr>
      <xdr:spPr>
        <a:xfrm>
          <a:off x="12072620" y="6625590"/>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136434</xdr:rowOff>
    </xdr:from>
    <xdr:to>
      <xdr:col>67</xdr:col>
      <xdr:colOff>101600</xdr:colOff>
      <xdr:row>41</xdr:row>
      <xdr:rowOff>66584</xdr:rowOff>
    </xdr:to>
    <xdr:sp macro="" textlink="">
      <xdr:nvSpPr>
        <xdr:cNvPr id="446" name="楕円 445">
          <a:extLst>
            <a:ext uri="{FF2B5EF4-FFF2-40B4-BE49-F238E27FC236}">
              <a16:creationId xmlns:a16="http://schemas.microsoft.com/office/drawing/2014/main" id="{4D21AFC8-2FDB-4C8B-8B53-D92B4F513566}"/>
            </a:ext>
          </a:extLst>
        </xdr:cNvPr>
        <xdr:cNvSpPr/>
      </xdr:nvSpPr>
      <xdr:spPr>
        <a:xfrm>
          <a:off x="11231880" y="684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87630</xdr:rowOff>
    </xdr:from>
    <xdr:to>
      <xdr:col>71</xdr:col>
      <xdr:colOff>177800</xdr:colOff>
      <xdr:row>41</xdr:row>
      <xdr:rowOff>15784</xdr:rowOff>
    </xdr:to>
    <xdr:cxnSp macro="">
      <xdr:nvCxnSpPr>
        <xdr:cNvPr id="447" name="直線コネクタ 446">
          <a:extLst>
            <a:ext uri="{FF2B5EF4-FFF2-40B4-BE49-F238E27FC236}">
              <a16:creationId xmlns:a16="http://schemas.microsoft.com/office/drawing/2014/main" id="{B0F1098F-B930-4778-BFB5-58F0382B99FB}"/>
            </a:ext>
          </a:extLst>
        </xdr:cNvPr>
        <xdr:cNvCxnSpPr/>
      </xdr:nvCxnSpPr>
      <xdr:spPr>
        <a:xfrm flipV="1">
          <a:off x="11282680" y="6625590"/>
          <a:ext cx="789940" cy="26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448" name="n_1aveValue【一般廃棄物処理施設】&#10;有形固定資産減価償却率">
          <a:extLst>
            <a:ext uri="{FF2B5EF4-FFF2-40B4-BE49-F238E27FC236}">
              <a16:creationId xmlns:a16="http://schemas.microsoft.com/office/drawing/2014/main" id="{B573E29D-7BF4-4E53-B7D4-47A40638B36E}"/>
            </a:ext>
          </a:extLst>
        </xdr:cNvPr>
        <xdr:cNvSpPr txBox="1"/>
      </xdr:nvSpPr>
      <xdr:spPr>
        <a:xfrm>
          <a:off x="13437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449" name="n_2aveValue【一般廃棄物処理施設】&#10;有形固定資産減価償却率">
          <a:extLst>
            <a:ext uri="{FF2B5EF4-FFF2-40B4-BE49-F238E27FC236}">
              <a16:creationId xmlns:a16="http://schemas.microsoft.com/office/drawing/2014/main" id="{A694E491-E359-45AA-B4C1-690A3038D133}"/>
            </a:ext>
          </a:extLst>
        </xdr:cNvPr>
        <xdr:cNvSpPr txBox="1"/>
      </xdr:nvSpPr>
      <xdr:spPr>
        <a:xfrm>
          <a:off x="12675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450" name="n_3aveValue【一般廃棄物処理施設】&#10;有形固定資産減価償却率">
          <a:extLst>
            <a:ext uri="{FF2B5EF4-FFF2-40B4-BE49-F238E27FC236}">
              <a16:creationId xmlns:a16="http://schemas.microsoft.com/office/drawing/2014/main" id="{22BF440D-1F1D-4012-AD47-C2C4AF639F06}"/>
            </a:ext>
          </a:extLst>
        </xdr:cNvPr>
        <xdr:cNvSpPr txBox="1"/>
      </xdr:nvSpPr>
      <xdr:spPr>
        <a:xfrm>
          <a:off x="11900544"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451" name="n_4aveValue【一般廃棄物処理施設】&#10;有形固定資産減価償却率">
          <a:extLst>
            <a:ext uri="{FF2B5EF4-FFF2-40B4-BE49-F238E27FC236}">
              <a16:creationId xmlns:a16="http://schemas.microsoft.com/office/drawing/2014/main" id="{B5109729-ADEA-48DB-8896-8F8F9DB9EA24}"/>
            </a:ext>
          </a:extLst>
        </xdr:cNvPr>
        <xdr:cNvSpPr txBox="1"/>
      </xdr:nvSpPr>
      <xdr:spPr>
        <a:xfrm>
          <a:off x="1110298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7093</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6840CB98-DCD9-442F-B9DE-AFD28195308A}"/>
            </a:ext>
          </a:extLst>
        </xdr:cNvPr>
        <xdr:cNvSpPr txBox="1"/>
      </xdr:nvSpPr>
      <xdr:spPr>
        <a:xfrm>
          <a:off x="1343724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154050</xdr:rowOff>
    </xdr:from>
    <xdr:ext cx="405111" cy="259045"/>
    <xdr:sp macro="" textlink="">
      <xdr:nvSpPr>
        <xdr:cNvPr id="453" name="n_2mainValue【一般廃棄物処理施設】&#10;有形固定資産減価償却率">
          <a:extLst>
            <a:ext uri="{FF2B5EF4-FFF2-40B4-BE49-F238E27FC236}">
              <a16:creationId xmlns:a16="http://schemas.microsoft.com/office/drawing/2014/main" id="{68C5CA62-7CDA-4469-B4F6-C95E5FCEA20C}"/>
            </a:ext>
          </a:extLst>
        </xdr:cNvPr>
        <xdr:cNvSpPr txBox="1"/>
      </xdr:nvSpPr>
      <xdr:spPr>
        <a:xfrm>
          <a:off x="126752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129557</xdr:rowOff>
    </xdr:from>
    <xdr:ext cx="405111" cy="259045"/>
    <xdr:sp macro="" textlink="">
      <xdr:nvSpPr>
        <xdr:cNvPr id="454" name="n_3mainValue【一般廃棄物処理施設】&#10;有形固定資産減価償却率">
          <a:extLst>
            <a:ext uri="{FF2B5EF4-FFF2-40B4-BE49-F238E27FC236}">
              <a16:creationId xmlns:a16="http://schemas.microsoft.com/office/drawing/2014/main" id="{412B5DF4-56A2-405E-87B5-ED5A9C2231DB}"/>
            </a:ext>
          </a:extLst>
        </xdr:cNvPr>
        <xdr:cNvSpPr txBox="1"/>
      </xdr:nvSpPr>
      <xdr:spPr>
        <a:xfrm>
          <a:off x="119005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57711</xdr:rowOff>
    </xdr:from>
    <xdr:ext cx="405111" cy="259045"/>
    <xdr:sp macro="" textlink="">
      <xdr:nvSpPr>
        <xdr:cNvPr id="455" name="n_4mainValue【一般廃棄物処理施設】&#10;有形固定資産減価償却率">
          <a:extLst>
            <a:ext uri="{FF2B5EF4-FFF2-40B4-BE49-F238E27FC236}">
              <a16:creationId xmlns:a16="http://schemas.microsoft.com/office/drawing/2014/main" id="{1552678E-7551-4558-ACD9-9CA05D33C21E}"/>
            </a:ext>
          </a:extLst>
        </xdr:cNvPr>
        <xdr:cNvSpPr txBox="1"/>
      </xdr:nvSpPr>
      <xdr:spPr>
        <a:xfrm>
          <a:off x="1110298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CEF06E3E-E0E0-4CDB-BB1D-6862E0DCCAC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9B870F-A01A-43DB-8067-96C7D3C4DBF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01C331D-75E3-4182-A251-0EDA03BF58A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A52CAC05-857F-4014-A4D8-495862C8EE8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CE225D46-E956-41F0-8A67-3CDD9712D39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3F1073D9-93E1-40B5-807D-9F3EA50A6F0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3D46F653-ECD1-43F2-B039-B7FDA8C3863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5003796-FF5A-4DD2-A839-37A5533C466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C3E2721-5720-4053-9C78-879196DB12C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4F359E9B-1EA9-42E4-86F3-838DAB9561A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51B440A7-8814-4155-95FD-9AAA598F908C}"/>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a:extLst>
            <a:ext uri="{FF2B5EF4-FFF2-40B4-BE49-F238E27FC236}">
              <a16:creationId xmlns:a16="http://schemas.microsoft.com/office/drawing/2014/main" id="{3147FFB5-4876-4C6A-8B9C-905367408EE1}"/>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4BD40F50-1086-490B-86AD-D13B22FA428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a:extLst>
            <a:ext uri="{FF2B5EF4-FFF2-40B4-BE49-F238E27FC236}">
              <a16:creationId xmlns:a16="http://schemas.microsoft.com/office/drawing/2014/main" id="{C3CE4236-C1C8-408F-B499-D560ECC20F3D}"/>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9C5361A9-F560-46AF-AA4C-65942CFAC33A}"/>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a:extLst>
            <a:ext uri="{FF2B5EF4-FFF2-40B4-BE49-F238E27FC236}">
              <a16:creationId xmlns:a16="http://schemas.microsoft.com/office/drawing/2014/main" id="{D3784EF7-5F08-402A-8E8F-2EE147455278}"/>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35EB4615-D327-453E-B71C-D7F156BE01A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a:extLst>
            <a:ext uri="{FF2B5EF4-FFF2-40B4-BE49-F238E27FC236}">
              <a16:creationId xmlns:a16="http://schemas.microsoft.com/office/drawing/2014/main" id="{78A4E531-B225-44A1-92C4-A7517CB30DA2}"/>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C140D61-EDD8-4377-A7D3-CFC19CF06E3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6133F82B-44AA-4BF4-B34D-7A37C285822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6506DE0-6CA3-41C2-ABE5-79F81E91D91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7" name="直線コネクタ 476">
          <a:extLst>
            <a:ext uri="{FF2B5EF4-FFF2-40B4-BE49-F238E27FC236}">
              <a16:creationId xmlns:a16="http://schemas.microsoft.com/office/drawing/2014/main" id="{B09CB3CC-E746-400F-8A82-F7EC59FDBD02}"/>
            </a:ext>
          </a:extLst>
        </xdr:cNvPr>
        <xdr:cNvCxnSpPr/>
      </xdr:nvCxnSpPr>
      <xdr:spPr>
        <a:xfrm flipV="1">
          <a:off x="19509104" y="5778374"/>
          <a:ext cx="0" cy="122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8" name="【一般廃棄物処理施設】&#10;一人当たり有形固定資産（償却資産）額最小値テキスト">
          <a:extLst>
            <a:ext uri="{FF2B5EF4-FFF2-40B4-BE49-F238E27FC236}">
              <a16:creationId xmlns:a16="http://schemas.microsoft.com/office/drawing/2014/main" id="{BB10099B-5A50-4F3B-8B8D-6BFDFE00736C}"/>
            </a:ext>
          </a:extLst>
        </xdr:cNvPr>
        <xdr:cNvSpPr txBox="1"/>
      </xdr:nvSpPr>
      <xdr:spPr>
        <a:xfrm>
          <a:off x="19547840" y="7010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9" name="直線コネクタ 478">
          <a:extLst>
            <a:ext uri="{FF2B5EF4-FFF2-40B4-BE49-F238E27FC236}">
              <a16:creationId xmlns:a16="http://schemas.microsoft.com/office/drawing/2014/main" id="{CCE09CED-2B5B-42F9-B143-B2CE8713AAF7}"/>
            </a:ext>
          </a:extLst>
        </xdr:cNvPr>
        <xdr:cNvCxnSpPr/>
      </xdr:nvCxnSpPr>
      <xdr:spPr>
        <a:xfrm>
          <a:off x="19443700" y="7006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614F812B-A6F7-4383-A5C7-185804016973}"/>
            </a:ext>
          </a:extLst>
        </xdr:cNvPr>
        <xdr:cNvSpPr txBox="1"/>
      </xdr:nvSpPr>
      <xdr:spPr>
        <a:xfrm>
          <a:off x="19547840" y="555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81" name="直線コネクタ 480">
          <a:extLst>
            <a:ext uri="{FF2B5EF4-FFF2-40B4-BE49-F238E27FC236}">
              <a16:creationId xmlns:a16="http://schemas.microsoft.com/office/drawing/2014/main" id="{8229AEEB-1A29-48E1-B7E1-78C2747D3666}"/>
            </a:ext>
          </a:extLst>
        </xdr:cNvPr>
        <xdr:cNvCxnSpPr/>
      </xdr:nvCxnSpPr>
      <xdr:spPr>
        <a:xfrm>
          <a:off x="19443700" y="5778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9EFFD47B-1859-4379-A87D-BF115D1BF5E7}"/>
            </a:ext>
          </a:extLst>
        </xdr:cNvPr>
        <xdr:cNvSpPr txBox="1"/>
      </xdr:nvSpPr>
      <xdr:spPr>
        <a:xfrm>
          <a:off x="19547840" y="643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3" name="フローチャート: 判断 482">
          <a:extLst>
            <a:ext uri="{FF2B5EF4-FFF2-40B4-BE49-F238E27FC236}">
              <a16:creationId xmlns:a16="http://schemas.microsoft.com/office/drawing/2014/main" id="{0F27C457-6C10-49F8-B60C-B9FB80DD12BE}"/>
            </a:ext>
          </a:extLst>
        </xdr:cNvPr>
        <xdr:cNvSpPr/>
      </xdr:nvSpPr>
      <xdr:spPr>
        <a:xfrm>
          <a:off x="19458940" y="6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4" name="フローチャート: 判断 483">
          <a:extLst>
            <a:ext uri="{FF2B5EF4-FFF2-40B4-BE49-F238E27FC236}">
              <a16:creationId xmlns:a16="http://schemas.microsoft.com/office/drawing/2014/main" id="{F79757A6-5221-4140-BA72-4E2459C87151}"/>
            </a:ext>
          </a:extLst>
        </xdr:cNvPr>
        <xdr:cNvSpPr/>
      </xdr:nvSpPr>
      <xdr:spPr>
        <a:xfrm>
          <a:off x="18735040" y="6613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5" name="フローチャート: 判断 484">
          <a:extLst>
            <a:ext uri="{FF2B5EF4-FFF2-40B4-BE49-F238E27FC236}">
              <a16:creationId xmlns:a16="http://schemas.microsoft.com/office/drawing/2014/main" id="{CF8AF1CA-DB9B-44C6-A1F9-65CF9010FE86}"/>
            </a:ext>
          </a:extLst>
        </xdr:cNvPr>
        <xdr:cNvSpPr/>
      </xdr:nvSpPr>
      <xdr:spPr>
        <a:xfrm>
          <a:off x="17937480" y="6610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6" name="フローチャート: 判断 485">
          <a:extLst>
            <a:ext uri="{FF2B5EF4-FFF2-40B4-BE49-F238E27FC236}">
              <a16:creationId xmlns:a16="http://schemas.microsoft.com/office/drawing/2014/main" id="{C832F4EA-E6A7-4EB3-9EAA-78951C5DA80B}"/>
            </a:ext>
          </a:extLst>
        </xdr:cNvPr>
        <xdr:cNvSpPr/>
      </xdr:nvSpPr>
      <xdr:spPr>
        <a:xfrm>
          <a:off x="17162780" y="663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7" name="フローチャート: 判断 486">
          <a:extLst>
            <a:ext uri="{FF2B5EF4-FFF2-40B4-BE49-F238E27FC236}">
              <a16:creationId xmlns:a16="http://schemas.microsoft.com/office/drawing/2014/main" id="{44303146-7A37-4D04-8153-284919014AEF}"/>
            </a:ext>
          </a:extLst>
        </xdr:cNvPr>
        <xdr:cNvSpPr/>
      </xdr:nvSpPr>
      <xdr:spPr>
        <a:xfrm>
          <a:off x="16388080" y="6637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8A9343D-FBBE-4BFF-9B72-C5E751CDF22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7281B57-ADBA-46C6-A527-99BADF23B5B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0149C07-B2B6-4079-ADDF-36106364B40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BC04EFD-CFDF-49CC-8A76-33090FB6A5E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0316EB5-257D-4051-A8A5-4DA0E593D1F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38316</xdr:rowOff>
    </xdr:from>
    <xdr:to>
      <xdr:col>116</xdr:col>
      <xdr:colOff>114300</xdr:colOff>
      <xdr:row>40</xdr:row>
      <xdr:rowOff>139916</xdr:rowOff>
    </xdr:to>
    <xdr:sp macro="" textlink="">
      <xdr:nvSpPr>
        <xdr:cNvPr id="493" name="楕円 492">
          <a:extLst>
            <a:ext uri="{FF2B5EF4-FFF2-40B4-BE49-F238E27FC236}">
              <a16:creationId xmlns:a16="http://schemas.microsoft.com/office/drawing/2014/main" id="{C447E52F-7699-4383-AF90-C3000C58C4C8}"/>
            </a:ext>
          </a:extLst>
        </xdr:cNvPr>
        <xdr:cNvSpPr/>
      </xdr:nvSpPr>
      <xdr:spPr>
        <a:xfrm>
          <a:off x="19458940" y="67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16743</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8186EF50-32C6-41C8-9C4E-9B010471FB33}"/>
            </a:ext>
          </a:extLst>
        </xdr:cNvPr>
        <xdr:cNvSpPr txBox="1"/>
      </xdr:nvSpPr>
      <xdr:spPr>
        <a:xfrm>
          <a:off x="19547840" y="67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40291</xdr:rowOff>
    </xdr:from>
    <xdr:to>
      <xdr:col>112</xdr:col>
      <xdr:colOff>38100</xdr:colOff>
      <xdr:row>40</xdr:row>
      <xdr:rowOff>141891</xdr:rowOff>
    </xdr:to>
    <xdr:sp macro="" textlink="">
      <xdr:nvSpPr>
        <xdr:cNvPr id="495" name="楕円 494">
          <a:extLst>
            <a:ext uri="{FF2B5EF4-FFF2-40B4-BE49-F238E27FC236}">
              <a16:creationId xmlns:a16="http://schemas.microsoft.com/office/drawing/2014/main" id="{299891B2-8F93-4E4D-B3F8-386BE783542E}"/>
            </a:ext>
          </a:extLst>
        </xdr:cNvPr>
        <xdr:cNvSpPr/>
      </xdr:nvSpPr>
      <xdr:spPr>
        <a:xfrm>
          <a:off x="18735040" y="67458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89116</xdr:rowOff>
    </xdr:from>
    <xdr:to>
      <xdr:col>116</xdr:col>
      <xdr:colOff>63500</xdr:colOff>
      <xdr:row>40</xdr:row>
      <xdr:rowOff>91091</xdr:rowOff>
    </xdr:to>
    <xdr:cxnSp macro="">
      <xdr:nvCxnSpPr>
        <xdr:cNvPr id="496" name="直線コネクタ 495">
          <a:extLst>
            <a:ext uri="{FF2B5EF4-FFF2-40B4-BE49-F238E27FC236}">
              <a16:creationId xmlns:a16="http://schemas.microsoft.com/office/drawing/2014/main" id="{B9AFE4CE-7AFF-42A7-B5C0-1F0417B8DDD5}"/>
            </a:ext>
          </a:extLst>
        </xdr:cNvPr>
        <xdr:cNvCxnSpPr/>
      </xdr:nvCxnSpPr>
      <xdr:spPr>
        <a:xfrm flipV="1">
          <a:off x="18778220" y="6794716"/>
          <a:ext cx="73152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41333</xdr:rowOff>
    </xdr:from>
    <xdr:to>
      <xdr:col>107</xdr:col>
      <xdr:colOff>101600</xdr:colOff>
      <xdr:row>40</xdr:row>
      <xdr:rowOff>142933</xdr:rowOff>
    </xdr:to>
    <xdr:sp macro="" textlink="">
      <xdr:nvSpPr>
        <xdr:cNvPr id="497" name="楕円 496">
          <a:extLst>
            <a:ext uri="{FF2B5EF4-FFF2-40B4-BE49-F238E27FC236}">
              <a16:creationId xmlns:a16="http://schemas.microsoft.com/office/drawing/2014/main" id="{3F958D84-D9A1-464F-95BB-6EFC0AD5B94C}"/>
            </a:ext>
          </a:extLst>
        </xdr:cNvPr>
        <xdr:cNvSpPr/>
      </xdr:nvSpPr>
      <xdr:spPr>
        <a:xfrm>
          <a:off x="17937480" y="67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91091</xdr:rowOff>
    </xdr:from>
    <xdr:to>
      <xdr:col>111</xdr:col>
      <xdr:colOff>177800</xdr:colOff>
      <xdr:row>40</xdr:row>
      <xdr:rowOff>92133</xdr:rowOff>
    </xdr:to>
    <xdr:cxnSp macro="">
      <xdr:nvCxnSpPr>
        <xdr:cNvPr id="498" name="直線コネクタ 497">
          <a:extLst>
            <a:ext uri="{FF2B5EF4-FFF2-40B4-BE49-F238E27FC236}">
              <a16:creationId xmlns:a16="http://schemas.microsoft.com/office/drawing/2014/main" id="{66B90B2C-75CA-41BC-AF36-20088C19C495}"/>
            </a:ext>
          </a:extLst>
        </xdr:cNvPr>
        <xdr:cNvCxnSpPr/>
      </xdr:nvCxnSpPr>
      <xdr:spPr>
        <a:xfrm flipV="1">
          <a:off x="17988280" y="6796691"/>
          <a:ext cx="78994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43016</xdr:rowOff>
    </xdr:from>
    <xdr:to>
      <xdr:col>102</xdr:col>
      <xdr:colOff>165100</xdr:colOff>
      <xdr:row>40</xdr:row>
      <xdr:rowOff>144616</xdr:rowOff>
    </xdr:to>
    <xdr:sp macro="" textlink="">
      <xdr:nvSpPr>
        <xdr:cNvPr id="499" name="楕円 498">
          <a:extLst>
            <a:ext uri="{FF2B5EF4-FFF2-40B4-BE49-F238E27FC236}">
              <a16:creationId xmlns:a16="http://schemas.microsoft.com/office/drawing/2014/main" id="{E20DF735-4883-47B2-997A-300B4477439C}"/>
            </a:ext>
          </a:extLst>
        </xdr:cNvPr>
        <xdr:cNvSpPr/>
      </xdr:nvSpPr>
      <xdr:spPr>
        <a:xfrm>
          <a:off x="17162780" y="67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92133</xdr:rowOff>
    </xdr:from>
    <xdr:to>
      <xdr:col>107</xdr:col>
      <xdr:colOff>50800</xdr:colOff>
      <xdr:row>40</xdr:row>
      <xdr:rowOff>93816</xdr:rowOff>
    </xdr:to>
    <xdr:cxnSp macro="">
      <xdr:nvCxnSpPr>
        <xdr:cNvPr id="500" name="直線コネクタ 499">
          <a:extLst>
            <a:ext uri="{FF2B5EF4-FFF2-40B4-BE49-F238E27FC236}">
              <a16:creationId xmlns:a16="http://schemas.microsoft.com/office/drawing/2014/main" id="{6BF573FF-30D3-4186-BBCB-05B99445BDF0}"/>
            </a:ext>
          </a:extLst>
        </xdr:cNvPr>
        <xdr:cNvCxnSpPr/>
      </xdr:nvCxnSpPr>
      <xdr:spPr>
        <a:xfrm flipV="1">
          <a:off x="17213580" y="6797733"/>
          <a:ext cx="7747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168773</xdr:rowOff>
    </xdr:from>
    <xdr:to>
      <xdr:col>98</xdr:col>
      <xdr:colOff>38100</xdr:colOff>
      <xdr:row>40</xdr:row>
      <xdr:rowOff>98923</xdr:rowOff>
    </xdr:to>
    <xdr:sp macro="" textlink="">
      <xdr:nvSpPr>
        <xdr:cNvPr id="501" name="楕円 500">
          <a:extLst>
            <a:ext uri="{FF2B5EF4-FFF2-40B4-BE49-F238E27FC236}">
              <a16:creationId xmlns:a16="http://schemas.microsoft.com/office/drawing/2014/main" id="{A14049EB-86E0-419C-A958-36FD9934C036}"/>
            </a:ext>
          </a:extLst>
        </xdr:cNvPr>
        <xdr:cNvSpPr/>
      </xdr:nvSpPr>
      <xdr:spPr>
        <a:xfrm>
          <a:off x="16388080" y="67067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48123</xdr:rowOff>
    </xdr:from>
    <xdr:to>
      <xdr:col>102</xdr:col>
      <xdr:colOff>114300</xdr:colOff>
      <xdr:row>40</xdr:row>
      <xdr:rowOff>93816</xdr:rowOff>
    </xdr:to>
    <xdr:cxnSp macro="">
      <xdr:nvCxnSpPr>
        <xdr:cNvPr id="502" name="直線コネクタ 501">
          <a:extLst>
            <a:ext uri="{FF2B5EF4-FFF2-40B4-BE49-F238E27FC236}">
              <a16:creationId xmlns:a16="http://schemas.microsoft.com/office/drawing/2014/main" id="{B82FFAF6-7E18-462F-87D1-B358E26C1191}"/>
            </a:ext>
          </a:extLst>
        </xdr:cNvPr>
        <xdr:cNvCxnSpPr/>
      </xdr:nvCxnSpPr>
      <xdr:spPr>
        <a:xfrm>
          <a:off x="16431260" y="6753723"/>
          <a:ext cx="782320" cy="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77AD0869-8034-4C61-B385-A8B795F9A96D}"/>
            </a:ext>
          </a:extLst>
        </xdr:cNvPr>
        <xdr:cNvSpPr txBox="1"/>
      </xdr:nvSpPr>
      <xdr:spPr>
        <a:xfrm>
          <a:off x="18528811" y="639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B8863061-C05A-4B88-B70F-16824334D53C}"/>
            </a:ext>
          </a:extLst>
        </xdr:cNvPr>
        <xdr:cNvSpPr txBox="1"/>
      </xdr:nvSpPr>
      <xdr:spPr>
        <a:xfrm>
          <a:off x="17766811" y="63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0434004A-602E-4603-A326-63740D0E7026}"/>
            </a:ext>
          </a:extLst>
        </xdr:cNvPr>
        <xdr:cNvSpPr txBox="1"/>
      </xdr:nvSpPr>
      <xdr:spPr>
        <a:xfrm>
          <a:off x="16969251" y="64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8382D39A-D6B2-4E71-91AD-A7F22A6435C2}"/>
            </a:ext>
          </a:extLst>
        </xdr:cNvPr>
        <xdr:cNvSpPr txBox="1"/>
      </xdr:nvSpPr>
      <xdr:spPr>
        <a:xfrm>
          <a:off x="16194551" y="641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133018</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740CDBFE-6B63-42A5-BEC0-677F6FE4FAE9}"/>
            </a:ext>
          </a:extLst>
        </xdr:cNvPr>
        <xdr:cNvSpPr txBox="1"/>
      </xdr:nvSpPr>
      <xdr:spPr>
        <a:xfrm>
          <a:off x="18528811" y="68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134060</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7D079C3F-CC7A-43F3-B71A-F9136134F6CE}"/>
            </a:ext>
          </a:extLst>
        </xdr:cNvPr>
        <xdr:cNvSpPr txBox="1"/>
      </xdr:nvSpPr>
      <xdr:spPr>
        <a:xfrm>
          <a:off x="17766811" y="683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135743</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C605CFB5-A2F5-4B3C-B464-9D48E2402346}"/>
            </a:ext>
          </a:extLst>
        </xdr:cNvPr>
        <xdr:cNvSpPr txBox="1"/>
      </xdr:nvSpPr>
      <xdr:spPr>
        <a:xfrm>
          <a:off x="16969251" y="68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90050</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487C6E7E-D7F2-45CE-B25A-A88CA79EB9A3}"/>
            </a:ext>
          </a:extLst>
        </xdr:cNvPr>
        <xdr:cNvSpPr txBox="1"/>
      </xdr:nvSpPr>
      <xdr:spPr>
        <a:xfrm>
          <a:off x="16194551" y="679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674421E-B841-4E17-BCF9-CC1C04C1D1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71BE706-0ABB-4AA8-A180-7EA3885FCED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97A1CAA-44F8-4620-BD87-E7835A77BA9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67EB924-EDAD-4163-B513-35F93C240E7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CE56954-73E1-4761-99D8-F1582707797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0C178B6-C2B2-40EA-BDA0-20253BDEF63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F0DF0E8E-FE29-4D44-8C28-B914EF6BD96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2D09CD9A-F219-468C-A517-43EC85002E3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D73B9C7-20D9-4C54-A244-0CC451D0989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CD077AB-C90E-4D03-B840-B546DC15845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4693304-EFBA-4489-A75F-8A34649B6D5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962B6CA8-BA7F-4F49-A91B-C285E50CA7B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C27B794B-6CD9-44C8-B81E-378C4AD746B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B0A7666-95D2-4E1B-8AD7-E55B2B47B30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68BEA735-FA9B-4ED8-B9F0-CAA9B0EC93F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7BF01923-0BD2-4EAE-8117-30780308CAF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D87BBC2-4161-4F37-8CF9-D375F535D92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2715709-90E3-4264-873B-7C64EC7F9156}"/>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EFF71699-A4C2-46B2-AD51-90223713DCD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9CFE292A-C2D1-4FC8-91D7-196619809A0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3420326A-6300-4674-A009-6EA21DC4E43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5CF68845-17B4-4B6D-A849-AFF69816C7B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26A2C17-EA33-4F41-BECB-7784281AD25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89AED92-CF70-4C28-AC3B-22A309495DB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562515EE-07CC-43CC-A95E-9B3285DDF77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6" name="直線コネクタ 535">
          <a:extLst>
            <a:ext uri="{FF2B5EF4-FFF2-40B4-BE49-F238E27FC236}">
              <a16:creationId xmlns:a16="http://schemas.microsoft.com/office/drawing/2014/main" id="{95587761-8521-4F2B-94B8-83E56BE9E131}"/>
            </a:ext>
          </a:extLst>
        </xdr:cNvPr>
        <xdr:cNvCxnSpPr/>
      </xdr:nvCxnSpPr>
      <xdr:spPr>
        <a:xfrm flipV="1">
          <a:off x="14375764" y="9387840"/>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444CA94E-FD99-4A20-A360-22E2DCA905CF}"/>
            </a:ext>
          </a:extLst>
        </xdr:cNvPr>
        <xdr:cNvSpPr txBox="1"/>
      </xdr:nvSpPr>
      <xdr:spPr>
        <a:xfrm>
          <a:off x="14414500" y="1081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8" name="直線コネクタ 537">
          <a:extLst>
            <a:ext uri="{FF2B5EF4-FFF2-40B4-BE49-F238E27FC236}">
              <a16:creationId xmlns:a16="http://schemas.microsoft.com/office/drawing/2014/main" id="{7FAFEF35-DA7C-49C5-ADA2-DAE0D3A92C5B}"/>
            </a:ext>
          </a:extLst>
        </xdr:cNvPr>
        <xdr:cNvCxnSpPr/>
      </xdr:nvCxnSpPr>
      <xdr:spPr>
        <a:xfrm>
          <a:off x="14287500" y="10815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65FC36E4-73BF-4D42-9219-8449C99FD22B}"/>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0" name="直線コネクタ 539">
          <a:extLst>
            <a:ext uri="{FF2B5EF4-FFF2-40B4-BE49-F238E27FC236}">
              <a16:creationId xmlns:a16="http://schemas.microsoft.com/office/drawing/2014/main" id="{F75A6787-721C-4932-90D6-5988C5267E34}"/>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88C8B0B2-DDB5-4E0C-8785-7459A6B759B7}"/>
            </a:ext>
          </a:extLst>
        </xdr:cNvPr>
        <xdr:cNvSpPr txBox="1"/>
      </xdr:nvSpPr>
      <xdr:spPr>
        <a:xfrm>
          <a:off x="14414500" y="992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2" name="フローチャート: 判断 541">
          <a:extLst>
            <a:ext uri="{FF2B5EF4-FFF2-40B4-BE49-F238E27FC236}">
              <a16:creationId xmlns:a16="http://schemas.microsoft.com/office/drawing/2014/main" id="{971B96CE-0C26-4512-8CD8-6232B3C4ACBC}"/>
            </a:ext>
          </a:extLst>
        </xdr:cNvPr>
        <xdr:cNvSpPr/>
      </xdr:nvSpPr>
      <xdr:spPr>
        <a:xfrm>
          <a:off x="14325600" y="100729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3" name="フローチャート: 判断 542">
          <a:extLst>
            <a:ext uri="{FF2B5EF4-FFF2-40B4-BE49-F238E27FC236}">
              <a16:creationId xmlns:a16="http://schemas.microsoft.com/office/drawing/2014/main" id="{16D017B7-01DC-4D75-AF14-78614B5FE4F1}"/>
            </a:ext>
          </a:extLst>
        </xdr:cNvPr>
        <xdr:cNvSpPr/>
      </xdr:nvSpPr>
      <xdr:spPr>
        <a:xfrm>
          <a:off x="13578840" y="1005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4" name="フローチャート: 判断 543">
          <a:extLst>
            <a:ext uri="{FF2B5EF4-FFF2-40B4-BE49-F238E27FC236}">
              <a16:creationId xmlns:a16="http://schemas.microsoft.com/office/drawing/2014/main" id="{C3112A56-7A6D-4676-B92B-4E2C0C20026D}"/>
            </a:ext>
          </a:extLst>
        </xdr:cNvPr>
        <xdr:cNvSpPr/>
      </xdr:nvSpPr>
      <xdr:spPr>
        <a:xfrm>
          <a:off x="128041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5" name="フローチャート: 判断 544">
          <a:extLst>
            <a:ext uri="{FF2B5EF4-FFF2-40B4-BE49-F238E27FC236}">
              <a16:creationId xmlns:a16="http://schemas.microsoft.com/office/drawing/2014/main" id="{9D402F2C-2F62-4F1B-B7E5-EF4F3719E15F}"/>
            </a:ext>
          </a:extLst>
        </xdr:cNvPr>
        <xdr:cNvSpPr/>
      </xdr:nvSpPr>
      <xdr:spPr>
        <a:xfrm>
          <a:off x="1202944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6" name="フローチャート: 判断 545">
          <a:extLst>
            <a:ext uri="{FF2B5EF4-FFF2-40B4-BE49-F238E27FC236}">
              <a16:creationId xmlns:a16="http://schemas.microsoft.com/office/drawing/2014/main" id="{1F78B4BA-9B56-4A30-A336-F228EC5E1423}"/>
            </a:ext>
          </a:extLst>
        </xdr:cNvPr>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78F39D2-53C8-4B93-BF89-EFEDB98277D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CBC0F1C-17B5-4F17-BA42-1C3198FF3A2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57E500F-43AD-48B4-B993-28A2F9AABF4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CDEA4C0-267D-4663-85F0-EF10076AE44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5C6FCD6-3F10-47C4-BF17-BC486A603BF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35741</xdr:rowOff>
    </xdr:from>
    <xdr:to>
      <xdr:col>85</xdr:col>
      <xdr:colOff>177800</xdr:colOff>
      <xdr:row>64</xdr:row>
      <xdr:rowOff>137341</xdr:rowOff>
    </xdr:to>
    <xdr:sp macro="" textlink="">
      <xdr:nvSpPr>
        <xdr:cNvPr id="552" name="楕円 551">
          <a:extLst>
            <a:ext uri="{FF2B5EF4-FFF2-40B4-BE49-F238E27FC236}">
              <a16:creationId xmlns:a16="http://schemas.microsoft.com/office/drawing/2014/main" id="{4CB1C93D-F768-4F06-9881-495B52ED4A28}"/>
            </a:ext>
          </a:extLst>
        </xdr:cNvPr>
        <xdr:cNvSpPr/>
      </xdr:nvSpPr>
      <xdr:spPr>
        <a:xfrm>
          <a:off x="14325600" y="107647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122118</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7A1E3607-AAD7-47BE-AA7F-3148AEC52407}"/>
            </a:ext>
          </a:extLst>
        </xdr:cNvPr>
        <xdr:cNvSpPr txBox="1"/>
      </xdr:nvSpPr>
      <xdr:spPr>
        <a:xfrm>
          <a:off x="14414500" y="1068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161472</xdr:rowOff>
    </xdr:from>
    <xdr:to>
      <xdr:col>81</xdr:col>
      <xdr:colOff>101600</xdr:colOff>
      <xdr:row>64</xdr:row>
      <xdr:rowOff>91622</xdr:rowOff>
    </xdr:to>
    <xdr:sp macro="" textlink="">
      <xdr:nvSpPr>
        <xdr:cNvPr id="554" name="楕円 553">
          <a:extLst>
            <a:ext uri="{FF2B5EF4-FFF2-40B4-BE49-F238E27FC236}">
              <a16:creationId xmlns:a16="http://schemas.microsoft.com/office/drawing/2014/main" id="{FF5EE03F-EF48-419B-80F3-9AF5F5F64A4B}"/>
            </a:ext>
          </a:extLst>
        </xdr:cNvPr>
        <xdr:cNvSpPr/>
      </xdr:nvSpPr>
      <xdr:spPr>
        <a:xfrm>
          <a:off x="13578840" y="10722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40822</xdr:rowOff>
    </xdr:from>
    <xdr:to>
      <xdr:col>85</xdr:col>
      <xdr:colOff>127000</xdr:colOff>
      <xdr:row>64</xdr:row>
      <xdr:rowOff>86541</xdr:rowOff>
    </xdr:to>
    <xdr:cxnSp macro="">
      <xdr:nvCxnSpPr>
        <xdr:cNvPr id="555" name="直線コネクタ 554">
          <a:extLst>
            <a:ext uri="{FF2B5EF4-FFF2-40B4-BE49-F238E27FC236}">
              <a16:creationId xmlns:a16="http://schemas.microsoft.com/office/drawing/2014/main" id="{2E2EDB99-0968-41D4-95B5-6A46C9FDAFA6}"/>
            </a:ext>
          </a:extLst>
        </xdr:cNvPr>
        <xdr:cNvCxnSpPr/>
      </xdr:nvCxnSpPr>
      <xdr:spPr>
        <a:xfrm>
          <a:off x="13629640" y="10769782"/>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161472</xdr:rowOff>
    </xdr:from>
    <xdr:to>
      <xdr:col>76</xdr:col>
      <xdr:colOff>165100</xdr:colOff>
      <xdr:row>64</xdr:row>
      <xdr:rowOff>91622</xdr:rowOff>
    </xdr:to>
    <xdr:sp macro="" textlink="">
      <xdr:nvSpPr>
        <xdr:cNvPr id="556" name="楕円 555">
          <a:extLst>
            <a:ext uri="{FF2B5EF4-FFF2-40B4-BE49-F238E27FC236}">
              <a16:creationId xmlns:a16="http://schemas.microsoft.com/office/drawing/2014/main" id="{A07117C3-09C4-4569-ACD4-A18915E2E4E6}"/>
            </a:ext>
          </a:extLst>
        </xdr:cNvPr>
        <xdr:cNvSpPr/>
      </xdr:nvSpPr>
      <xdr:spPr>
        <a:xfrm>
          <a:off x="12804140" y="10722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40822</xdr:rowOff>
    </xdr:from>
    <xdr:to>
      <xdr:col>81</xdr:col>
      <xdr:colOff>50800</xdr:colOff>
      <xdr:row>64</xdr:row>
      <xdr:rowOff>40822</xdr:rowOff>
    </xdr:to>
    <xdr:cxnSp macro="">
      <xdr:nvCxnSpPr>
        <xdr:cNvPr id="557" name="直線コネクタ 556">
          <a:extLst>
            <a:ext uri="{FF2B5EF4-FFF2-40B4-BE49-F238E27FC236}">
              <a16:creationId xmlns:a16="http://schemas.microsoft.com/office/drawing/2014/main" id="{333A1D32-19AE-4BBD-A01C-F18F91BFFCCE}"/>
            </a:ext>
          </a:extLst>
        </xdr:cNvPr>
        <xdr:cNvCxnSpPr/>
      </xdr:nvCxnSpPr>
      <xdr:spPr>
        <a:xfrm>
          <a:off x="12854940" y="107697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117384</xdr:rowOff>
    </xdr:from>
    <xdr:to>
      <xdr:col>72</xdr:col>
      <xdr:colOff>38100</xdr:colOff>
      <xdr:row>64</xdr:row>
      <xdr:rowOff>47534</xdr:rowOff>
    </xdr:to>
    <xdr:sp macro="" textlink="">
      <xdr:nvSpPr>
        <xdr:cNvPr id="558" name="楕円 557">
          <a:extLst>
            <a:ext uri="{FF2B5EF4-FFF2-40B4-BE49-F238E27FC236}">
              <a16:creationId xmlns:a16="http://schemas.microsoft.com/office/drawing/2014/main" id="{3019D16D-1214-4D8C-96DA-74EDE5533B60}"/>
            </a:ext>
          </a:extLst>
        </xdr:cNvPr>
        <xdr:cNvSpPr/>
      </xdr:nvSpPr>
      <xdr:spPr>
        <a:xfrm>
          <a:off x="12029440" y="10678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168184</xdr:rowOff>
    </xdr:from>
    <xdr:to>
      <xdr:col>76</xdr:col>
      <xdr:colOff>114300</xdr:colOff>
      <xdr:row>64</xdr:row>
      <xdr:rowOff>40822</xdr:rowOff>
    </xdr:to>
    <xdr:cxnSp macro="">
      <xdr:nvCxnSpPr>
        <xdr:cNvPr id="559" name="直線コネクタ 558">
          <a:extLst>
            <a:ext uri="{FF2B5EF4-FFF2-40B4-BE49-F238E27FC236}">
              <a16:creationId xmlns:a16="http://schemas.microsoft.com/office/drawing/2014/main" id="{7043432B-5BC0-4810-B82A-C0CE96F253CE}"/>
            </a:ext>
          </a:extLst>
        </xdr:cNvPr>
        <xdr:cNvCxnSpPr/>
      </xdr:nvCxnSpPr>
      <xdr:spPr>
        <a:xfrm>
          <a:off x="12072620" y="10729504"/>
          <a:ext cx="7823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73297</xdr:rowOff>
    </xdr:from>
    <xdr:to>
      <xdr:col>67</xdr:col>
      <xdr:colOff>101600</xdr:colOff>
      <xdr:row>64</xdr:row>
      <xdr:rowOff>3447</xdr:rowOff>
    </xdr:to>
    <xdr:sp macro="" textlink="">
      <xdr:nvSpPr>
        <xdr:cNvPr id="560" name="楕円 559">
          <a:extLst>
            <a:ext uri="{FF2B5EF4-FFF2-40B4-BE49-F238E27FC236}">
              <a16:creationId xmlns:a16="http://schemas.microsoft.com/office/drawing/2014/main" id="{0DF10A58-55D9-4A4C-9E0F-CD8FAB6B18F0}"/>
            </a:ext>
          </a:extLst>
        </xdr:cNvPr>
        <xdr:cNvSpPr/>
      </xdr:nvSpPr>
      <xdr:spPr>
        <a:xfrm>
          <a:off x="11231880" y="10634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124097</xdr:rowOff>
    </xdr:from>
    <xdr:to>
      <xdr:col>71</xdr:col>
      <xdr:colOff>177800</xdr:colOff>
      <xdr:row>63</xdr:row>
      <xdr:rowOff>168184</xdr:rowOff>
    </xdr:to>
    <xdr:cxnSp macro="">
      <xdr:nvCxnSpPr>
        <xdr:cNvPr id="561" name="直線コネクタ 560">
          <a:extLst>
            <a:ext uri="{FF2B5EF4-FFF2-40B4-BE49-F238E27FC236}">
              <a16:creationId xmlns:a16="http://schemas.microsoft.com/office/drawing/2014/main" id="{2B1AF388-5E70-42FF-871C-C3DAFB5B7DA6}"/>
            </a:ext>
          </a:extLst>
        </xdr:cNvPr>
        <xdr:cNvCxnSpPr/>
      </xdr:nvCxnSpPr>
      <xdr:spPr>
        <a:xfrm>
          <a:off x="11282680" y="1068541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393C7465-7FA7-49D8-80CE-3E49DDEEA69D}"/>
            </a:ext>
          </a:extLst>
        </xdr:cNvPr>
        <xdr:cNvSpPr txBox="1"/>
      </xdr:nvSpPr>
      <xdr:spPr>
        <a:xfrm>
          <a:off x="1343724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1F1F9336-E69E-4230-9A00-A79828323A35}"/>
            </a:ext>
          </a:extLst>
        </xdr:cNvPr>
        <xdr:cNvSpPr txBox="1"/>
      </xdr:nvSpPr>
      <xdr:spPr>
        <a:xfrm>
          <a:off x="12675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DB67603D-A724-4B5F-A2AF-FE748472F975}"/>
            </a:ext>
          </a:extLst>
        </xdr:cNvPr>
        <xdr:cNvSpPr txBox="1"/>
      </xdr:nvSpPr>
      <xdr:spPr>
        <a:xfrm>
          <a:off x="119005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821B899C-BA34-47D8-A448-27B263AEE9CE}"/>
            </a:ext>
          </a:extLst>
        </xdr:cNvPr>
        <xdr:cNvSpPr txBox="1"/>
      </xdr:nvSpPr>
      <xdr:spPr>
        <a:xfrm>
          <a:off x="1110298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82749</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BE76DE14-963E-4C37-A127-5A9B1E3611E9}"/>
            </a:ext>
          </a:extLst>
        </xdr:cNvPr>
        <xdr:cNvSpPr txBox="1"/>
      </xdr:nvSpPr>
      <xdr:spPr>
        <a:xfrm>
          <a:off x="13437244" y="1081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82749</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B36C4E55-DB99-47A7-9B06-197B5A03CC76}"/>
            </a:ext>
          </a:extLst>
        </xdr:cNvPr>
        <xdr:cNvSpPr txBox="1"/>
      </xdr:nvSpPr>
      <xdr:spPr>
        <a:xfrm>
          <a:off x="12675244" y="1081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38661</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A3AA7C87-2F52-4AA7-8079-F5F1CBF60966}"/>
            </a:ext>
          </a:extLst>
        </xdr:cNvPr>
        <xdr:cNvSpPr txBox="1"/>
      </xdr:nvSpPr>
      <xdr:spPr>
        <a:xfrm>
          <a:off x="11900544" y="107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166024</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FE447056-E701-4D45-AB03-0DCCD16FF696}"/>
            </a:ext>
          </a:extLst>
        </xdr:cNvPr>
        <xdr:cNvSpPr txBox="1"/>
      </xdr:nvSpPr>
      <xdr:spPr>
        <a:xfrm>
          <a:off x="1110298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3F102BF-6287-48BC-9E24-1A032891AD7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8992A7E-4291-4ACE-B396-C3AC6F49917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AED5D3B6-8389-4DAE-9830-3EC1E63A1A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B43015D-EE09-4093-B87A-CCFC417DE3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002F242-AE81-41D5-A018-189B723953C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DC9098A-2065-4D75-9D22-E43CC38833E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49CC302-3527-4ACB-A9CB-CA97BA6FBC1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465D286-8C3B-4AC2-BDDE-88CF9F9DC07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30E67C1-F506-4943-B83A-994E7A934F7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ABE5402-C7DF-492A-B011-85F7A48ED07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5CB9A208-E114-4159-849F-D674B2C23A1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B32CF36F-0F00-43CC-96A4-E513D8B7541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087426B2-A68B-4A0E-A793-CF458D46083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59CE827E-18F3-4FC2-8A0D-403A677F561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9CAE715E-0676-4198-9657-4F4E587EFB2D}"/>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CA93AD50-CD0D-4D66-BF93-4AF27A1982C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870C127E-F723-49E8-B8E0-7A86CDDB809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B7191FDB-AC03-458A-A383-27133D5A32A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70FF1298-9C6B-4FF4-9827-C0F1CADDC48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05749DBD-152B-46A7-8C79-ED39FDA28A08}"/>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33A1EBE3-4F2A-4054-9BD6-66988F1AE8E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96503045-B2A4-4E32-9943-037A30A0B30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6DC5F59D-DBFC-4C86-A5ED-277201A1BD3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1169FE7D-263A-4DE1-8356-426EB30EF0A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D5516A0D-6AB4-46E9-A9D4-3BE3746782C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ABA1B9A9-5E78-42E3-95B5-5D8E80445D84}"/>
            </a:ext>
          </a:extLst>
        </xdr:cNvPr>
        <xdr:cNvCxnSpPr/>
      </xdr:nvCxnSpPr>
      <xdr:spPr>
        <a:xfrm flipV="1">
          <a:off x="19509104" y="936225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B0E7AAE0-4745-405F-94D4-6F3C716FD879}"/>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844B3026-93CF-40DE-A22F-C4008862442D}"/>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D30FCAE6-B43C-48B0-962C-B6A314F5722E}"/>
            </a:ext>
          </a:extLst>
        </xdr:cNvPr>
        <xdr:cNvSpPr txBox="1"/>
      </xdr:nvSpPr>
      <xdr:spPr>
        <a:xfrm>
          <a:off x="19547840" y="91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9" name="直線コネクタ 598">
          <a:extLst>
            <a:ext uri="{FF2B5EF4-FFF2-40B4-BE49-F238E27FC236}">
              <a16:creationId xmlns:a16="http://schemas.microsoft.com/office/drawing/2014/main" id="{F0A2BA4C-9B92-4ED0-870E-F8A788326C74}"/>
            </a:ext>
          </a:extLst>
        </xdr:cNvPr>
        <xdr:cNvCxnSpPr/>
      </xdr:nvCxnSpPr>
      <xdr:spPr>
        <a:xfrm>
          <a:off x="19443700" y="9362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EC67226F-3C94-42BA-9C31-6633E8128A69}"/>
            </a:ext>
          </a:extLst>
        </xdr:cNvPr>
        <xdr:cNvSpPr txBox="1"/>
      </xdr:nvSpPr>
      <xdr:spPr>
        <a:xfrm>
          <a:off x="19547840" y="10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01" name="フローチャート: 判断 600">
          <a:extLst>
            <a:ext uri="{FF2B5EF4-FFF2-40B4-BE49-F238E27FC236}">
              <a16:creationId xmlns:a16="http://schemas.microsoft.com/office/drawing/2014/main" id="{F0C47E43-56F5-4C85-B4D2-0A5C55A68B93}"/>
            </a:ext>
          </a:extLst>
        </xdr:cNvPr>
        <xdr:cNvSpPr/>
      </xdr:nvSpPr>
      <xdr:spPr>
        <a:xfrm>
          <a:off x="19458940" y="106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6A01279E-BCE2-42CA-A0FA-26C3690F4B7B}"/>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3" name="フローチャート: 判断 602">
          <a:extLst>
            <a:ext uri="{FF2B5EF4-FFF2-40B4-BE49-F238E27FC236}">
              <a16:creationId xmlns:a16="http://schemas.microsoft.com/office/drawing/2014/main" id="{D1D0D178-CE7A-4C1E-8C01-B5D982E46910}"/>
            </a:ext>
          </a:extLst>
        </xdr:cNvPr>
        <xdr:cNvSpPr/>
      </xdr:nvSpPr>
      <xdr:spPr>
        <a:xfrm>
          <a:off x="1793748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4" name="フローチャート: 判断 603">
          <a:extLst>
            <a:ext uri="{FF2B5EF4-FFF2-40B4-BE49-F238E27FC236}">
              <a16:creationId xmlns:a16="http://schemas.microsoft.com/office/drawing/2014/main" id="{422E3C5C-D765-4999-9BE8-DDA0CAF05A8F}"/>
            </a:ext>
          </a:extLst>
        </xdr:cNvPr>
        <xdr:cNvSpPr/>
      </xdr:nvSpPr>
      <xdr:spPr>
        <a:xfrm>
          <a:off x="171627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5" name="フローチャート: 判断 604">
          <a:extLst>
            <a:ext uri="{FF2B5EF4-FFF2-40B4-BE49-F238E27FC236}">
              <a16:creationId xmlns:a16="http://schemas.microsoft.com/office/drawing/2014/main" id="{56E6DA0F-5CFB-4197-A264-23B2F4C9B7DC}"/>
            </a:ext>
          </a:extLst>
        </xdr:cNvPr>
        <xdr:cNvSpPr/>
      </xdr:nvSpPr>
      <xdr:spPr>
        <a:xfrm>
          <a:off x="1638808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E10158A-1F21-4E24-90A9-04E6D24939C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784E4CD-B635-48B1-95B3-EB4E8830B5D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5832CC4-525D-4472-89F9-50863ABA03F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703C757-223F-43B0-AC93-9739371AD33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AC07B6D-4A3E-46BB-B038-2D27B5D064B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611" name="楕円 610">
          <a:extLst>
            <a:ext uri="{FF2B5EF4-FFF2-40B4-BE49-F238E27FC236}">
              <a16:creationId xmlns:a16="http://schemas.microsoft.com/office/drawing/2014/main" id="{2801A6A0-43C2-4597-B824-D48BC87D4BE7}"/>
            </a:ext>
          </a:extLst>
        </xdr:cNvPr>
        <xdr:cNvSpPr/>
      </xdr:nvSpPr>
      <xdr:spPr>
        <a:xfrm>
          <a:off x="1945894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CBE5E3C9-07AF-4F5F-A1AB-2C5B3356F09D}"/>
            </a:ext>
          </a:extLst>
        </xdr:cNvPr>
        <xdr:cNvSpPr txBox="1"/>
      </xdr:nvSpPr>
      <xdr:spPr>
        <a:xfrm>
          <a:off x="19547840" y="1061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macro="" textlink="">
      <xdr:nvSpPr>
        <xdr:cNvPr id="613" name="楕円 612">
          <a:extLst>
            <a:ext uri="{FF2B5EF4-FFF2-40B4-BE49-F238E27FC236}">
              <a16:creationId xmlns:a16="http://schemas.microsoft.com/office/drawing/2014/main" id="{934A8FEE-3B64-4B2C-87A0-465761DBCA65}"/>
            </a:ext>
          </a:extLst>
        </xdr:cNvPr>
        <xdr:cNvSpPr/>
      </xdr:nvSpPr>
      <xdr:spPr>
        <a:xfrm>
          <a:off x="18735040" y="1069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16328</xdr:rowOff>
    </xdr:to>
    <xdr:cxnSp macro="">
      <xdr:nvCxnSpPr>
        <xdr:cNvPr id="614" name="直線コネクタ 613">
          <a:extLst>
            <a:ext uri="{FF2B5EF4-FFF2-40B4-BE49-F238E27FC236}">
              <a16:creationId xmlns:a16="http://schemas.microsoft.com/office/drawing/2014/main" id="{25EB3C4D-AF34-44B0-AA9A-CDA9732646B6}"/>
            </a:ext>
          </a:extLst>
        </xdr:cNvPr>
        <xdr:cNvCxnSpPr/>
      </xdr:nvCxnSpPr>
      <xdr:spPr>
        <a:xfrm>
          <a:off x="18778220" y="107452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615" name="楕円 614">
          <a:extLst>
            <a:ext uri="{FF2B5EF4-FFF2-40B4-BE49-F238E27FC236}">
              <a16:creationId xmlns:a16="http://schemas.microsoft.com/office/drawing/2014/main" id="{706CFBAC-630F-458C-8244-F63DAB5015FF}"/>
            </a:ext>
          </a:extLst>
        </xdr:cNvPr>
        <xdr:cNvSpPr/>
      </xdr:nvSpPr>
      <xdr:spPr>
        <a:xfrm>
          <a:off x="179374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16328</xdr:rowOff>
    </xdr:from>
    <xdr:to>
      <xdr:col>111</xdr:col>
      <xdr:colOff>177800</xdr:colOff>
      <xdr:row>64</xdr:row>
      <xdr:rowOff>19594</xdr:rowOff>
    </xdr:to>
    <xdr:cxnSp macro="">
      <xdr:nvCxnSpPr>
        <xdr:cNvPr id="616" name="直線コネクタ 615">
          <a:extLst>
            <a:ext uri="{FF2B5EF4-FFF2-40B4-BE49-F238E27FC236}">
              <a16:creationId xmlns:a16="http://schemas.microsoft.com/office/drawing/2014/main" id="{2D8B99CB-B6C0-4D72-87B3-BBC00CC8D4E0}"/>
            </a:ext>
          </a:extLst>
        </xdr:cNvPr>
        <xdr:cNvCxnSpPr/>
      </xdr:nvCxnSpPr>
      <xdr:spPr>
        <a:xfrm flipV="1">
          <a:off x="17988280" y="1074528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17" name="楕円 616">
          <a:extLst>
            <a:ext uri="{FF2B5EF4-FFF2-40B4-BE49-F238E27FC236}">
              <a16:creationId xmlns:a16="http://schemas.microsoft.com/office/drawing/2014/main" id="{A26B7417-DF64-4E9B-AFB1-8EA571F3637E}"/>
            </a:ext>
          </a:extLst>
        </xdr:cNvPr>
        <xdr:cNvSpPr/>
      </xdr:nvSpPr>
      <xdr:spPr>
        <a:xfrm>
          <a:off x="171627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19594</xdr:rowOff>
    </xdr:to>
    <xdr:cxnSp macro="">
      <xdr:nvCxnSpPr>
        <xdr:cNvPr id="618" name="直線コネクタ 617">
          <a:extLst>
            <a:ext uri="{FF2B5EF4-FFF2-40B4-BE49-F238E27FC236}">
              <a16:creationId xmlns:a16="http://schemas.microsoft.com/office/drawing/2014/main" id="{AE46EF50-D008-4CB1-AEFB-50DB1580D118}"/>
            </a:ext>
          </a:extLst>
        </xdr:cNvPr>
        <xdr:cNvCxnSpPr/>
      </xdr:nvCxnSpPr>
      <xdr:spPr>
        <a:xfrm>
          <a:off x="17213580" y="107485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140244</xdr:rowOff>
    </xdr:from>
    <xdr:to>
      <xdr:col>98</xdr:col>
      <xdr:colOff>38100</xdr:colOff>
      <xdr:row>64</xdr:row>
      <xdr:rowOff>70394</xdr:rowOff>
    </xdr:to>
    <xdr:sp macro="" textlink="">
      <xdr:nvSpPr>
        <xdr:cNvPr id="619" name="楕円 618">
          <a:extLst>
            <a:ext uri="{FF2B5EF4-FFF2-40B4-BE49-F238E27FC236}">
              <a16:creationId xmlns:a16="http://schemas.microsoft.com/office/drawing/2014/main" id="{E955AFEE-EE39-4062-944C-015DE23D32C9}"/>
            </a:ext>
          </a:extLst>
        </xdr:cNvPr>
        <xdr:cNvSpPr/>
      </xdr:nvSpPr>
      <xdr:spPr>
        <a:xfrm>
          <a:off x="1638808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19594</xdr:rowOff>
    </xdr:to>
    <xdr:cxnSp macro="">
      <xdr:nvCxnSpPr>
        <xdr:cNvPr id="620" name="直線コネクタ 619">
          <a:extLst>
            <a:ext uri="{FF2B5EF4-FFF2-40B4-BE49-F238E27FC236}">
              <a16:creationId xmlns:a16="http://schemas.microsoft.com/office/drawing/2014/main" id="{AB4919E2-3AB6-46EA-BC38-6CB28761078F}"/>
            </a:ext>
          </a:extLst>
        </xdr:cNvPr>
        <xdr:cNvCxnSpPr/>
      </xdr:nvCxnSpPr>
      <xdr:spPr>
        <a:xfrm>
          <a:off x="16431260" y="107485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1" name="n_1aveValue【保健センター・保健所】&#10;一人当たり面積">
          <a:extLst>
            <a:ext uri="{FF2B5EF4-FFF2-40B4-BE49-F238E27FC236}">
              <a16:creationId xmlns:a16="http://schemas.microsoft.com/office/drawing/2014/main" id="{4BA19B7E-87BA-4612-937A-79B08DD50ABF}"/>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22" name="n_2aveValue【保健センター・保健所】&#10;一人当たり面積">
          <a:extLst>
            <a:ext uri="{FF2B5EF4-FFF2-40B4-BE49-F238E27FC236}">
              <a16:creationId xmlns:a16="http://schemas.microsoft.com/office/drawing/2014/main" id="{D0E18ABC-5351-4972-969E-411C57000E42}"/>
            </a:ext>
          </a:extLst>
        </xdr:cNvPr>
        <xdr:cNvSpPr txBox="1"/>
      </xdr:nvSpPr>
      <xdr:spPr>
        <a:xfrm>
          <a:off x="177762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623" name="n_3aveValue【保健センター・保健所】&#10;一人当たり面積">
          <a:extLst>
            <a:ext uri="{FF2B5EF4-FFF2-40B4-BE49-F238E27FC236}">
              <a16:creationId xmlns:a16="http://schemas.microsoft.com/office/drawing/2014/main" id="{B7125383-0973-4D0E-90E2-2EA2705BDB12}"/>
            </a:ext>
          </a:extLst>
        </xdr:cNvPr>
        <xdr:cNvSpPr txBox="1"/>
      </xdr:nvSpPr>
      <xdr:spPr>
        <a:xfrm>
          <a:off x="170015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24" name="n_4aveValue【保健センター・保健所】&#10;一人当たり面積">
          <a:extLst>
            <a:ext uri="{FF2B5EF4-FFF2-40B4-BE49-F238E27FC236}">
              <a16:creationId xmlns:a16="http://schemas.microsoft.com/office/drawing/2014/main" id="{338E137B-E3AA-4E46-A0A1-0963174496D1}"/>
            </a:ext>
          </a:extLst>
        </xdr:cNvPr>
        <xdr:cNvSpPr txBox="1"/>
      </xdr:nvSpPr>
      <xdr:spPr>
        <a:xfrm>
          <a:off x="162268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macro="" textlink="">
      <xdr:nvSpPr>
        <xdr:cNvPr id="625" name="n_1mainValue【保健センター・保健所】&#10;一人当たり面積">
          <a:extLst>
            <a:ext uri="{FF2B5EF4-FFF2-40B4-BE49-F238E27FC236}">
              <a16:creationId xmlns:a16="http://schemas.microsoft.com/office/drawing/2014/main" id="{0674F568-2E57-472C-9FA3-941FCE51C04A}"/>
            </a:ext>
          </a:extLst>
        </xdr:cNvPr>
        <xdr:cNvSpPr txBox="1"/>
      </xdr:nvSpPr>
      <xdr:spPr>
        <a:xfrm>
          <a:off x="185611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26" name="n_2mainValue【保健センター・保健所】&#10;一人当たり面積">
          <a:extLst>
            <a:ext uri="{FF2B5EF4-FFF2-40B4-BE49-F238E27FC236}">
              <a16:creationId xmlns:a16="http://schemas.microsoft.com/office/drawing/2014/main" id="{EBE470DA-C836-4057-B50D-1665BE8BF095}"/>
            </a:ext>
          </a:extLst>
        </xdr:cNvPr>
        <xdr:cNvSpPr txBox="1"/>
      </xdr:nvSpPr>
      <xdr:spPr>
        <a:xfrm>
          <a:off x="177762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27" name="n_3mainValue【保健センター・保健所】&#10;一人当たり面積">
          <a:extLst>
            <a:ext uri="{FF2B5EF4-FFF2-40B4-BE49-F238E27FC236}">
              <a16:creationId xmlns:a16="http://schemas.microsoft.com/office/drawing/2014/main" id="{2ABF437D-F31A-4843-99CF-37A1DBD33A7E}"/>
            </a:ext>
          </a:extLst>
        </xdr:cNvPr>
        <xdr:cNvSpPr txBox="1"/>
      </xdr:nvSpPr>
      <xdr:spPr>
        <a:xfrm>
          <a:off x="170015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61521</xdr:rowOff>
    </xdr:from>
    <xdr:ext cx="469744" cy="259045"/>
    <xdr:sp macro="" textlink="">
      <xdr:nvSpPr>
        <xdr:cNvPr id="628" name="n_4mainValue【保健センター・保健所】&#10;一人当たり面積">
          <a:extLst>
            <a:ext uri="{FF2B5EF4-FFF2-40B4-BE49-F238E27FC236}">
              <a16:creationId xmlns:a16="http://schemas.microsoft.com/office/drawing/2014/main" id="{D1FE0F07-9897-48C5-9D3B-6FBA870C2660}"/>
            </a:ext>
          </a:extLst>
        </xdr:cNvPr>
        <xdr:cNvSpPr txBox="1"/>
      </xdr:nvSpPr>
      <xdr:spPr>
        <a:xfrm>
          <a:off x="162268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A2F8393-BDFC-46B7-82F0-9B4A7273A83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6FDF9AA7-17D5-4576-B5DC-5189D0DFEBD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DA29A3CC-64E2-49EA-929B-D98EACF9879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C1CC1494-5BCC-4199-9380-80AFB6BEEC9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4D516793-D20F-4BDE-BFD9-538D7F5060C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61550E06-BB38-4DB5-86DE-94AC4F05918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56AC8BF1-A610-4A24-98E1-F1A248523D7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CCF84C4A-78FF-4B97-8E4F-9F00EF34A65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27AD35BA-EA65-4723-9DC9-5E52B0E2294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61B3E82A-6C97-4AD9-ABAA-12B59C10E13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6EEF0D7C-94FE-465A-9A81-C43B97018B6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id="{77203BCD-1202-4500-87E3-0EB1F71D6EE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id="{4E60454C-BECC-4C67-96EC-B0B6E57B88C6}"/>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id="{6F20CB0B-B2E8-4C8F-AF5A-4F5D191CB6F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id="{290A2513-50A2-4F13-A7AB-2C499423A9F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id="{DFD53526-BFDC-4206-9F24-DC59152BE442}"/>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id="{4C4DEFD3-62D4-4702-9E82-C273E3B0EA85}"/>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id="{DFE7B02B-8059-47B7-ACF0-EF0E66269DA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id="{08F82A3D-36BF-4FD0-A970-E17CA599F9C9}"/>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id="{B7A3C9C8-6D07-4255-A8ED-0C6BDF16C7C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id="{72254933-EF97-4112-B987-013F9985A49D}"/>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id="{8F149E7E-82B7-4E6A-A5C7-8B389E26C05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id="{EE04690E-B6FC-4D91-9421-29542C50537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FF8FA517-F6EC-4DA3-8134-5FEABD5F32C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E76D9393-9456-4E5A-8061-32D25DCD474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id="{C7012E91-2A72-4851-98C6-6CAA32E4EECE}"/>
            </a:ext>
          </a:extLst>
        </xdr:cNvPr>
        <xdr:cNvCxnSpPr/>
      </xdr:nvCxnSpPr>
      <xdr:spPr>
        <a:xfrm flipV="1">
          <a:off x="14375764"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9BF6FACA-D352-4341-8B61-F329CEDDF8B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id="{3A687D01-CBC2-44F3-95A1-DC51DEC5C23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5F3BDD9F-BCFC-44BE-B48D-1070A6C7FEAA}"/>
            </a:ext>
          </a:extLst>
        </xdr:cNvPr>
        <xdr:cNvSpPr txBox="1"/>
      </xdr:nvSpPr>
      <xdr:spPr>
        <a:xfrm>
          <a:off x="1441450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8" name="直線コネクタ 657">
          <a:extLst>
            <a:ext uri="{FF2B5EF4-FFF2-40B4-BE49-F238E27FC236}">
              <a16:creationId xmlns:a16="http://schemas.microsoft.com/office/drawing/2014/main" id="{010ECA08-4A37-4CDE-92F6-CC11A5DECA95}"/>
            </a:ext>
          </a:extLst>
        </xdr:cNvPr>
        <xdr:cNvCxnSpPr/>
      </xdr:nvCxnSpPr>
      <xdr:spPr>
        <a:xfrm>
          <a:off x="1428750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ACC5D999-5454-4A07-9D9E-100D212B939F}"/>
            </a:ext>
          </a:extLst>
        </xdr:cNvPr>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a16="http://schemas.microsoft.com/office/drawing/2014/main" id="{A061D727-5EB5-4852-99F1-B73B436E2707}"/>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61" name="フローチャート: 判断 660">
          <a:extLst>
            <a:ext uri="{FF2B5EF4-FFF2-40B4-BE49-F238E27FC236}">
              <a16:creationId xmlns:a16="http://schemas.microsoft.com/office/drawing/2014/main" id="{E8473927-1544-4995-993A-552072CE916F}"/>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62" name="フローチャート: 判断 661">
          <a:extLst>
            <a:ext uri="{FF2B5EF4-FFF2-40B4-BE49-F238E27FC236}">
              <a16:creationId xmlns:a16="http://schemas.microsoft.com/office/drawing/2014/main" id="{50A2402A-39F5-45D3-8731-E4C806A764E1}"/>
            </a:ext>
          </a:extLst>
        </xdr:cNvPr>
        <xdr:cNvSpPr/>
      </xdr:nvSpPr>
      <xdr:spPr>
        <a:xfrm>
          <a:off x="128041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3" name="フローチャート: 判断 662">
          <a:extLst>
            <a:ext uri="{FF2B5EF4-FFF2-40B4-BE49-F238E27FC236}">
              <a16:creationId xmlns:a16="http://schemas.microsoft.com/office/drawing/2014/main" id="{B721B8F7-1444-403E-BDC0-02FF0012F3F1}"/>
            </a:ext>
          </a:extLst>
        </xdr:cNvPr>
        <xdr:cNvSpPr/>
      </xdr:nvSpPr>
      <xdr:spPr>
        <a:xfrm>
          <a:off x="1202944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4" name="フローチャート: 判断 663">
          <a:extLst>
            <a:ext uri="{FF2B5EF4-FFF2-40B4-BE49-F238E27FC236}">
              <a16:creationId xmlns:a16="http://schemas.microsoft.com/office/drawing/2014/main" id="{080F27CA-E55F-405A-B520-FBC37AC0AD3E}"/>
            </a:ext>
          </a:extLst>
        </xdr:cNvPr>
        <xdr:cNvSpPr/>
      </xdr:nvSpPr>
      <xdr:spPr>
        <a:xfrm>
          <a:off x="11231880" y="13830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A0D1874-E9EB-40F7-AAA2-56687A29B44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1EEAC3E-89AA-4D0E-B50B-7C3201C40D9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4A83CB1E-8EA1-43B0-B9ED-31E2BB0A720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F443CE91-038B-415A-8516-186F94186D5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89C52F6-49D1-4C94-BFA3-D41A844BECE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65677</xdr:rowOff>
    </xdr:from>
    <xdr:to>
      <xdr:col>85</xdr:col>
      <xdr:colOff>177800</xdr:colOff>
      <xdr:row>84</xdr:row>
      <xdr:rowOff>167277</xdr:rowOff>
    </xdr:to>
    <xdr:sp macro="" textlink="">
      <xdr:nvSpPr>
        <xdr:cNvPr id="670" name="楕円 669">
          <a:extLst>
            <a:ext uri="{FF2B5EF4-FFF2-40B4-BE49-F238E27FC236}">
              <a16:creationId xmlns:a16="http://schemas.microsoft.com/office/drawing/2014/main" id="{ED68FA7D-3191-4E21-BD11-2C53C5F1B28F}"/>
            </a:ext>
          </a:extLst>
        </xdr:cNvPr>
        <xdr:cNvSpPr/>
      </xdr:nvSpPr>
      <xdr:spPr>
        <a:xfrm>
          <a:off x="14325600" y="141474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44104</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7EFA42C9-1AD7-48D3-B685-70CD3A32B60D}"/>
            </a:ext>
          </a:extLst>
        </xdr:cNvPr>
        <xdr:cNvSpPr txBox="1"/>
      </xdr:nvSpPr>
      <xdr:spPr>
        <a:xfrm>
          <a:off x="14414500"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41184</xdr:rowOff>
    </xdr:from>
    <xdr:to>
      <xdr:col>81</xdr:col>
      <xdr:colOff>101600</xdr:colOff>
      <xdr:row>84</xdr:row>
      <xdr:rowOff>142784</xdr:rowOff>
    </xdr:to>
    <xdr:sp macro="" textlink="">
      <xdr:nvSpPr>
        <xdr:cNvPr id="672" name="楕円 671">
          <a:extLst>
            <a:ext uri="{FF2B5EF4-FFF2-40B4-BE49-F238E27FC236}">
              <a16:creationId xmlns:a16="http://schemas.microsoft.com/office/drawing/2014/main" id="{7F9E4294-48AD-4A8F-989D-7F3FE910CA21}"/>
            </a:ext>
          </a:extLst>
        </xdr:cNvPr>
        <xdr:cNvSpPr/>
      </xdr:nvSpPr>
      <xdr:spPr>
        <a:xfrm>
          <a:off x="1357884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91984</xdr:rowOff>
    </xdr:from>
    <xdr:to>
      <xdr:col>85</xdr:col>
      <xdr:colOff>127000</xdr:colOff>
      <xdr:row>84</xdr:row>
      <xdr:rowOff>116477</xdr:rowOff>
    </xdr:to>
    <xdr:cxnSp macro="">
      <xdr:nvCxnSpPr>
        <xdr:cNvPr id="673" name="直線コネクタ 672">
          <a:extLst>
            <a:ext uri="{FF2B5EF4-FFF2-40B4-BE49-F238E27FC236}">
              <a16:creationId xmlns:a16="http://schemas.microsoft.com/office/drawing/2014/main" id="{E66F4337-AECB-4CB5-8F38-1B57AD6E5AE0}"/>
            </a:ext>
          </a:extLst>
        </xdr:cNvPr>
        <xdr:cNvCxnSpPr/>
      </xdr:nvCxnSpPr>
      <xdr:spPr>
        <a:xfrm>
          <a:off x="13629640" y="14173744"/>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5262</xdr:rowOff>
    </xdr:from>
    <xdr:to>
      <xdr:col>76</xdr:col>
      <xdr:colOff>165100</xdr:colOff>
      <xdr:row>84</xdr:row>
      <xdr:rowOff>106862</xdr:rowOff>
    </xdr:to>
    <xdr:sp macro="" textlink="">
      <xdr:nvSpPr>
        <xdr:cNvPr id="674" name="楕円 673">
          <a:extLst>
            <a:ext uri="{FF2B5EF4-FFF2-40B4-BE49-F238E27FC236}">
              <a16:creationId xmlns:a16="http://schemas.microsoft.com/office/drawing/2014/main" id="{E4D26952-8922-47C9-B94F-FDC55734BEC1}"/>
            </a:ext>
          </a:extLst>
        </xdr:cNvPr>
        <xdr:cNvSpPr/>
      </xdr:nvSpPr>
      <xdr:spPr>
        <a:xfrm>
          <a:off x="12804140" y="140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56062</xdr:rowOff>
    </xdr:from>
    <xdr:to>
      <xdr:col>81</xdr:col>
      <xdr:colOff>50800</xdr:colOff>
      <xdr:row>84</xdr:row>
      <xdr:rowOff>91984</xdr:rowOff>
    </xdr:to>
    <xdr:cxnSp macro="">
      <xdr:nvCxnSpPr>
        <xdr:cNvPr id="675" name="直線コネクタ 674">
          <a:extLst>
            <a:ext uri="{FF2B5EF4-FFF2-40B4-BE49-F238E27FC236}">
              <a16:creationId xmlns:a16="http://schemas.microsoft.com/office/drawing/2014/main" id="{FD11749C-B130-4347-BC50-B398D473B14E}"/>
            </a:ext>
          </a:extLst>
        </xdr:cNvPr>
        <xdr:cNvCxnSpPr/>
      </xdr:nvCxnSpPr>
      <xdr:spPr>
        <a:xfrm>
          <a:off x="12854940" y="14137822"/>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144055</xdr:rowOff>
    </xdr:from>
    <xdr:to>
      <xdr:col>72</xdr:col>
      <xdr:colOff>38100</xdr:colOff>
      <xdr:row>84</xdr:row>
      <xdr:rowOff>74205</xdr:rowOff>
    </xdr:to>
    <xdr:sp macro="" textlink="">
      <xdr:nvSpPr>
        <xdr:cNvPr id="676" name="楕円 675">
          <a:extLst>
            <a:ext uri="{FF2B5EF4-FFF2-40B4-BE49-F238E27FC236}">
              <a16:creationId xmlns:a16="http://schemas.microsoft.com/office/drawing/2014/main" id="{EABDBBBE-620A-4E70-AC47-D6C8FF6825CD}"/>
            </a:ext>
          </a:extLst>
        </xdr:cNvPr>
        <xdr:cNvSpPr/>
      </xdr:nvSpPr>
      <xdr:spPr>
        <a:xfrm>
          <a:off x="12029440" y="1405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23405</xdr:rowOff>
    </xdr:from>
    <xdr:to>
      <xdr:col>76</xdr:col>
      <xdr:colOff>114300</xdr:colOff>
      <xdr:row>84</xdr:row>
      <xdr:rowOff>56062</xdr:rowOff>
    </xdr:to>
    <xdr:cxnSp macro="">
      <xdr:nvCxnSpPr>
        <xdr:cNvPr id="677" name="直線コネクタ 676">
          <a:extLst>
            <a:ext uri="{FF2B5EF4-FFF2-40B4-BE49-F238E27FC236}">
              <a16:creationId xmlns:a16="http://schemas.microsoft.com/office/drawing/2014/main" id="{84639A89-0E01-4C2A-AA6B-2B949C66F975}"/>
            </a:ext>
          </a:extLst>
        </xdr:cNvPr>
        <xdr:cNvCxnSpPr/>
      </xdr:nvCxnSpPr>
      <xdr:spPr>
        <a:xfrm>
          <a:off x="12072620" y="14105165"/>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106499</xdr:rowOff>
    </xdr:from>
    <xdr:to>
      <xdr:col>67</xdr:col>
      <xdr:colOff>101600</xdr:colOff>
      <xdr:row>84</xdr:row>
      <xdr:rowOff>36649</xdr:rowOff>
    </xdr:to>
    <xdr:sp macro="" textlink="">
      <xdr:nvSpPr>
        <xdr:cNvPr id="678" name="楕円 677">
          <a:extLst>
            <a:ext uri="{FF2B5EF4-FFF2-40B4-BE49-F238E27FC236}">
              <a16:creationId xmlns:a16="http://schemas.microsoft.com/office/drawing/2014/main" id="{765B3AE5-F757-410D-A453-16F3DC74BB73}"/>
            </a:ext>
          </a:extLst>
        </xdr:cNvPr>
        <xdr:cNvSpPr/>
      </xdr:nvSpPr>
      <xdr:spPr>
        <a:xfrm>
          <a:off x="11231880" y="1402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157299</xdr:rowOff>
    </xdr:from>
    <xdr:to>
      <xdr:col>71</xdr:col>
      <xdr:colOff>177800</xdr:colOff>
      <xdr:row>84</xdr:row>
      <xdr:rowOff>23405</xdr:rowOff>
    </xdr:to>
    <xdr:cxnSp macro="">
      <xdr:nvCxnSpPr>
        <xdr:cNvPr id="679" name="直線コネクタ 678">
          <a:extLst>
            <a:ext uri="{FF2B5EF4-FFF2-40B4-BE49-F238E27FC236}">
              <a16:creationId xmlns:a16="http://schemas.microsoft.com/office/drawing/2014/main" id="{32EA81CD-E360-4947-A49B-221C9FED8F76}"/>
            </a:ext>
          </a:extLst>
        </xdr:cNvPr>
        <xdr:cNvCxnSpPr/>
      </xdr:nvCxnSpPr>
      <xdr:spPr>
        <a:xfrm>
          <a:off x="11282680" y="14071419"/>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80" name="n_1aveValue【消防施設】&#10;有形固定資産減価償却率">
          <a:extLst>
            <a:ext uri="{FF2B5EF4-FFF2-40B4-BE49-F238E27FC236}">
              <a16:creationId xmlns:a16="http://schemas.microsoft.com/office/drawing/2014/main" id="{3179E37F-2DD6-44E0-98BC-CB4DBC5E3E6E}"/>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681" name="n_2aveValue【消防施設】&#10;有形固定資産減価償却率">
          <a:extLst>
            <a:ext uri="{FF2B5EF4-FFF2-40B4-BE49-F238E27FC236}">
              <a16:creationId xmlns:a16="http://schemas.microsoft.com/office/drawing/2014/main" id="{215C54EC-C987-4CBF-998C-208A63CFD2F1}"/>
            </a:ext>
          </a:extLst>
        </xdr:cNvPr>
        <xdr:cNvSpPr txBox="1"/>
      </xdr:nvSpPr>
      <xdr:spPr>
        <a:xfrm>
          <a:off x="1267524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82" name="n_3aveValue【消防施設】&#10;有形固定資産減価償却率">
          <a:extLst>
            <a:ext uri="{FF2B5EF4-FFF2-40B4-BE49-F238E27FC236}">
              <a16:creationId xmlns:a16="http://schemas.microsoft.com/office/drawing/2014/main" id="{7ABA5529-10D5-49FD-AE41-E4ABEEAD550A}"/>
            </a:ext>
          </a:extLst>
        </xdr:cNvPr>
        <xdr:cNvSpPr txBox="1"/>
      </xdr:nvSpPr>
      <xdr:spPr>
        <a:xfrm>
          <a:off x="1190054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83" name="n_4aveValue【消防施設】&#10;有形固定資産減価償却率">
          <a:extLst>
            <a:ext uri="{FF2B5EF4-FFF2-40B4-BE49-F238E27FC236}">
              <a16:creationId xmlns:a16="http://schemas.microsoft.com/office/drawing/2014/main" id="{A74D0AA5-2075-4BEB-B359-262C7C007D6F}"/>
            </a:ext>
          </a:extLst>
        </xdr:cNvPr>
        <xdr:cNvSpPr txBox="1"/>
      </xdr:nvSpPr>
      <xdr:spPr>
        <a:xfrm>
          <a:off x="11102984" y="1360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133911</xdr:rowOff>
    </xdr:from>
    <xdr:ext cx="405111" cy="259045"/>
    <xdr:sp macro="" textlink="">
      <xdr:nvSpPr>
        <xdr:cNvPr id="684" name="n_1mainValue【消防施設】&#10;有形固定資産減価償却率">
          <a:extLst>
            <a:ext uri="{FF2B5EF4-FFF2-40B4-BE49-F238E27FC236}">
              <a16:creationId xmlns:a16="http://schemas.microsoft.com/office/drawing/2014/main" id="{648E421A-4879-4184-8185-862376908592}"/>
            </a:ext>
          </a:extLst>
        </xdr:cNvPr>
        <xdr:cNvSpPr txBox="1"/>
      </xdr:nvSpPr>
      <xdr:spPr>
        <a:xfrm>
          <a:off x="134372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97989</xdr:rowOff>
    </xdr:from>
    <xdr:ext cx="405111" cy="259045"/>
    <xdr:sp macro="" textlink="">
      <xdr:nvSpPr>
        <xdr:cNvPr id="685" name="n_2mainValue【消防施設】&#10;有形固定資産減価償却率">
          <a:extLst>
            <a:ext uri="{FF2B5EF4-FFF2-40B4-BE49-F238E27FC236}">
              <a16:creationId xmlns:a16="http://schemas.microsoft.com/office/drawing/2014/main" id="{C3BC172B-E280-4655-8120-4F605F3293E0}"/>
            </a:ext>
          </a:extLst>
        </xdr:cNvPr>
        <xdr:cNvSpPr txBox="1"/>
      </xdr:nvSpPr>
      <xdr:spPr>
        <a:xfrm>
          <a:off x="12675244" y="1417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65332</xdr:rowOff>
    </xdr:from>
    <xdr:ext cx="405111" cy="259045"/>
    <xdr:sp macro="" textlink="">
      <xdr:nvSpPr>
        <xdr:cNvPr id="686" name="n_3mainValue【消防施設】&#10;有形固定資産減価償却率">
          <a:extLst>
            <a:ext uri="{FF2B5EF4-FFF2-40B4-BE49-F238E27FC236}">
              <a16:creationId xmlns:a16="http://schemas.microsoft.com/office/drawing/2014/main" id="{79D3E33B-7645-4208-984D-39AEF76D7842}"/>
            </a:ext>
          </a:extLst>
        </xdr:cNvPr>
        <xdr:cNvSpPr txBox="1"/>
      </xdr:nvSpPr>
      <xdr:spPr>
        <a:xfrm>
          <a:off x="1190054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27776</xdr:rowOff>
    </xdr:from>
    <xdr:ext cx="405111" cy="259045"/>
    <xdr:sp macro="" textlink="">
      <xdr:nvSpPr>
        <xdr:cNvPr id="687" name="n_4mainValue【消防施設】&#10;有形固定資産減価償却率">
          <a:extLst>
            <a:ext uri="{FF2B5EF4-FFF2-40B4-BE49-F238E27FC236}">
              <a16:creationId xmlns:a16="http://schemas.microsoft.com/office/drawing/2014/main" id="{561EC21E-42D2-4905-8B2C-574031368F68}"/>
            </a:ext>
          </a:extLst>
        </xdr:cNvPr>
        <xdr:cNvSpPr txBox="1"/>
      </xdr:nvSpPr>
      <xdr:spPr>
        <a:xfrm>
          <a:off x="11102984" y="1410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4642DDDD-CF70-4721-816C-026AB172E1D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BC3D23ED-E270-432A-AFB8-DC2F6FE82F8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E6F8F9E3-5F3B-4BE7-A98E-4AC282AA69B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8EC505F-2F33-4E52-9DAB-7E31DCDE3AC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84021439-DC5B-4267-9726-98CECA891B8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3A08414F-3CE2-4059-995B-324BE95073E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D6B298E7-777B-4C7A-B8A7-2C83FF6C8B0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93CBC0F8-F362-4837-97A6-4756F290133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E5FDB72-3D40-4FC8-A406-A7B0CA909BC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4A986F88-6E61-411D-938A-A447513804D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74DC6E8A-E12E-430E-A044-7F9F84F917B8}"/>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43EECF35-FC35-4F2C-8782-FF178CAFF2F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D870835E-DFA4-4B7E-94A2-3616D3919E9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BEDC4CC6-7D2E-40A5-93A8-D20012C2416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052B678D-8948-43A9-A2CC-B49B5F655D9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2B399D55-4F64-40C7-BDFF-42EDAD7BAED7}"/>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3C923867-134C-4BDD-A1B2-3D8EE65CC1D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A471A217-5679-4841-996C-3556E7C7931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C580BF18-5E19-4539-A7AA-FB72411907A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D5F5F68D-8054-4159-B0B6-C0627C8489A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10075F88-5057-48BF-91E6-5B45FA3146D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01328243-416D-431B-87D8-AFEE28436406}"/>
            </a:ext>
          </a:extLst>
        </xdr:cNvPr>
        <xdr:cNvCxnSpPr/>
      </xdr:nvCxnSpPr>
      <xdr:spPr>
        <a:xfrm flipV="1">
          <a:off x="19509104" y="13306806"/>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84373B0F-E196-4122-97FC-0181DF1AA3F0}"/>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429DFDB4-648E-4842-A714-D5860498B193}"/>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12" name="【消防施設】&#10;一人当たり面積最大値テキスト">
          <a:extLst>
            <a:ext uri="{FF2B5EF4-FFF2-40B4-BE49-F238E27FC236}">
              <a16:creationId xmlns:a16="http://schemas.microsoft.com/office/drawing/2014/main" id="{4A924E8E-436A-4017-9DF4-A005B47A4443}"/>
            </a:ext>
          </a:extLst>
        </xdr:cNvPr>
        <xdr:cNvSpPr txBox="1"/>
      </xdr:nvSpPr>
      <xdr:spPr>
        <a:xfrm>
          <a:off x="19547840" y="130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3" name="直線コネクタ 712">
          <a:extLst>
            <a:ext uri="{FF2B5EF4-FFF2-40B4-BE49-F238E27FC236}">
              <a16:creationId xmlns:a16="http://schemas.microsoft.com/office/drawing/2014/main" id="{2DB8736F-B7C3-4D7D-9980-AB7E95531B16}"/>
            </a:ext>
          </a:extLst>
        </xdr:cNvPr>
        <xdr:cNvCxnSpPr/>
      </xdr:nvCxnSpPr>
      <xdr:spPr>
        <a:xfrm>
          <a:off x="19443700" y="1330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70C71229-DEED-483F-B7C8-58FDBCC157D9}"/>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CD614B8E-9010-45BF-AB09-D80AA1960057}"/>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6" name="フローチャート: 判断 715">
          <a:extLst>
            <a:ext uri="{FF2B5EF4-FFF2-40B4-BE49-F238E27FC236}">
              <a16:creationId xmlns:a16="http://schemas.microsoft.com/office/drawing/2014/main" id="{EA028C9E-58B8-4914-9FDD-77834FFBA5A1}"/>
            </a:ext>
          </a:extLst>
        </xdr:cNvPr>
        <xdr:cNvSpPr/>
      </xdr:nvSpPr>
      <xdr:spPr>
        <a:xfrm>
          <a:off x="1873504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7" name="フローチャート: 判断 716">
          <a:extLst>
            <a:ext uri="{FF2B5EF4-FFF2-40B4-BE49-F238E27FC236}">
              <a16:creationId xmlns:a16="http://schemas.microsoft.com/office/drawing/2014/main" id="{07FFF4DE-A165-451A-B140-63C5BE0ACC0D}"/>
            </a:ext>
          </a:extLst>
        </xdr:cNvPr>
        <xdr:cNvSpPr/>
      </xdr:nvSpPr>
      <xdr:spPr>
        <a:xfrm>
          <a:off x="179374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E64810FB-049B-4A44-A18C-E0FD3CC2C3F4}"/>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9" name="フローチャート: 判断 718">
          <a:extLst>
            <a:ext uri="{FF2B5EF4-FFF2-40B4-BE49-F238E27FC236}">
              <a16:creationId xmlns:a16="http://schemas.microsoft.com/office/drawing/2014/main" id="{FF512EF4-CA63-4FB2-99F2-E2A12D3B5EF4}"/>
            </a:ext>
          </a:extLst>
        </xdr:cNvPr>
        <xdr:cNvSpPr/>
      </xdr:nvSpPr>
      <xdr:spPr>
        <a:xfrm>
          <a:off x="16388080" y="141102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004B429-C940-4ADE-B07D-0D09811DB6A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10C3A51-CC19-4EED-95A9-AA575EF92FE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EDF1DB7-5420-4FB0-B0BA-51731DF33BB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26881B4-737A-4579-B158-64B72E57DF5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01C997C-A9CA-42EA-8D1C-4B0ACA11B40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25" name="楕円 724">
          <a:extLst>
            <a:ext uri="{FF2B5EF4-FFF2-40B4-BE49-F238E27FC236}">
              <a16:creationId xmlns:a16="http://schemas.microsoft.com/office/drawing/2014/main" id="{504B4229-F164-4AB1-B277-0C8BCC8A9692}"/>
            </a:ext>
          </a:extLst>
        </xdr:cNvPr>
        <xdr:cNvSpPr/>
      </xdr:nvSpPr>
      <xdr:spPr>
        <a:xfrm>
          <a:off x="1945894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26" name="【消防施設】&#10;一人当たり面積該当値テキスト">
          <a:extLst>
            <a:ext uri="{FF2B5EF4-FFF2-40B4-BE49-F238E27FC236}">
              <a16:creationId xmlns:a16="http://schemas.microsoft.com/office/drawing/2014/main" id="{EA74E9E8-DF99-4C31-88B0-496D136FF86B}"/>
            </a:ext>
          </a:extLst>
        </xdr:cNvPr>
        <xdr:cNvSpPr txBox="1"/>
      </xdr:nvSpPr>
      <xdr:spPr>
        <a:xfrm>
          <a:off x="19547840"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27" name="楕円 726">
          <a:extLst>
            <a:ext uri="{FF2B5EF4-FFF2-40B4-BE49-F238E27FC236}">
              <a16:creationId xmlns:a16="http://schemas.microsoft.com/office/drawing/2014/main" id="{28E8529B-6328-407E-9D6E-BEF6337B919A}"/>
            </a:ext>
          </a:extLst>
        </xdr:cNvPr>
        <xdr:cNvSpPr/>
      </xdr:nvSpPr>
      <xdr:spPr>
        <a:xfrm>
          <a:off x="18735040" y="14142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28" name="直線コネクタ 727">
          <a:extLst>
            <a:ext uri="{FF2B5EF4-FFF2-40B4-BE49-F238E27FC236}">
              <a16:creationId xmlns:a16="http://schemas.microsoft.com/office/drawing/2014/main" id="{B7EDE4DE-6FD7-4BFD-93DA-F3A24E0EB36F}"/>
            </a:ext>
          </a:extLst>
        </xdr:cNvPr>
        <xdr:cNvCxnSpPr/>
      </xdr:nvCxnSpPr>
      <xdr:spPr>
        <a:xfrm>
          <a:off x="18778220" y="141930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9" name="楕円 728">
          <a:extLst>
            <a:ext uri="{FF2B5EF4-FFF2-40B4-BE49-F238E27FC236}">
              <a16:creationId xmlns:a16="http://schemas.microsoft.com/office/drawing/2014/main" id="{4335A460-EB7E-4533-A14F-F08F6C83DA1D}"/>
            </a:ext>
          </a:extLst>
        </xdr:cNvPr>
        <xdr:cNvSpPr/>
      </xdr:nvSpPr>
      <xdr:spPr>
        <a:xfrm>
          <a:off x="1793748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30" name="直線コネクタ 729">
          <a:extLst>
            <a:ext uri="{FF2B5EF4-FFF2-40B4-BE49-F238E27FC236}">
              <a16:creationId xmlns:a16="http://schemas.microsoft.com/office/drawing/2014/main" id="{F1B243EC-2D4F-47E9-87F4-996A1E29B6BD}"/>
            </a:ext>
          </a:extLst>
        </xdr:cNvPr>
        <xdr:cNvCxnSpPr/>
      </xdr:nvCxnSpPr>
      <xdr:spPr>
        <a:xfrm>
          <a:off x="17988280" y="141930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31" name="楕円 730">
          <a:extLst>
            <a:ext uri="{FF2B5EF4-FFF2-40B4-BE49-F238E27FC236}">
              <a16:creationId xmlns:a16="http://schemas.microsoft.com/office/drawing/2014/main" id="{18DD49D5-86AF-4043-8022-8894F64521BA}"/>
            </a:ext>
          </a:extLst>
        </xdr:cNvPr>
        <xdr:cNvSpPr/>
      </xdr:nvSpPr>
      <xdr:spPr>
        <a:xfrm>
          <a:off x="1716278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115824</xdr:rowOff>
    </xdr:to>
    <xdr:cxnSp macro="">
      <xdr:nvCxnSpPr>
        <xdr:cNvPr id="732" name="直線コネクタ 731">
          <a:extLst>
            <a:ext uri="{FF2B5EF4-FFF2-40B4-BE49-F238E27FC236}">
              <a16:creationId xmlns:a16="http://schemas.microsoft.com/office/drawing/2014/main" id="{76B6E8E2-05E3-45B0-A755-10901098398C}"/>
            </a:ext>
          </a:extLst>
        </xdr:cNvPr>
        <xdr:cNvCxnSpPr/>
      </xdr:nvCxnSpPr>
      <xdr:spPr>
        <a:xfrm flipV="1">
          <a:off x="17213580" y="1419301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33" name="楕円 732">
          <a:extLst>
            <a:ext uri="{FF2B5EF4-FFF2-40B4-BE49-F238E27FC236}">
              <a16:creationId xmlns:a16="http://schemas.microsoft.com/office/drawing/2014/main" id="{1682FAD7-FEA5-435E-B2D6-13187F21DA32}"/>
            </a:ext>
          </a:extLst>
        </xdr:cNvPr>
        <xdr:cNvSpPr/>
      </xdr:nvSpPr>
      <xdr:spPr>
        <a:xfrm>
          <a:off x="16388080" y="1414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115824</xdr:rowOff>
    </xdr:from>
    <xdr:to>
      <xdr:col>102</xdr:col>
      <xdr:colOff>114300</xdr:colOff>
      <xdr:row>84</xdr:row>
      <xdr:rowOff>115824</xdr:rowOff>
    </xdr:to>
    <xdr:cxnSp macro="">
      <xdr:nvCxnSpPr>
        <xdr:cNvPr id="734" name="直線コネクタ 733">
          <a:extLst>
            <a:ext uri="{FF2B5EF4-FFF2-40B4-BE49-F238E27FC236}">
              <a16:creationId xmlns:a16="http://schemas.microsoft.com/office/drawing/2014/main" id="{E8DA5796-2B43-468B-A858-15C2F4CC15B8}"/>
            </a:ext>
          </a:extLst>
        </xdr:cNvPr>
        <xdr:cNvCxnSpPr/>
      </xdr:nvCxnSpPr>
      <xdr:spPr>
        <a:xfrm>
          <a:off x="16431260" y="1419758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5" name="n_1aveValue【消防施設】&#10;一人当たり面積">
          <a:extLst>
            <a:ext uri="{FF2B5EF4-FFF2-40B4-BE49-F238E27FC236}">
              <a16:creationId xmlns:a16="http://schemas.microsoft.com/office/drawing/2014/main" id="{76FFDF84-5E69-4ECC-8D98-E500B32617F7}"/>
            </a:ext>
          </a:extLst>
        </xdr:cNvPr>
        <xdr:cNvSpPr txBox="1"/>
      </xdr:nvSpPr>
      <xdr:spPr>
        <a:xfrm>
          <a:off x="1856112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6" name="n_2aveValue【消防施設】&#10;一人当たり面積">
          <a:extLst>
            <a:ext uri="{FF2B5EF4-FFF2-40B4-BE49-F238E27FC236}">
              <a16:creationId xmlns:a16="http://schemas.microsoft.com/office/drawing/2014/main" id="{03CEE5D0-84DE-43DF-BEC7-343B9C9A12C6}"/>
            </a:ext>
          </a:extLst>
        </xdr:cNvPr>
        <xdr:cNvSpPr txBox="1"/>
      </xdr:nvSpPr>
      <xdr:spPr>
        <a:xfrm>
          <a:off x="177762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033E1237-3A36-4DA8-BDE6-E51E8F2883F2}"/>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8" name="n_4aveValue【消防施設】&#10;一人当たり面積">
          <a:extLst>
            <a:ext uri="{FF2B5EF4-FFF2-40B4-BE49-F238E27FC236}">
              <a16:creationId xmlns:a16="http://schemas.microsoft.com/office/drawing/2014/main" id="{74C00A97-A726-4374-8236-7E28FE9D6775}"/>
            </a:ext>
          </a:extLst>
        </xdr:cNvPr>
        <xdr:cNvSpPr txBox="1"/>
      </xdr:nvSpPr>
      <xdr:spPr>
        <a:xfrm>
          <a:off x="162268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39" name="n_1mainValue【消防施設】&#10;一人当たり面積">
          <a:extLst>
            <a:ext uri="{FF2B5EF4-FFF2-40B4-BE49-F238E27FC236}">
              <a16:creationId xmlns:a16="http://schemas.microsoft.com/office/drawing/2014/main" id="{049A8E70-AF41-47B8-A136-DCEDE0606466}"/>
            </a:ext>
          </a:extLst>
        </xdr:cNvPr>
        <xdr:cNvSpPr txBox="1"/>
      </xdr:nvSpPr>
      <xdr:spPr>
        <a:xfrm>
          <a:off x="1856112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40" name="n_2mainValue【消防施設】&#10;一人当たり面積">
          <a:extLst>
            <a:ext uri="{FF2B5EF4-FFF2-40B4-BE49-F238E27FC236}">
              <a16:creationId xmlns:a16="http://schemas.microsoft.com/office/drawing/2014/main" id="{C28DF014-D61C-4B04-B0EA-81D9C0A3B148}"/>
            </a:ext>
          </a:extLst>
        </xdr:cNvPr>
        <xdr:cNvSpPr txBox="1"/>
      </xdr:nvSpPr>
      <xdr:spPr>
        <a:xfrm>
          <a:off x="1777626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741" name="n_3mainValue【消防施設】&#10;一人当たり面積">
          <a:extLst>
            <a:ext uri="{FF2B5EF4-FFF2-40B4-BE49-F238E27FC236}">
              <a16:creationId xmlns:a16="http://schemas.microsoft.com/office/drawing/2014/main" id="{3691EAFC-75C3-457E-8A79-344F5FF60B8E}"/>
            </a:ext>
          </a:extLst>
        </xdr:cNvPr>
        <xdr:cNvSpPr txBox="1"/>
      </xdr:nvSpPr>
      <xdr:spPr>
        <a:xfrm>
          <a:off x="170015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742" name="n_4mainValue【消防施設】&#10;一人当たり面積">
          <a:extLst>
            <a:ext uri="{FF2B5EF4-FFF2-40B4-BE49-F238E27FC236}">
              <a16:creationId xmlns:a16="http://schemas.microsoft.com/office/drawing/2014/main" id="{5648BE89-8217-4F8F-B782-2D83AD11254D}"/>
            </a:ext>
          </a:extLst>
        </xdr:cNvPr>
        <xdr:cNvSpPr txBox="1"/>
      </xdr:nvSpPr>
      <xdr:spPr>
        <a:xfrm>
          <a:off x="162268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C28281B-8911-41F7-85AF-E17FCE7C66A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5B548AD7-BFA1-4C90-8C6E-0052F50E5D9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E418697E-004C-4AC0-BF0A-8FF85CBFE82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C5C20A52-B295-43FD-A583-DF5AE449DEA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DCBEC093-133B-4328-85D6-BF73EEA80B8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823CC41F-0305-4C8B-8E58-DE79E00B388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FC0CFA4-40A1-478D-82CC-9DD2DB2CAA6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F3227018-A7B1-4926-9458-5839D41E192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337AC233-D0CD-40AB-B6A0-AD839AC575A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FCC299FB-277E-4B09-BB68-475661E267F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4020F2C9-6786-48AA-B945-F31A9B66745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12CFFF4A-C8D7-49E9-9580-6742553F515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5AFEE2BB-89E7-4CAE-AE90-8C1C930A1D2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8ACABE79-F5B0-4A0B-89F0-B817312189C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F4A51FF7-D73E-4A6F-83AF-767386C4BB7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12B16CDB-5196-48C0-8987-CB6E854B732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33C29DFD-96D4-48D2-BC52-B5226DF3D7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C8378801-44B7-4D08-BCD2-AA35AFDFB03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8180F6B2-1FAF-4954-8A51-647E652F448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8ACA834F-8F86-4797-BEF9-B6D6B89854A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316438D5-1988-4F65-9DBD-144895E5F302}"/>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1DA31A18-9D99-4646-9E52-38CCB5F9EE4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C58CA79F-E69E-490E-AD9D-DE9B4B6A64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6" name="直線コネクタ 765">
          <a:extLst>
            <a:ext uri="{FF2B5EF4-FFF2-40B4-BE49-F238E27FC236}">
              <a16:creationId xmlns:a16="http://schemas.microsoft.com/office/drawing/2014/main" id="{63FCD2B7-65E8-4501-AA3E-0CB719F46DBB}"/>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7" name="【庁舎】&#10;有形固定資産減価償却率最小値テキスト">
          <a:extLst>
            <a:ext uri="{FF2B5EF4-FFF2-40B4-BE49-F238E27FC236}">
              <a16:creationId xmlns:a16="http://schemas.microsoft.com/office/drawing/2014/main" id="{511D9DE3-DFBC-44BC-989A-A15FA2F2448D}"/>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8" name="直線コネクタ 767">
          <a:extLst>
            <a:ext uri="{FF2B5EF4-FFF2-40B4-BE49-F238E27FC236}">
              <a16:creationId xmlns:a16="http://schemas.microsoft.com/office/drawing/2014/main" id="{27ECE58B-3CE6-4634-9348-E2CAC24F435A}"/>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9" name="【庁舎】&#10;有形固定資産減価償却率最大値テキスト">
          <a:extLst>
            <a:ext uri="{FF2B5EF4-FFF2-40B4-BE49-F238E27FC236}">
              <a16:creationId xmlns:a16="http://schemas.microsoft.com/office/drawing/2014/main" id="{BCC1BFBB-3D18-4CEE-B616-CF10C80F1865}"/>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0" name="直線コネクタ 769">
          <a:extLst>
            <a:ext uri="{FF2B5EF4-FFF2-40B4-BE49-F238E27FC236}">
              <a16:creationId xmlns:a16="http://schemas.microsoft.com/office/drawing/2014/main" id="{BE5EA122-472E-44AD-B842-74128644A846}"/>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771" name="【庁舎】&#10;有形固定資産減価償却率平均値テキスト">
          <a:extLst>
            <a:ext uri="{FF2B5EF4-FFF2-40B4-BE49-F238E27FC236}">
              <a16:creationId xmlns:a16="http://schemas.microsoft.com/office/drawing/2014/main" id="{C29C8174-B94F-4FB5-B998-8AD9908CB1B5}"/>
            </a:ext>
          </a:extLst>
        </xdr:cNvPr>
        <xdr:cNvSpPr txBox="1"/>
      </xdr:nvSpPr>
      <xdr:spPr>
        <a:xfrm>
          <a:off x="14414500" y="1720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72" name="フローチャート: 判断 771">
          <a:extLst>
            <a:ext uri="{FF2B5EF4-FFF2-40B4-BE49-F238E27FC236}">
              <a16:creationId xmlns:a16="http://schemas.microsoft.com/office/drawing/2014/main" id="{629DCAFA-CDE8-4C19-A855-382149B55AE3}"/>
            </a:ext>
          </a:extLst>
        </xdr:cNvPr>
        <xdr:cNvSpPr/>
      </xdr:nvSpPr>
      <xdr:spPr>
        <a:xfrm>
          <a:off x="14325600" y="1735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3" name="フローチャート: 判断 772">
          <a:extLst>
            <a:ext uri="{FF2B5EF4-FFF2-40B4-BE49-F238E27FC236}">
              <a16:creationId xmlns:a16="http://schemas.microsoft.com/office/drawing/2014/main" id="{11BDCA1C-9FD6-4734-9ADC-B2EE20E05F62}"/>
            </a:ext>
          </a:extLst>
        </xdr:cNvPr>
        <xdr:cNvSpPr/>
      </xdr:nvSpPr>
      <xdr:spPr>
        <a:xfrm>
          <a:off x="13578840" y="1735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4" name="フローチャート: 判断 773">
          <a:extLst>
            <a:ext uri="{FF2B5EF4-FFF2-40B4-BE49-F238E27FC236}">
              <a16:creationId xmlns:a16="http://schemas.microsoft.com/office/drawing/2014/main" id="{0299E389-EEF5-4B09-8533-598DADBD3B34}"/>
            </a:ext>
          </a:extLst>
        </xdr:cNvPr>
        <xdr:cNvSpPr/>
      </xdr:nvSpPr>
      <xdr:spPr>
        <a:xfrm>
          <a:off x="12804140" y="1737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5" name="フローチャート: 判断 774">
          <a:extLst>
            <a:ext uri="{FF2B5EF4-FFF2-40B4-BE49-F238E27FC236}">
              <a16:creationId xmlns:a16="http://schemas.microsoft.com/office/drawing/2014/main" id="{40C9737A-6F80-468D-BE2E-46E3084B0552}"/>
            </a:ext>
          </a:extLst>
        </xdr:cNvPr>
        <xdr:cNvSpPr/>
      </xdr:nvSpPr>
      <xdr:spPr>
        <a:xfrm>
          <a:off x="1202944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6" name="フローチャート: 判断 775">
          <a:extLst>
            <a:ext uri="{FF2B5EF4-FFF2-40B4-BE49-F238E27FC236}">
              <a16:creationId xmlns:a16="http://schemas.microsoft.com/office/drawing/2014/main" id="{BF586BA6-0A26-46FF-A135-95C29D0A3CFF}"/>
            </a:ext>
          </a:extLst>
        </xdr:cNvPr>
        <xdr:cNvSpPr/>
      </xdr:nvSpPr>
      <xdr:spPr>
        <a:xfrm>
          <a:off x="11231880" y="1738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C9CDAAC-39E2-445C-BC67-8885DB121F1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2764C55-BCAB-461B-94B3-7702B40FDE7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2E40FF7-442A-42FF-8B4F-66DB6BBA04E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45187F6-6114-4A93-9673-726FB242240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7D4F968-C0A7-4CFA-8BFE-A2734554FEC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160020</xdr:rowOff>
    </xdr:from>
    <xdr:to>
      <xdr:col>85</xdr:col>
      <xdr:colOff>177800</xdr:colOff>
      <xdr:row>106</xdr:row>
      <xdr:rowOff>90170</xdr:rowOff>
    </xdr:to>
    <xdr:sp macro="" textlink="">
      <xdr:nvSpPr>
        <xdr:cNvPr id="782" name="楕円 781">
          <a:extLst>
            <a:ext uri="{FF2B5EF4-FFF2-40B4-BE49-F238E27FC236}">
              <a16:creationId xmlns:a16="http://schemas.microsoft.com/office/drawing/2014/main" id="{FD757F84-4133-4344-A37D-549BA58EE481}"/>
            </a:ext>
          </a:extLst>
        </xdr:cNvPr>
        <xdr:cNvSpPr/>
      </xdr:nvSpPr>
      <xdr:spPr>
        <a:xfrm>
          <a:off x="14325600" y="177622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138447</xdr:rowOff>
    </xdr:from>
    <xdr:ext cx="405111" cy="259045"/>
    <xdr:sp macro="" textlink="">
      <xdr:nvSpPr>
        <xdr:cNvPr id="783" name="【庁舎】&#10;有形固定資産減価償却率該当値テキスト">
          <a:extLst>
            <a:ext uri="{FF2B5EF4-FFF2-40B4-BE49-F238E27FC236}">
              <a16:creationId xmlns:a16="http://schemas.microsoft.com/office/drawing/2014/main" id="{57140BE3-9990-4C2F-872C-F0AA4F30BE33}"/>
            </a:ext>
          </a:extLst>
        </xdr:cNvPr>
        <xdr:cNvSpPr txBox="1"/>
      </xdr:nvSpPr>
      <xdr:spPr>
        <a:xfrm>
          <a:off x="14414500" y="1774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148589</xdr:rowOff>
    </xdr:from>
    <xdr:to>
      <xdr:col>81</xdr:col>
      <xdr:colOff>101600</xdr:colOff>
      <xdr:row>106</xdr:row>
      <xdr:rowOff>78739</xdr:rowOff>
    </xdr:to>
    <xdr:sp macro="" textlink="">
      <xdr:nvSpPr>
        <xdr:cNvPr id="784" name="楕円 783">
          <a:extLst>
            <a:ext uri="{FF2B5EF4-FFF2-40B4-BE49-F238E27FC236}">
              <a16:creationId xmlns:a16="http://schemas.microsoft.com/office/drawing/2014/main" id="{D0818C5F-8649-4638-89F7-1FD43FD8F400}"/>
            </a:ext>
          </a:extLst>
        </xdr:cNvPr>
        <xdr:cNvSpPr/>
      </xdr:nvSpPr>
      <xdr:spPr>
        <a:xfrm>
          <a:off x="13578840" y="17750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27939</xdr:rowOff>
    </xdr:from>
    <xdr:to>
      <xdr:col>85</xdr:col>
      <xdr:colOff>127000</xdr:colOff>
      <xdr:row>106</xdr:row>
      <xdr:rowOff>39370</xdr:rowOff>
    </xdr:to>
    <xdr:cxnSp macro="">
      <xdr:nvCxnSpPr>
        <xdr:cNvPr id="785" name="直線コネクタ 784">
          <a:extLst>
            <a:ext uri="{FF2B5EF4-FFF2-40B4-BE49-F238E27FC236}">
              <a16:creationId xmlns:a16="http://schemas.microsoft.com/office/drawing/2014/main" id="{7F9F9A21-885C-45FD-9E06-46D479BDE0E5}"/>
            </a:ext>
          </a:extLst>
        </xdr:cNvPr>
        <xdr:cNvCxnSpPr/>
      </xdr:nvCxnSpPr>
      <xdr:spPr>
        <a:xfrm>
          <a:off x="13629640" y="17797779"/>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140970</xdr:rowOff>
    </xdr:from>
    <xdr:to>
      <xdr:col>76</xdr:col>
      <xdr:colOff>165100</xdr:colOff>
      <xdr:row>106</xdr:row>
      <xdr:rowOff>71120</xdr:rowOff>
    </xdr:to>
    <xdr:sp macro="" textlink="">
      <xdr:nvSpPr>
        <xdr:cNvPr id="786" name="楕円 785">
          <a:extLst>
            <a:ext uri="{FF2B5EF4-FFF2-40B4-BE49-F238E27FC236}">
              <a16:creationId xmlns:a16="http://schemas.microsoft.com/office/drawing/2014/main" id="{88BE6A19-5003-443E-B440-2640F7378567}"/>
            </a:ext>
          </a:extLst>
        </xdr:cNvPr>
        <xdr:cNvSpPr/>
      </xdr:nvSpPr>
      <xdr:spPr>
        <a:xfrm>
          <a:off x="12804140" y="1774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20320</xdr:rowOff>
    </xdr:from>
    <xdr:to>
      <xdr:col>81</xdr:col>
      <xdr:colOff>50800</xdr:colOff>
      <xdr:row>106</xdr:row>
      <xdr:rowOff>27939</xdr:rowOff>
    </xdr:to>
    <xdr:cxnSp macro="">
      <xdr:nvCxnSpPr>
        <xdr:cNvPr id="787" name="直線コネクタ 786">
          <a:extLst>
            <a:ext uri="{FF2B5EF4-FFF2-40B4-BE49-F238E27FC236}">
              <a16:creationId xmlns:a16="http://schemas.microsoft.com/office/drawing/2014/main" id="{6E4DEDB9-B108-4270-9F30-79ED5E8BD6BA}"/>
            </a:ext>
          </a:extLst>
        </xdr:cNvPr>
        <xdr:cNvCxnSpPr/>
      </xdr:nvCxnSpPr>
      <xdr:spPr>
        <a:xfrm>
          <a:off x="12854940" y="1779016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115570</xdr:rowOff>
    </xdr:from>
    <xdr:to>
      <xdr:col>72</xdr:col>
      <xdr:colOff>38100</xdr:colOff>
      <xdr:row>106</xdr:row>
      <xdr:rowOff>45720</xdr:rowOff>
    </xdr:to>
    <xdr:sp macro="" textlink="">
      <xdr:nvSpPr>
        <xdr:cNvPr id="788" name="楕円 787">
          <a:extLst>
            <a:ext uri="{FF2B5EF4-FFF2-40B4-BE49-F238E27FC236}">
              <a16:creationId xmlns:a16="http://schemas.microsoft.com/office/drawing/2014/main" id="{012B4E60-9434-4E32-949F-DE237FCCF599}"/>
            </a:ext>
          </a:extLst>
        </xdr:cNvPr>
        <xdr:cNvSpPr/>
      </xdr:nvSpPr>
      <xdr:spPr>
        <a:xfrm>
          <a:off x="12029440" y="17717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166370</xdr:rowOff>
    </xdr:from>
    <xdr:to>
      <xdr:col>76</xdr:col>
      <xdr:colOff>114300</xdr:colOff>
      <xdr:row>106</xdr:row>
      <xdr:rowOff>20320</xdr:rowOff>
    </xdr:to>
    <xdr:cxnSp macro="">
      <xdr:nvCxnSpPr>
        <xdr:cNvPr id="789" name="直線コネクタ 788">
          <a:extLst>
            <a:ext uri="{FF2B5EF4-FFF2-40B4-BE49-F238E27FC236}">
              <a16:creationId xmlns:a16="http://schemas.microsoft.com/office/drawing/2014/main" id="{E981A193-6FC4-4CC5-ABD4-54FD51D5DBDE}"/>
            </a:ext>
          </a:extLst>
        </xdr:cNvPr>
        <xdr:cNvCxnSpPr/>
      </xdr:nvCxnSpPr>
      <xdr:spPr>
        <a:xfrm>
          <a:off x="12072620" y="17768570"/>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90170</xdr:rowOff>
    </xdr:from>
    <xdr:to>
      <xdr:col>67</xdr:col>
      <xdr:colOff>101600</xdr:colOff>
      <xdr:row>106</xdr:row>
      <xdr:rowOff>20320</xdr:rowOff>
    </xdr:to>
    <xdr:sp macro="" textlink="">
      <xdr:nvSpPr>
        <xdr:cNvPr id="790" name="楕円 789">
          <a:extLst>
            <a:ext uri="{FF2B5EF4-FFF2-40B4-BE49-F238E27FC236}">
              <a16:creationId xmlns:a16="http://schemas.microsoft.com/office/drawing/2014/main" id="{77EE0895-46E9-487D-86B4-1BC6A4F6D0DE}"/>
            </a:ext>
          </a:extLst>
        </xdr:cNvPr>
        <xdr:cNvSpPr/>
      </xdr:nvSpPr>
      <xdr:spPr>
        <a:xfrm>
          <a:off x="1123188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140970</xdr:rowOff>
    </xdr:from>
    <xdr:to>
      <xdr:col>71</xdr:col>
      <xdr:colOff>177800</xdr:colOff>
      <xdr:row>105</xdr:row>
      <xdr:rowOff>166370</xdr:rowOff>
    </xdr:to>
    <xdr:cxnSp macro="">
      <xdr:nvCxnSpPr>
        <xdr:cNvPr id="791" name="直線コネクタ 790">
          <a:extLst>
            <a:ext uri="{FF2B5EF4-FFF2-40B4-BE49-F238E27FC236}">
              <a16:creationId xmlns:a16="http://schemas.microsoft.com/office/drawing/2014/main" id="{CD923976-E4E6-44EE-AD5D-AF045B4D3A64}"/>
            </a:ext>
          </a:extLst>
        </xdr:cNvPr>
        <xdr:cNvCxnSpPr/>
      </xdr:nvCxnSpPr>
      <xdr:spPr>
        <a:xfrm>
          <a:off x="11282680" y="1774317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92" name="n_1aveValue【庁舎】&#10;有形固定資産減価償却率">
          <a:extLst>
            <a:ext uri="{FF2B5EF4-FFF2-40B4-BE49-F238E27FC236}">
              <a16:creationId xmlns:a16="http://schemas.microsoft.com/office/drawing/2014/main" id="{8EE83198-C12D-4A88-9822-94A1FAE74B4C}"/>
            </a:ext>
          </a:extLst>
        </xdr:cNvPr>
        <xdr:cNvSpPr txBox="1"/>
      </xdr:nvSpPr>
      <xdr:spPr>
        <a:xfrm>
          <a:off x="13437244" y="1713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93" name="n_2aveValue【庁舎】&#10;有形固定資産減価償却率">
          <a:extLst>
            <a:ext uri="{FF2B5EF4-FFF2-40B4-BE49-F238E27FC236}">
              <a16:creationId xmlns:a16="http://schemas.microsoft.com/office/drawing/2014/main" id="{B59ADE95-72F8-49AA-915E-1AA6F9FB4385}"/>
            </a:ext>
          </a:extLst>
        </xdr:cNvPr>
        <xdr:cNvSpPr txBox="1"/>
      </xdr:nvSpPr>
      <xdr:spPr>
        <a:xfrm>
          <a:off x="126752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94" name="n_3aveValue【庁舎】&#10;有形固定資産減価償却率">
          <a:extLst>
            <a:ext uri="{FF2B5EF4-FFF2-40B4-BE49-F238E27FC236}">
              <a16:creationId xmlns:a16="http://schemas.microsoft.com/office/drawing/2014/main" id="{17400D91-1B5F-43C2-8680-5657147C72A8}"/>
            </a:ext>
          </a:extLst>
        </xdr:cNvPr>
        <xdr:cNvSpPr txBox="1"/>
      </xdr:nvSpPr>
      <xdr:spPr>
        <a:xfrm>
          <a:off x="119005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95" name="n_4aveValue【庁舎】&#10;有形固定資産減価償却率">
          <a:extLst>
            <a:ext uri="{FF2B5EF4-FFF2-40B4-BE49-F238E27FC236}">
              <a16:creationId xmlns:a16="http://schemas.microsoft.com/office/drawing/2014/main" id="{64ACB7F7-1157-4A3B-9C14-03CD7C67F00C}"/>
            </a:ext>
          </a:extLst>
        </xdr:cNvPr>
        <xdr:cNvSpPr txBox="1"/>
      </xdr:nvSpPr>
      <xdr:spPr>
        <a:xfrm>
          <a:off x="1110298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69866</xdr:rowOff>
    </xdr:from>
    <xdr:ext cx="405111" cy="259045"/>
    <xdr:sp macro="" textlink="">
      <xdr:nvSpPr>
        <xdr:cNvPr id="796" name="n_1mainValue【庁舎】&#10;有形固定資産減価償却率">
          <a:extLst>
            <a:ext uri="{FF2B5EF4-FFF2-40B4-BE49-F238E27FC236}">
              <a16:creationId xmlns:a16="http://schemas.microsoft.com/office/drawing/2014/main" id="{FA3C2445-F55F-48C0-97B5-C136EDD3DC65}"/>
            </a:ext>
          </a:extLst>
        </xdr:cNvPr>
        <xdr:cNvSpPr txBox="1"/>
      </xdr:nvSpPr>
      <xdr:spPr>
        <a:xfrm>
          <a:off x="13437244" y="1783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62247</xdr:rowOff>
    </xdr:from>
    <xdr:ext cx="405111" cy="259045"/>
    <xdr:sp macro="" textlink="">
      <xdr:nvSpPr>
        <xdr:cNvPr id="797" name="n_2mainValue【庁舎】&#10;有形固定資産減価償却率">
          <a:extLst>
            <a:ext uri="{FF2B5EF4-FFF2-40B4-BE49-F238E27FC236}">
              <a16:creationId xmlns:a16="http://schemas.microsoft.com/office/drawing/2014/main" id="{F2F36724-EDC3-4C99-81EC-BA0F04EC97CF}"/>
            </a:ext>
          </a:extLst>
        </xdr:cNvPr>
        <xdr:cNvSpPr txBox="1"/>
      </xdr:nvSpPr>
      <xdr:spPr>
        <a:xfrm>
          <a:off x="12675244" y="1783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36847</xdr:rowOff>
    </xdr:from>
    <xdr:ext cx="405111" cy="259045"/>
    <xdr:sp macro="" textlink="">
      <xdr:nvSpPr>
        <xdr:cNvPr id="798" name="n_3mainValue【庁舎】&#10;有形固定資産減価償却率">
          <a:extLst>
            <a:ext uri="{FF2B5EF4-FFF2-40B4-BE49-F238E27FC236}">
              <a16:creationId xmlns:a16="http://schemas.microsoft.com/office/drawing/2014/main" id="{ECB8A977-F566-4E7D-9D22-7D6067B40391}"/>
            </a:ext>
          </a:extLst>
        </xdr:cNvPr>
        <xdr:cNvSpPr txBox="1"/>
      </xdr:nvSpPr>
      <xdr:spPr>
        <a:xfrm>
          <a:off x="11900544" y="1780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799" name="n_4mainValue【庁舎】&#10;有形固定資産減価償却率">
          <a:extLst>
            <a:ext uri="{FF2B5EF4-FFF2-40B4-BE49-F238E27FC236}">
              <a16:creationId xmlns:a16="http://schemas.microsoft.com/office/drawing/2014/main" id="{5338E6D1-6669-4AB3-956D-0DFDB86026BE}"/>
            </a:ext>
          </a:extLst>
        </xdr:cNvPr>
        <xdr:cNvSpPr txBox="1"/>
      </xdr:nvSpPr>
      <xdr:spPr>
        <a:xfrm>
          <a:off x="1110298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7B08DB6E-A87E-40F1-A9DC-17E1D24E2B8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AA4B7F9E-CD41-4101-AEBC-59D782BAD8A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F287F2A0-3784-4B3D-B272-85734CD9E70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22DF95B4-0F00-4ED7-A566-6F6AAE60C9C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4C67CE19-7947-4729-9202-AA1820A1D60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4F737786-911B-491F-8552-CEA9CB87953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1DFF8677-99B2-4721-9E05-B611CC46061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B6A90577-E7DF-44B3-8B70-17A094FFF3A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2907C45-35D4-4234-B6DE-94F8B7738D6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890AB8DE-71AC-4C97-A4E5-097E4C9F74B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57C96D0D-F329-4202-B654-929A10335DB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9F67E163-31F2-4658-BA74-82DEF67EB3B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9F770D9C-CCB4-407F-B800-238DF2C2318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3EBE3AA3-BB02-47A6-8AD5-66AA1651BDF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A6DC44AD-EC8D-4BCE-B240-8094E01BFDF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D92035B8-21C8-43EB-92AE-E937AA59B5C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5C114D35-6534-496E-A71D-9561ABF24F6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E7A8566-B00A-4BB2-B7F2-76E2BA500DE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5E58217B-F589-4340-BEB3-42A14939F83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BF0FB238-0448-42F3-A2A9-8BE56931755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67678DB9-13A2-4BB9-BC20-6899E9EFAC3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43E0E22A-57A6-4F20-8F41-DFDC1A358DB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60557EA4-19FA-43AB-BA29-AD2CD0A25D1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6CACC434-DA01-432D-9E6E-AD829AAABE5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E3006429-F064-4486-83C9-D45C28BF751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D9805FC9-9020-4732-BD97-3A345CA5103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6" name="直線コネクタ 825">
          <a:extLst>
            <a:ext uri="{FF2B5EF4-FFF2-40B4-BE49-F238E27FC236}">
              <a16:creationId xmlns:a16="http://schemas.microsoft.com/office/drawing/2014/main" id="{BC501A1F-B57C-40CA-BD1A-ECBB5BDB354E}"/>
            </a:ext>
          </a:extLst>
        </xdr:cNvPr>
        <xdr:cNvCxnSpPr/>
      </xdr:nvCxnSpPr>
      <xdr:spPr>
        <a:xfrm flipV="1">
          <a:off x="19509104" y="16784682"/>
          <a:ext cx="0" cy="1484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7" name="【庁舎】&#10;一人当たり面積最小値テキスト">
          <a:extLst>
            <a:ext uri="{FF2B5EF4-FFF2-40B4-BE49-F238E27FC236}">
              <a16:creationId xmlns:a16="http://schemas.microsoft.com/office/drawing/2014/main" id="{666A4002-9732-4402-BF74-FE2EA09CB700}"/>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8" name="直線コネクタ 827">
          <a:extLst>
            <a:ext uri="{FF2B5EF4-FFF2-40B4-BE49-F238E27FC236}">
              <a16:creationId xmlns:a16="http://schemas.microsoft.com/office/drawing/2014/main" id="{05D62F90-ED36-40F7-82BA-A4C0EC3B1B43}"/>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9" name="【庁舎】&#10;一人当たり面積最大値テキスト">
          <a:extLst>
            <a:ext uri="{FF2B5EF4-FFF2-40B4-BE49-F238E27FC236}">
              <a16:creationId xmlns:a16="http://schemas.microsoft.com/office/drawing/2014/main" id="{BCEA4AD0-2927-40F0-83A0-9B91CE2D8FE2}"/>
            </a:ext>
          </a:extLst>
        </xdr:cNvPr>
        <xdr:cNvSpPr txBox="1"/>
      </xdr:nvSpPr>
      <xdr:spPr>
        <a:xfrm>
          <a:off x="19547840" y="16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30" name="直線コネクタ 829">
          <a:extLst>
            <a:ext uri="{FF2B5EF4-FFF2-40B4-BE49-F238E27FC236}">
              <a16:creationId xmlns:a16="http://schemas.microsoft.com/office/drawing/2014/main" id="{F503D2E7-2D17-4B07-9C05-01E759320E93}"/>
            </a:ext>
          </a:extLst>
        </xdr:cNvPr>
        <xdr:cNvCxnSpPr/>
      </xdr:nvCxnSpPr>
      <xdr:spPr>
        <a:xfrm>
          <a:off x="194437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31" name="【庁舎】&#10;一人当たり面積平均値テキスト">
          <a:extLst>
            <a:ext uri="{FF2B5EF4-FFF2-40B4-BE49-F238E27FC236}">
              <a16:creationId xmlns:a16="http://schemas.microsoft.com/office/drawing/2014/main" id="{446C2201-17F6-4383-9F25-536EA068E6E6}"/>
            </a:ext>
          </a:extLst>
        </xdr:cNvPr>
        <xdr:cNvSpPr txBox="1"/>
      </xdr:nvSpPr>
      <xdr:spPr>
        <a:xfrm>
          <a:off x="19547840" y="1774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2" name="フローチャート: 判断 831">
          <a:extLst>
            <a:ext uri="{FF2B5EF4-FFF2-40B4-BE49-F238E27FC236}">
              <a16:creationId xmlns:a16="http://schemas.microsoft.com/office/drawing/2014/main" id="{13375B71-F621-43D5-89FB-403FD02DA3FC}"/>
            </a:ext>
          </a:extLst>
        </xdr:cNvPr>
        <xdr:cNvSpPr/>
      </xdr:nvSpPr>
      <xdr:spPr>
        <a:xfrm>
          <a:off x="1945894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3" name="フローチャート: 判断 832">
          <a:extLst>
            <a:ext uri="{FF2B5EF4-FFF2-40B4-BE49-F238E27FC236}">
              <a16:creationId xmlns:a16="http://schemas.microsoft.com/office/drawing/2014/main" id="{427B3F08-3DD9-4993-9BC1-1BD413FA71FF}"/>
            </a:ext>
          </a:extLst>
        </xdr:cNvPr>
        <xdr:cNvSpPr/>
      </xdr:nvSpPr>
      <xdr:spPr>
        <a:xfrm>
          <a:off x="18735040" y="17886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4" name="フローチャート: 判断 833">
          <a:extLst>
            <a:ext uri="{FF2B5EF4-FFF2-40B4-BE49-F238E27FC236}">
              <a16:creationId xmlns:a16="http://schemas.microsoft.com/office/drawing/2014/main" id="{2A420BD7-E79C-4D9D-ACBD-66781C80F576}"/>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5" name="フローチャート: 判断 834">
          <a:extLst>
            <a:ext uri="{FF2B5EF4-FFF2-40B4-BE49-F238E27FC236}">
              <a16:creationId xmlns:a16="http://schemas.microsoft.com/office/drawing/2014/main" id="{B0876972-4520-4478-B530-74E40BF71D35}"/>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6" name="フローチャート: 判断 835">
          <a:extLst>
            <a:ext uri="{FF2B5EF4-FFF2-40B4-BE49-F238E27FC236}">
              <a16:creationId xmlns:a16="http://schemas.microsoft.com/office/drawing/2014/main" id="{ED0B2B97-EFFB-4F04-989A-C4E4FC2D6AAA}"/>
            </a:ext>
          </a:extLst>
        </xdr:cNvPr>
        <xdr:cNvSpPr/>
      </xdr:nvSpPr>
      <xdr:spPr>
        <a:xfrm>
          <a:off x="1638808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06857CC-F2C3-444F-A182-010F63B5672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ED9307C-4CE1-487E-9396-F1C27375BF4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26B0584-92A7-41DC-9B77-3947F4943C4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9885DB0-9555-47F0-8BA6-09F4222B397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D262C86-DB7E-4C28-91AC-9041E445A27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42" name="楕円 841">
          <a:extLst>
            <a:ext uri="{FF2B5EF4-FFF2-40B4-BE49-F238E27FC236}">
              <a16:creationId xmlns:a16="http://schemas.microsoft.com/office/drawing/2014/main" id="{0A8BE4B8-2D7E-4EEC-9D29-28C4AEF99F4F}"/>
            </a:ext>
          </a:extLst>
        </xdr:cNvPr>
        <xdr:cNvSpPr/>
      </xdr:nvSpPr>
      <xdr:spPr>
        <a:xfrm>
          <a:off x="19458940" y="18212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43" name="【庁舎】&#10;一人当たり面積該当値テキスト">
          <a:extLst>
            <a:ext uri="{FF2B5EF4-FFF2-40B4-BE49-F238E27FC236}">
              <a16:creationId xmlns:a16="http://schemas.microsoft.com/office/drawing/2014/main" id="{93BADBF2-FC64-46CD-B515-FE21A586839C}"/>
            </a:ext>
          </a:extLst>
        </xdr:cNvPr>
        <xdr:cNvSpPr txBox="1"/>
      </xdr:nvSpPr>
      <xdr:spPr>
        <a:xfrm>
          <a:off x="19547840" y="1812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110308</xdr:rowOff>
    </xdr:from>
    <xdr:to>
      <xdr:col>112</xdr:col>
      <xdr:colOff>38100</xdr:colOff>
      <xdr:row>109</xdr:row>
      <xdr:rowOff>40458</xdr:rowOff>
    </xdr:to>
    <xdr:sp macro="" textlink="">
      <xdr:nvSpPr>
        <xdr:cNvPr id="844" name="楕円 843">
          <a:extLst>
            <a:ext uri="{FF2B5EF4-FFF2-40B4-BE49-F238E27FC236}">
              <a16:creationId xmlns:a16="http://schemas.microsoft.com/office/drawing/2014/main" id="{0F5165C0-0641-42E1-B333-A711D20216D2}"/>
            </a:ext>
          </a:extLst>
        </xdr:cNvPr>
        <xdr:cNvSpPr/>
      </xdr:nvSpPr>
      <xdr:spPr>
        <a:xfrm>
          <a:off x="18735040" y="18215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157843</xdr:rowOff>
    </xdr:from>
    <xdr:to>
      <xdr:col>116</xdr:col>
      <xdr:colOff>63500</xdr:colOff>
      <xdr:row>108</xdr:row>
      <xdr:rowOff>161108</xdr:rowOff>
    </xdr:to>
    <xdr:cxnSp macro="">
      <xdr:nvCxnSpPr>
        <xdr:cNvPr id="845" name="直線コネクタ 844">
          <a:extLst>
            <a:ext uri="{FF2B5EF4-FFF2-40B4-BE49-F238E27FC236}">
              <a16:creationId xmlns:a16="http://schemas.microsoft.com/office/drawing/2014/main" id="{2EFB6E73-ADB8-4A11-8916-85AA67AD53D4}"/>
            </a:ext>
          </a:extLst>
        </xdr:cNvPr>
        <xdr:cNvCxnSpPr/>
      </xdr:nvCxnSpPr>
      <xdr:spPr>
        <a:xfrm flipV="1">
          <a:off x="18778220" y="18262963"/>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113574</xdr:rowOff>
    </xdr:from>
    <xdr:to>
      <xdr:col>107</xdr:col>
      <xdr:colOff>101600</xdr:colOff>
      <xdr:row>109</xdr:row>
      <xdr:rowOff>43724</xdr:rowOff>
    </xdr:to>
    <xdr:sp macro="" textlink="">
      <xdr:nvSpPr>
        <xdr:cNvPr id="846" name="楕円 845">
          <a:extLst>
            <a:ext uri="{FF2B5EF4-FFF2-40B4-BE49-F238E27FC236}">
              <a16:creationId xmlns:a16="http://schemas.microsoft.com/office/drawing/2014/main" id="{7D7441C9-7E4B-4464-852B-34324AED0337}"/>
            </a:ext>
          </a:extLst>
        </xdr:cNvPr>
        <xdr:cNvSpPr/>
      </xdr:nvSpPr>
      <xdr:spPr>
        <a:xfrm>
          <a:off x="17937480" y="1821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164374</xdr:rowOff>
    </xdr:to>
    <xdr:cxnSp macro="">
      <xdr:nvCxnSpPr>
        <xdr:cNvPr id="847" name="直線コネクタ 846">
          <a:extLst>
            <a:ext uri="{FF2B5EF4-FFF2-40B4-BE49-F238E27FC236}">
              <a16:creationId xmlns:a16="http://schemas.microsoft.com/office/drawing/2014/main" id="{BBCEAF02-DCBE-447E-B9CC-804BA0C73292}"/>
            </a:ext>
          </a:extLst>
        </xdr:cNvPr>
        <xdr:cNvCxnSpPr/>
      </xdr:nvCxnSpPr>
      <xdr:spPr>
        <a:xfrm flipV="1">
          <a:off x="17988280" y="1826622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116839</xdr:rowOff>
    </xdr:from>
    <xdr:to>
      <xdr:col>102</xdr:col>
      <xdr:colOff>165100</xdr:colOff>
      <xdr:row>109</xdr:row>
      <xdr:rowOff>46989</xdr:rowOff>
    </xdr:to>
    <xdr:sp macro="" textlink="">
      <xdr:nvSpPr>
        <xdr:cNvPr id="848" name="楕円 847">
          <a:extLst>
            <a:ext uri="{FF2B5EF4-FFF2-40B4-BE49-F238E27FC236}">
              <a16:creationId xmlns:a16="http://schemas.microsoft.com/office/drawing/2014/main" id="{9AE0ACDC-3EBF-45DA-84CA-6B6E1B4C56E9}"/>
            </a:ext>
          </a:extLst>
        </xdr:cNvPr>
        <xdr:cNvSpPr/>
      </xdr:nvSpPr>
      <xdr:spPr>
        <a:xfrm>
          <a:off x="17162780" y="18221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164374</xdr:rowOff>
    </xdr:from>
    <xdr:to>
      <xdr:col>107</xdr:col>
      <xdr:colOff>50800</xdr:colOff>
      <xdr:row>108</xdr:row>
      <xdr:rowOff>167639</xdr:rowOff>
    </xdr:to>
    <xdr:cxnSp macro="">
      <xdr:nvCxnSpPr>
        <xdr:cNvPr id="849" name="直線コネクタ 848">
          <a:extLst>
            <a:ext uri="{FF2B5EF4-FFF2-40B4-BE49-F238E27FC236}">
              <a16:creationId xmlns:a16="http://schemas.microsoft.com/office/drawing/2014/main" id="{C066BCE0-351F-4B25-AB3E-CB5848C92813}"/>
            </a:ext>
          </a:extLst>
        </xdr:cNvPr>
        <xdr:cNvCxnSpPr/>
      </xdr:nvCxnSpPr>
      <xdr:spPr>
        <a:xfrm flipV="1">
          <a:off x="17213580" y="18269494"/>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120106</xdr:rowOff>
    </xdr:from>
    <xdr:to>
      <xdr:col>98</xdr:col>
      <xdr:colOff>38100</xdr:colOff>
      <xdr:row>109</xdr:row>
      <xdr:rowOff>50256</xdr:rowOff>
    </xdr:to>
    <xdr:sp macro="" textlink="">
      <xdr:nvSpPr>
        <xdr:cNvPr id="850" name="楕円 849">
          <a:extLst>
            <a:ext uri="{FF2B5EF4-FFF2-40B4-BE49-F238E27FC236}">
              <a16:creationId xmlns:a16="http://schemas.microsoft.com/office/drawing/2014/main" id="{869FE0F7-8065-40C8-91B0-0328D5A5E83E}"/>
            </a:ext>
          </a:extLst>
        </xdr:cNvPr>
        <xdr:cNvSpPr/>
      </xdr:nvSpPr>
      <xdr:spPr>
        <a:xfrm>
          <a:off x="16388080" y="18225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167639</xdr:rowOff>
    </xdr:from>
    <xdr:to>
      <xdr:col>102</xdr:col>
      <xdr:colOff>114300</xdr:colOff>
      <xdr:row>108</xdr:row>
      <xdr:rowOff>170906</xdr:rowOff>
    </xdr:to>
    <xdr:cxnSp macro="">
      <xdr:nvCxnSpPr>
        <xdr:cNvPr id="851" name="直線コネクタ 850">
          <a:extLst>
            <a:ext uri="{FF2B5EF4-FFF2-40B4-BE49-F238E27FC236}">
              <a16:creationId xmlns:a16="http://schemas.microsoft.com/office/drawing/2014/main" id="{EF00C230-D1C7-417A-88C4-6173CA9911CA}"/>
            </a:ext>
          </a:extLst>
        </xdr:cNvPr>
        <xdr:cNvCxnSpPr/>
      </xdr:nvCxnSpPr>
      <xdr:spPr>
        <a:xfrm flipV="1">
          <a:off x="16431260" y="18272759"/>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52" name="n_1aveValue【庁舎】&#10;一人当たり面積">
          <a:extLst>
            <a:ext uri="{FF2B5EF4-FFF2-40B4-BE49-F238E27FC236}">
              <a16:creationId xmlns:a16="http://schemas.microsoft.com/office/drawing/2014/main" id="{9FBEF2F7-1632-4DA7-AFDE-EAB306E099E2}"/>
            </a:ext>
          </a:extLst>
        </xdr:cNvPr>
        <xdr:cNvSpPr txBox="1"/>
      </xdr:nvSpPr>
      <xdr:spPr>
        <a:xfrm>
          <a:off x="185611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3" name="n_2aveValue【庁舎】&#10;一人当たり面積">
          <a:extLst>
            <a:ext uri="{FF2B5EF4-FFF2-40B4-BE49-F238E27FC236}">
              <a16:creationId xmlns:a16="http://schemas.microsoft.com/office/drawing/2014/main" id="{E2669419-587B-48E0-96B9-55F09477018D}"/>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4" name="n_3aveValue【庁舎】&#10;一人当たり面積">
          <a:extLst>
            <a:ext uri="{FF2B5EF4-FFF2-40B4-BE49-F238E27FC236}">
              <a16:creationId xmlns:a16="http://schemas.microsoft.com/office/drawing/2014/main" id="{29276F21-B283-40BE-A746-A48868972279}"/>
            </a:ext>
          </a:extLst>
        </xdr:cNvPr>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5" name="n_4aveValue【庁舎】&#10;一人当たり面積">
          <a:extLst>
            <a:ext uri="{FF2B5EF4-FFF2-40B4-BE49-F238E27FC236}">
              <a16:creationId xmlns:a16="http://schemas.microsoft.com/office/drawing/2014/main" id="{E2E94F69-1358-4BC8-900A-D30BA583BD38}"/>
            </a:ext>
          </a:extLst>
        </xdr:cNvPr>
        <xdr:cNvSpPr txBox="1"/>
      </xdr:nvSpPr>
      <xdr:spPr>
        <a:xfrm>
          <a:off x="162268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31585</xdr:rowOff>
    </xdr:from>
    <xdr:ext cx="469744" cy="259045"/>
    <xdr:sp macro="" textlink="">
      <xdr:nvSpPr>
        <xdr:cNvPr id="856" name="n_1mainValue【庁舎】&#10;一人当たり面積">
          <a:extLst>
            <a:ext uri="{FF2B5EF4-FFF2-40B4-BE49-F238E27FC236}">
              <a16:creationId xmlns:a16="http://schemas.microsoft.com/office/drawing/2014/main" id="{651ED715-85B8-4C29-94AC-7CE0738DB29A}"/>
            </a:ext>
          </a:extLst>
        </xdr:cNvPr>
        <xdr:cNvSpPr txBox="1"/>
      </xdr:nvSpPr>
      <xdr:spPr>
        <a:xfrm>
          <a:off x="18561127" y="1830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34851</xdr:rowOff>
    </xdr:from>
    <xdr:ext cx="469744" cy="259045"/>
    <xdr:sp macro="" textlink="">
      <xdr:nvSpPr>
        <xdr:cNvPr id="857" name="n_2mainValue【庁舎】&#10;一人当たり面積">
          <a:extLst>
            <a:ext uri="{FF2B5EF4-FFF2-40B4-BE49-F238E27FC236}">
              <a16:creationId xmlns:a16="http://schemas.microsoft.com/office/drawing/2014/main" id="{A38A9C50-910C-420A-A631-52B0F6BB9D3B}"/>
            </a:ext>
          </a:extLst>
        </xdr:cNvPr>
        <xdr:cNvSpPr txBox="1"/>
      </xdr:nvSpPr>
      <xdr:spPr>
        <a:xfrm>
          <a:off x="17776267" y="183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38116</xdr:rowOff>
    </xdr:from>
    <xdr:ext cx="469744" cy="259045"/>
    <xdr:sp macro="" textlink="">
      <xdr:nvSpPr>
        <xdr:cNvPr id="858" name="n_3mainValue【庁舎】&#10;一人当たり面積">
          <a:extLst>
            <a:ext uri="{FF2B5EF4-FFF2-40B4-BE49-F238E27FC236}">
              <a16:creationId xmlns:a16="http://schemas.microsoft.com/office/drawing/2014/main" id="{0CEE8E8E-D463-4D89-BF85-79EC8AF3E2DC}"/>
            </a:ext>
          </a:extLst>
        </xdr:cNvPr>
        <xdr:cNvSpPr txBox="1"/>
      </xdr:nvSpPr>
      <xdr:spPr>
        <a:xfrm>
          <a:off x="17001567" y="18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41383</xdr:rowOff>
    </xdr:from>
    <xdr:ext cx="469744" cy="259045"/>
    <xdr:sp macro="" textlink="">
      <xdr:nvSpPr>
        <xdr:cNvPr id="859" name="n_4mainValue【庁舎】&#10;一人当たり面積">
          <a:extLst>
            <a:ext uri="{FF2B5EF4-FFF2-40B4-BE49-F238E27FC236}">
              <a16:creationId xmlns:a16="http://schemas.microsoft.com/office/drawing/2014/main" id="{D30E21AB-5227-4A9E-B835-D94F24586D70}"/>
            </a:ext>
          </a:extLst>
        </xdr:cNvPr>
        <xdr:cNvSpPr txBox="1"/>
      </xdr:nvSpPr>
      <xdr:spPr>
        <a:xfrm>
          <a:off x="16226867" y="183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C5522E4C-F36C-4637-A781-298E42444B7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A739D7B0-0119-4256-91DE-C3E4FE8778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401464E0-1F8D-41FF-A5C7-FB787CB9093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減価償却率は、ほぼ全ての施設において類似団体内平均値と比較して減価償却が進んでいる状況であり、特に庁舎及び保健センターの老朽化が顕著となっている。前項で触れた施設と同様に優先順位や町の状況等を考慮し、過度な負担を生じさせないよう、二宮町公共施設再配置・町有地有効活用実施計画に基づいて事業を実施し、状況の改善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基準財政需要額が増加傾向であることから、財政力指数については減少傾向となっている。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類似団体平均値となっていることから、税の徴収強化や移住定住の促進による生産年齢人口の増など、安定的な財政基盤を構築できるように努める。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類似団体と比較すると、当町は財政構造の弾力性が低いことがわかる。</a:t>
          </a:r>
        </a:p>
        <a:p>
          <a:r>
            <a:rPr kumimoji="1" lang="ja-JP" altLang="en-US" sz="1300">
              <a:latin typeface="ＭＳ Ｐゴシック" panose="020B0600070205080204" pitchFamily="50" charset="-128"/>
              <a:ea typeface="ＭＳ Ｐゴシック" panose="020B0600070205080204" pitchFamily="50" charset="-128"/>
            </a:rPr>
            <a:t>今後も年々増加する人件費や扶助費等の経常的経費の抑制を図りつつ町税等の財源を確保し、数値の改善に努める。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63910"/>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60960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639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80264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052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80264</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2451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29464</xdr:rowOff>
    </xdr:from>
    <xdr:to>
      <xdr:col>11</xdr:col>
      <xdr:colOff>82550</xdr:colOff>
      <xdr:row>65</xdr:row>
      <xdr:rowOff>131064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115841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ここ数年の数値は増加傾向にあるが、当年度の主な要因としては、人事院勧告に伴う人件費の増及び委託料を始めとした物件費の増加によるものであると考えられる。</a:t>
          </a:r>
        </a:p>
        <a:p>
          <a:r>
            <a:rPr kumimoji="1" lang="ja-JP" altLang="en-US" sz="1300">
              <a:latin typeface="ＭＳ Ｐゴシック" panose="020B0600070205080204" pitchFamily="50" charset="-128"/>
              <a:ea typeface="ＭＳ Ｐゴシック" panose="020B0600070205080204" pitchFamily="50" charset="-128"/>
            </a:rPr>
            <a:t>　引き続き業務効率の改善を図ることや必要経費の精査により人件費・物件費の削減に努める。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124351</xdr:rowOff>
    </xdr:from>
    <xdr:to>
      <xdr:col>23</xdr:col>
      <xdr:colOff>133350</xdr:colOff>
      <xdr:row>82</xdr:row>
      <xdr:rowOff>171036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83251"/>
          <a:ext cx="838200" cy="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63041</xdr:rowOff>
    </xdr:from>
    <xdr:to>
      <xdr:col>19</xdr:col>
      <xdr:colOff>133350</xdr:colOff>
      <xdr:row>82</xdr:row>
      <xdr:rowOff>124351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1941"/>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163049</xdr:rowOff>
    </xdr:from>
    <xdr:to>
      <xdr:col>15</xdr:col>
      <xdr:colOff>82550</xdr:colOff>
      <xdr:row>82</xdr:row>
      <xdr:rowOff>63041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50499"/>
          <a:ext cx="889000" cy="7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150568</xdr:rowOff>
    </xdr:from>
    <xdr:to>
      <xdr:col>11</xdr:col>
      <xdr:colOff>31750</xdr:colOff>
      <xdr:row>81</xdr:row>
      <xdr:rowOff>163049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8018"/>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120236</xdr:rowOff>
    </xdr:from>
    <xdr:to>
      <xdr:col>23</xdr:col>
      <xdr:colOff>184150</xdr:colOff>
      <xdr:row>83</xdr:row>
      <xdr:rowOff>50386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136763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2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73551</xdr:rowOff>
    </xdr:from>
    <xdr:to>
      <xdr:col>19</xdr:col>
      <xdr:colOff>184150</xdr:colOff>
      <xdr:row>83</xdr:row>
      <xdr:rowOff>3701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13878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0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12241</xdr:rowOff>
    </xdr:from>
    <xdr:to>
      <xdr:col>15</xdr:col>
      <xdr:colOff>133350</xdr:colOff>
      <xdr:row>82</xdr:row>
      <xdr:rowOff>113841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124018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4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112249</xdr:rowOff>
    </xdr:from>
    <xdr:to>
      <xdr:col>11</xdr:col>
      <xdr:colOff>82550</xdr:colOff>
      <xdr:row>82</xdr:row>
      <xdr:rowOff>42399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52576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6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99768</xdr:rowOff>
    </xdr:from>
    <xdr:to>
      <xdr:col>7</xdr:col>
      <xdr:colOff>31750</xdr:colOff>
      <xdr:row>82</xdr:row>
      <xdr:rowOff>29918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年間は横ばい、令和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年ぶりに類似団体の平均を上回り、前年度から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主な要因としては、人事院勧告に伴う人件費の増が挙げられるが、今後、働き方改革等により、庁内における業務内容の見直しを進め、職員の資質の向上や業務の効率化を図るなど、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100693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0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117929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職員数は、例年ほぼ同程度で推移しており、退職者が出た場合に同数程度の採用を行う形になっている。類似団体の平均を上回っているのは、他団体に比べ人口が少ないことも影響している。</a:t>
          </a:r>
        </a:p>
        <a:p>
          <a:r>
            <a:rPr kumimoji="1" lang="ja-JP" altLang="en-US" sz="1300">
              <a:latin typeface="ＭＳ Ｐゴシック" panose="020B0600070205080204" pitchFamily="50" charset="-128"/>
              <a:ea typeface="ＭＳ Ｐゴシック" panose="020B0600070205080204" pitchFamily="50" charset="-128"/>
            </a:rPr>
            <a:t>　現状として、類似団体の水準からは逸脱している状況ではないが、今後も働き方の見直し等を行い、業務内容の改善を進めることで、住民サービスの低下を招くことなく、適正な職員管理に努める。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168456</xdr:rowOff>
    </xdr:from>
    <xdr:to>
      <xdr:col>81</xdr:col>
      <xdr:colOff>44450</xdr:colOff>
      <xdr:row>61</xdr:row>
      <xdr:rowOff>31478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5545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161562</xdr:rowOff>
    </xdr:from>
    <xdr:to>
      <xdr:col>77</xdr:col>
      <xdr:colOff>44450</xdr:colOff>
      <xdr:row>60</xdr:row>
      <xdr:rowOff>168456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485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161562</xdr:rowOff>
    </xdr:from>
    <xdr:to>
      <xdr:col>72</xdr:col>
      <xdr:colOff>203200</xdr:colOff>
      <xdr:row>61</xdr:row>
      <xdr:rowOff>10795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4856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166733</xdr:rowOff>
    </xdr:from>
    <xdr:to>
      <xdr:col>68</xdr:col>
      <xdr:colOff>152400</xdr:colOff>
      <xdr:row>61</xdr:row>
      <xdr:rowOff>10795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5373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152128</xdr:rowOff>
    </xdr:from>
    <xdr:to>
      <xdr:col>81</xdr:col>
      <xdr:colOff>95250</xdr:colOff>
      <xdr:row>61</xdr:row>
      <xdr:rowOff>82278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124205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1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117656</xdr:rowOff>
    </xdr:from>
    <xdr:to>
      <xdr:col>77</xdr:col>
      <xdr:colOff>95250</xdr:colOff>
      <xdr:row>61</xdr:row>
      <xdr:rowOff>47806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32583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9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110762</xdr:rowOff>
    </xdr:from>
    <xdr:to>
      <xdr:col>73</xdr:col>
      <xdr:colOff>44450</xdr:colOff>
      <xdr:row>61</xdr:row>
      <xdr:rowOff>40912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25689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8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131445</xdr:rowOff>
    </xdr:from>
    <xdr:to>
      <xdr:col>68</xdr:col>
      <xdr:colOff>203200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30860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実質公債比率は、前年度と同じ水準となっている。早期健全化基準である</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％を下回っていることから、町の財政は健全な状況が保たれている。</a:t>
          </a:r>
        </a:p>
        <a:p>
          <a:r>
            <a:rPr kumimoji="1" lang="ja-JP" altLang="en-US" sz="1300">
              <a:latin typeface="ＭＳ Ｐゴシック" panose="020B0600070205080204" pitchFamily="50" charset="-128"/>
              <a:ea typeface="ＭＳ Ｐゴシック" panose="020B0600070205080204" pitchFamily="50" charset="-128"/>
            </a:rPr>
            <a:t>　今後も、事業の有効性・優先度を見極めつつ、華美・過大な執行とならないよう適切な行政運営に努めるとともに、税外収入等の地方債に頼らない一般財源の確保に努める。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112304</xdr:rowOff>
    </xdr:from>
    <xdr:to>
      <xdr:col>81</xdr:col>
      <xdr:colOff>44450</xdr:colOff>
      <xdr:row>39</xdr:row>
      <xdr:rowOff>112304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988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112304</xdr:rowOff>
    </xdr:from>
    <xdr:to>
      <xdr:col>77</xdr:col>
      <xdr:colOff>44450</xdr:colOff>
      <xdr:row>39</xdr:row>
      <xdr:rowOff>146776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885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146776</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3332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58057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848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61504</xdr:rowOff>
    </xdr:from>
    <xdr:to>
      <xdr:col>81</xdr:col>
      <xdr:colOff>95250</xdr:colOff>
      <xdr:row>39</xdr:row>
      <xdr:rowOff>163104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78031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9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61504</xdr:rowOff>
    </xdr:from>
    <xdr:to>
      <xdr:col>77</xdr:col>
      <xdr:colOff>95250</xdr:colOff>
      <xdr:row>39</xdr:row>
      <xdr:rowOff>163104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95976</xdr:rowOff>
    </xdr:from>
    <xdr:to>
      <xdr:col>73</xdr:col>
      <xdr:colOff>44450</xdr:colOff>
      <xdr:row>40</xdr:row>
      <xdr:rowOff>26126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36303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地方債現在高の減少や普通交付税額の増などにより、昨年度から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庁舎を始めとする老朽化が進む施設の更新等を実施する中で、公共施設等総合管理計画等に基づき、町財政に過度な負担を招かない適切な事業執行を図ると共に、財源として地方債を発行する際には、可能な限り交付税措置のあるものを活用するなど、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140668</xdr:rowOff>
    </xdr:from>
    <xdr:to>
      <xdr:col>81</xdr:col>
      <xdr:colOff>44450</xdr:colOff>
      <xdr:row>13</xdr:row>
      <xdr:rowOff>151009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6951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151009</xdr:rowOff>
    </xdr:from>
    <xdr:to>
      <xdr:col>77</xdr:col>
      <xdr:colOff>44450</xdr:colOff>
      <xdr:row>14</xdr:row>
      <xdr:rowOff>103656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7985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103656</xdr:rowOff>
    </xdr:from>
    <xdr:to>
      <xdr:col>72</xdr:col>
      <xdr:colOff>203200</xdr:colOff>
      <xdr:row>15</xdr:row>
      <xdr:rowOff>52856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039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52856</xdr:rowOff>
    </xdr:from>
    <xdr:to>
      <xdr:col>68</xdr:col>
      <xdr:colOff>152400</xdr:colOff>
      <xdr:row>15</xdr:row>
      <xdr:rowOff>113756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24606"/>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89868</xdr:rowOff>
    </xdr:from>
    <xdr:to>
      <xdr:col>81</xdr:col>
      <xdr:colOff>95250</xdr:colOff>
      <xdr:row>14</xdr:row>
      <xdr:rowOff>20018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138145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6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100209</xdr:rowOff>
    </xdr:from>
    <xdr:to>
      <xdr:col>77</xdr:col>
      <xdr:colOff>95250</xdr:colOff>
      <xdr:row>14</xdr:row>
      <xdr:rowOff>30359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15136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15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52856</xdr:rowOff>
    </xdr:from>
    <xdr:to>
      <xdr:col>73</xdr:col>
      <xdr:colOff>44450</xdr:colOff>
      <xdr:row>14</xdr:row>
      <xdr:rowOff>154456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139233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2056</xdr:rowOff>
    </xdr:from>
    <xdr:to>
      <xdr:col>68</xdr:col>
      <xdr:colOff>203200</xdr:colOff>
      <xdr:row>15</xdr:row>
      <xdr:rowOff>103656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88433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62956</xdr:rowOff>
    </xdr:from>
    <xdr:to>
      <xdr:col>64</xdr:col>
      <xdr:colOff>152400</xdr:colOff>
      <xdr:row>15</xdr:row>
      <xdr:rowOff>164556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149333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2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人件費の経常収支比率は、分母となる経常的な一般財源が臨時財政対策債の減により減となった一方で、分子となる人件費が、人事院勧告等により増となったことから、前年度から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引続き業務の効率化等を図り、住民サービスの低下を招くことなく人件費の抑制に努める。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460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物件費の経常収支比率は、決算額が増となったことから、前年度と比較して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近年では、施設の改修等に伴う基本計画策定や現況調査のための委託などにより物件費が増加傾向となっている。また令和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年度においては、燃料価格高騰に伴う光熱水費の増の影響も大きい。</a:t>
          </a:r>
        </a:p>
        <a:p>
          <a:r>
            <a:rPr kumimoji="1" lang="ja-JP" altLang="en-US" sz="1300">
              <a:latin typeface="ＭＳ Ｐゴシック" panose="020B0600070205080204" pitchFamily="50" charset="-128"/>
              <a:ea typeface="ＭＳ Ｐゴシック" panose="020B0600070205080204" pitchFamily="50" charset="-128"/>
            </a:rPr>
            <a:t>　引続き計画的な事業執行を行うことで、数値の急激な増加を招かないように努める。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117856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4850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62992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485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26416</xdr:rowOff>
    </xdr:from>
    <xdr:to>
      <xdr:col>73</xdr:col>
      <xdr:colOff>180975</xdr:colOff>
      <xdr:row>18</xdr:row>
      <xdr:rowOff>62992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112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18</xdr:row>
      <xdr:rowOff>26416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39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扶助費の経常的な支出は例年増加傾向であることから、引き続き関係制度の見直し等を行うことで、財政の圧迫を緩和できるよう努める。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75293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56</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05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23585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ポイントの増となった。依然として類似団体、神奈川県及び全国平均を大きく上回っており、構成の多くを占めるのは特別会計への繰出金となっている。</a:t>
          </a:r>
        </a:p>
        <a:p>
          <a:r>
            <a:rPr kumimoji="1" lang="ja-JP" altLang="en-US" sz="1300">
              <a:latin typeface="ＭＳ Ｐゴシック" panose="020B0600070205080204" pitchFamily="50" charset="-128"/>
              <a:ea typeface="ＭＳ Ｐゴシック" panose="020B0600070205080204" pitchFamily="50" charset="-128"/>
            </a:rPr>
            <a:t>　今後も、事業会計での医療費や介護サービス給付費等の適正化を図るなど、繰出金抑制に努める。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154215</xdr:rowOff>
    </xdr:from>
    <xdr:to>
      <xdr:col>82</xdr:col>
      <xdr:colOff>107950</xdr:colOff>
      <xdr:row>61</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41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154215</xdr:rowOff>
    </xdr:from>
    <xdr:to>
      <xdr:col>78</xdr:col>
      <xdr:colOff>69850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41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102507</xdr:rowOff>
    </xdr:from>
    <xdr:to>
      <xdr:col>73</xdr:col>
      <xdr:colOff>180975</xdr:colOff>
      <xdr:row>61</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56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146050</xdr:rowOff>
    </xdr:from>
    <xdr:to>
      <xdr:col>69</xdr:col>
      <xdr:colOff>92075</xdr:colOff>
      <xdr:row>62</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604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103415</xdr:rowOff>
    </xdr:from>
    <xdr:to>
      <xdr:col>78</xdr:col>
      <xdr:colOff>120650</xdr:colOff>
      <xdr:row>61</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18342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7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51707</xdr:rowOff>
    </xdr:from>
    <xdr:to>
      <xdr:col>74</xdr:col>
      <xdr:colOff>31750</xdr:colOff>
      <xdr:row>61</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138084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95250</xdr:rowOff>
    </xdr:from>
    <xdr:to>
      <xdr:col>69</xdr:col>
      <xdr:colOff>142875</xdr:colOff>
      <xdr:row>62</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10885</xdr:rowOff>
    </xdr:from>
    <xdr:to>
      <xdr:col>65</xdr:col>
      <xdr:colOff>53975</xdr:colOff>
      <xdr:row>62</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97262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補助費等の経常収支比率は、消防指令センター運営に係る負担金の増などにより、前年度から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ポイントの増となったが、例年同様に類似団体平均、神奈川県平均及び全国平均をいずれも下回っている。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今後も補助金等の効果を検証し、補助費全体の厳正な精査に努める。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883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988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14986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02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44213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例年公債費の経常収支比率は、類似団体平均と比較しても下回っている状態が続いている。当年度については大型事業の元金償還が開始したことに伴い、前年度から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566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40132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70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85852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公債費以外の経常収支比率について、類似団体等を上回る数値となっており、財政の弾力性は低い状態であることがわかる。</a:t>
          </a:r>
        </a:p>
        <a:p>
          <a:r>
            <a:rPr kumimoji="1" lang="ja-JP" altLang="en-US" sz="1300">
              <a:latin typeface="ＭＳ Ｐゴシック" panose="020B0600070205080204" pitchFamily="50" charset="-128"/>
              <a:ea typeface="ＭＳ Ｐゴシック" panose="020B0600070205080204" pitchFamily="50" charset="-128"/>
            </a:rPr>
            <a:t>　これらの改善を目指し、これまでの分析でも述べたように経常的経費の抑制に努める。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80</xdr:row>
      <xdr:rowOff>77470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8392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80</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839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24130</xdr:rowOff>
    </xdr:from>
    <xdr:to>
      <xdr:col>73</xdr:col>
      <xdr:colOff>180975</xdr:colOff>
      <xdr:row>80</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40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24130</xdr:rowOff>
    </xdr:from>
    <xdr:to>
      <xdr:col>69</xdr:col>
      <xdr:colOff>92075</xdr:colOff>
      <xdr:row>80</xdr:row>
      <xdr:rowOff>39370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740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26670</xdr:rowOff>
    </xdr:from>
    <xdr:to>
      <xdr:col>82</xdr:col>
      <xdr:colOff>158750</xdr:colOff>
      <xdr:row>80</xdr:row>
      <xdr:rowOff>128270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170197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167639</xdr:rowOff>
    </xdr:from>
    <xdr:to>
      <xdr:col>74</xdr:col>
      <xdr:colOff>31750</xdr:colOff>
      <xdr:row>80</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160020</xdr:rowOff>
    </xdr:from>
    <xdr:to>
      <xdr:col>65</xdr:col>
      <xdr:colOff>53975</xdr:colOff>
      <xdr:row>80</xdr:row>
      <xdr:rowOff>90170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74947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133477</xdr:rowOff>
    </xdr:from>
    <xdr:to>
      <xdr:col>29</xdr:col>
      <xdr:colOff>127000</xdr:colOff>
      <xdr:row>18</xdr:row>
      <xdr:rowOff>30509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5752"/>
          <a:ext cx="647700" cy="68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30509</xdr:rowOff>
    </xdr:from>
    <xdr:to>
      <xdr:col>26</xdr:col>
      <xdr:colOff>50800</xdr:colOff>
      <xdr:row>18</xdr:row>
      <xdr:rowOff>64881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4234"/>
          <a:ext cx="698500" cy="3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64881</xdr:rowOff>
    </xdr:from>
    <xdr:to>
      <xdr:col>22</xdr:col>
      <xdr:colOff>114300</xdr:colOff>
      <xdr:row>18</xdr:row>
      <xdr:rowOff>81291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98606"/>
          <a:ext cx="698500" cy="1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62448</xdr:rowOff>
    </xdr:from>
    <xdr:to>
      <xdr:col>18</xdr:col>
      <xdr:colOff>177800</xdr:colOff>
      <xdr:row>18</xdr:row>
      <xdr:rowOff>81291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96173"/>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82677</xdr:rowOff>
    </xdr:from>
    <xdr:to>
      <xdr:col>29</xdr:col>
      <xdr:colOff>177800</xdr:colOff>
      <xdr:row>18</xdr:row>
      <xdr:rowOff>12827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4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54754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1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151159</xdr:rowOff>
    </xdr:from>
    <xdr:to>
      <xdr:col>26</xdr:col>
      <xdr:colOff>101600</xdr:colOff>
      <xdr:row>18</xdr:row>
      <xdr:rowOff>81309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3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66086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99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14081</xdr:rowOff>
    </xdr:from>
    <xdr:to>
      <xdr:col>22</xdr:col>
      <xdr:colOff>165100</xdr:colOff>
      <xdr:row>18</xdr:row>
      <xdr:rowOff>115681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7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100458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30491</xdr:rowOff>
    </xdr:from>
    <xdr:to>
      <xdr:col>19</xdr:col>
      <xdr:colOff>38100</xdr:colOff>
      <xdr:row>18</xdr:row>
      <xdr:rowOff>132091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116868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11648</xdr:rowOff>
    </xdr:from>
    <xdr:to>
      <xdr:col>15</xdr:col>
      <xdr:colOff>101600</xdr:colOff>
      <xdr:row>18</xdr:row>
      <xdr:rowOff>113248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98025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3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17520</xdr:rowOff>
    </xdr:from>
    <xdr:to>
      <xdr:col>29</xdr:col>
      <xdr:colOff>127000</xdr:colOff>
      <xdr:row>36</xdr:row>
      <xdr:rowOff>44304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70770"/>
          <a:ext cx="647700" cy="26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44304</xdr:rowOff>
    </xdr:from>
    <xdr:to>
      <xdr:col>26</xdr:col>
      <xdr:colOff>50800</xdr:colOff>
      <xdr:row>36</xdr:row>
      <xdr:rowOff>69317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97554"/>
          <a:ext cx="698500" cy="2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35579</xdr:rowOff>
    </xdr:from>
    <xdr:to>
      <xdr:col>22</xdr:col>
      <xdr:colOff>114300</xdr:colOff>
      <xdr:row>36</xdr:row>
      <xdr:rowOff>69317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88829"/>
          <a:ext cx="698500" cy="3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17767</xdr:rowOff>
    </xdr:from>
    <xdr:to>
      <xdr:col>18</xdr:col>
      <xdr:colOff>177800</xdr:colOff>
      <xdr:row>36</xdr:row>
      <xdr:rowOff>35579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71017"/>
          <a:ext cx="6985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309620</xdr:rowOff>
    </xdr:from>
    <xdr:to>
      <xdr:col>29</xdr:col>
      <xdr:colOff>177800</xdr:colOff>
      <xdr:row>36</xdr:row>
      <xdr:rowOff>68320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9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281697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336404</xdr:rowOff>
    </xdr:from>
    <xdr:to>
      <xdr:col>26</xdr:col>
      <xdr:colOff>101600</xdr:colOff>
      <xdr:row>36</xdr:row>
      <xdr:rowOff>95104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6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79881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3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18517</xdr:rowOff>
    </xdr:from>
    <xdr:to>
      <xdr:col>22</xdr:col>
      <xdr:colOff>165100</xdr:colOff>
      <xdr:row>36</xdr:row>
      <xdr:rowOff>120117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104894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327679</xdr:rowOff>
    </xdr:from>
    <xdr:to>
      <xdr:col>19</xdr:col>
      <xdr:colOff>38100</xdr:colOff>
      <xdr:row>36</xdr:row>
      <xdr:rowOff>86379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3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71156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309867</xdr:rowOff>
    </xdr:from>
    <xdr:to>
      <xdr:col>15</xdr:col>
      <xdr:colOff>101600</xdr:colOff>
      <xdr:row>36</xdr:row>
      <xdr:rowOff>68567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2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53344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136042</xdr:rowOff>
    </xdr:from>
    <xdr:to>
      <xdr:col>24</xdr:col>
      <xdr:colOff>63500</xdr:colOff>
      <xdr:row>36</xdr:row>
      <xdr:rowOff>41802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6792"/>
          <a:ext cx="838200" cy="7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41802</xdr:rowOff>
    </xdr:from>
    <xdr:to>
      <xdr:col>19</xdr:col>
      <xdr:colOff>177800</xdr:colOff>
      <xdr:row>36</xdr:row>
      <xdr:rowOff>63367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400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63367</xdr:rowOff>
    </xdr:from>
    <xdr:to>
      <xdr:col>15</xdr:col>
      <xdr:colOff>50800</xdr:colOff>
      <xdr:row>37</xdr:row>
      <xdr:rowOff>9798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5567"/>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154559</xdr:rowOff>
    </xdr:from>
    <xdr:to>
      <xdr:col>10</xdr:col>
      <xdr:colOff>114300</xdr:colOff>
      <xdr:row>37</xdr:row>
      <xdr:rowOff>9798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6759"/>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85242</xdr:rowOff>
    </xdr:from>
    <xdr:to>
      <xdr:col>24</xdr:col>
      <xdr:colOff>114300</xdr:colOff>
      <xdr:row>36</xdr:row>
      <xdr:rowOff>15392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108119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162452</xdr:rowOff>
    </xdr:from>
    <xdr:to>
      <xdr:col>20</xdr:col>
      <xdr:colOff>38100</xdr:colOff>
      <xdr:row>36</xdr:row>
      <xdr:rowOff>92602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109129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12567</xdr:rowOff>
    </xdr:from>
    <xdr:to>
      <xdr:col>15</xdr:col>
      <xdr:colOff>101600</xdr:colOff>
      <xdr:row>36</xdr:row>
      <xdr:rowOff>114167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130694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130448</xdr:rowOff>
    </xdr:from>
    <xdr:to>
      <xdr:col>10</xdr:col>
      <xdr:colOff>165100</xdr:colOff>
      <xdr:row>37</xdr:row>
      <xdr:rowOff>60598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77125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103759</xdr:rowOff>
    </xdr:from>
    <xdr:to>
      <xdr:col>6</xdr:col>
      <xdr:colOff>38100</xdr:colOff>
      <xdr:row>37</xdr:row>
      <xdr:rowOff>33909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50436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98049</xdr:rowOff>
    </xdr:from>
    <xdr:to>
      <xdr:col>24</xdr:col>
      <xdr:colOff>63500</xdr:colOff>
      <xdr:row>58</xdr:row>
      <xdr:rowOff>134938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2149"/>
          <a:ext cx="8382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134938</xdr:rowOff>
    </xdr:from>
    <xdr:to>
      <xdr:col>19</xdr:col>
      <xdr:colOff>177800</xdr:colOff>
      <xdr:row>59</xdr:row>
      <xdr:rowOff>7265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79038"/>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7265</xdr:rowOff>
    </xdr:from>
    <xdr:to>
      <xdr:col>15</xdr:col>
      <xdr:colOff>50800</xdr:colOff>
      <xdr:row>59</xdr:row>
      <xdr:rowOff>58669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22815"/>
          <a:ext cx="889000" cy="5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58669</xdr:rowOff>
    </xdr:from>
    <xdr:to>
      <xdr:col>10</xdr:col>
      <xdr:colOff>114300</xdr:colOff>
      <xdr:row>59</xdr:row>
      <xdr:rowOff>74061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74219"/>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47249</xdr:rowOff>
    </xdr:from>
    <xdr:to>
      <xdr:col>24</xdr:col>
      <xdr:colOff>114300</xdr:colOff>
      <xdr:row>58</xdr:row>
      <xdr:rowOff>148849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25676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84138</xdr:rowOff>
    </xdr:from>
    <xdr:to>
      <xdr:col>20</xdr:col>
      <xdr:colOff>38100</xdr:colOff>
      <xdr:row>59</xdr:row>
      <xdr:rowOff>14288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127915</xdr:rowOff>
    </xdr:from>
    <xdr:to>
      <xdr:col>15</xdr:col>
      <xdr:colOff>101600</xdr:colOff>
      <xdr:row>59</xdr:row>
      <xdr:rowOff>58065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49192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7869</xdr:rowOff>
    </xdr:from>
    <xdr:to>
      <xdr:col>10</xdr:col>
      <xdr:colOff>165100</xdr:colOff>
      <xdr:row>59</xdr:row>
      <xdr:rowOff>109469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100596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23261</xdr:rowOff>
    </xdr:from>
    <xdr:to>
      <xdr:col>6</xdr:col>
      <xdr:colOff>38100</xdr:colOff>
      <xdr:row>59</xdr:row>
      <xdr:rowOff>124861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115988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35779</xdr:rowOff>
    </xdr:from>
    <xdr:to>
      <xdr:col>24</xdr:col>
      <xdr:colOff>63500</xdr:colOff>
      <xdr:row>77</xdr:row>
      <xdr:rowOff>93568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37429"/>
          <a:ext cx="838200" cy="5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47119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35779</xdr:rowOff>
    </xdr:from>
    <xdr:to>
      <xdr:col>19</xdr:col>
      <xdr:colOff>177800</xdr:colOff>
      <xdr:row>77</xdr:row>
      <xdr:rowOff>162652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37429"/>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166219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162652</xdr:rowOff>
    </xdr:from>
    <xdr:to>
      <xdr:col>15</xdr:col>
      <xdr:colOff>50800</xdr:colOff>
      <xdr:row>77</xdr:row>
      <xdr:rowOff>165120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64302"/>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165120</xdr:rowOff>
    </xdr:from>
    <xdr:to>
      <xdr:col>10</xdr:col>
      <xdr:colOff>114300</xdr:colOff>
      <xdr:row>78</xdr:row>
      <xdr:rowOff>14153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6770"/>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42768</xdr:rowOff>
    </xdr:from>
    <xdr:to>
      <xdr:col>24</xdr:col>
      <xdr:colOff>114300</xdr:colOff>
      <xdr:row>77</xdr:row>
      <xdr:rowOff>144368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65645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156429</xdr:rowOff>
    </xdr:from>
    <xdr:to>
      <xdr:col>20</xdr:col>
      <xdr:colOff>38100</xdr:colOff>
      <xdr:row>77</xdr:row>
      <xdr:rowOff>86579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103105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111852</xdr:rowOff>
    </xdr:from>
    <xdr:to>
      <xdr:col>15</xdr:col>
      <xdr:colOff>101600</xdr:colOff>
      <xdr:row>78</xdr:row>
      <xdr:rowOff>42002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33129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114320</xdr:rowOff>
    </xdr:from>
    <xdr:to>
      <xdr:col>10</xdr:col>
      <xdr:colOff>165100</xdr:colOff>
      <xdr:row>78</xdr:row>
      <xdr:rowOff>44470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35597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134803</xdr:rowOff>
    </xdr:from>
    <xdr:to>
      <xdr:col>6</xdr:col>
      <xdr:colOff>38100</xdr:colOff>
      <xdr:row>78</xdr:row>
      <xdr:rowOff>64953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56080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112638</xdr:rowOff>
    </xdr:from>
    <xdr:to>
      <xdr:col>24</xdr:col>
      <xdr:colOff>63500</xdr:colOff>
      <xdr:row>97</xdr:row>
      <xdr:rowOff>42185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71838"/>
          <a:ext cx="838200" cy="10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112638</xdr:rowOff>
    </xdr:from>
    <xdr:to>
      <xdr:col>19</xdr:col>
      <xdr:colOff>177800</xdr:colOff>
      <xdr:row>98</xdr:row>
      <xdr:rowOff>17573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1838"/>
          <a:ext cx="889000" cy="24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17573</xdr:rowOff>
    </xdr:from>
    <xdr:to>
      <xdr:col>15</xdr:col>
      <xdr:colOff>50800</xdr:colOff>
      <xdr:row>98</xdr:row>
      <xdr:rowOff>20044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19673"/>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20044</xdr:rowOff>
    </xdr:from>
    <xdr:to>
      <xdr:col>10</xdr:col>
      <xdr:colOff>114300</xdr:colOff>
      <xdr:row>98</xdr:row>
      <xdr:rowOff>63619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2144"/>
          <a:ext cx="889000" cy="4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162835</xdr:rowOff>
    </xdr:from>
    <xdr:to>
      <xdr:col>24</xdr:col>
      <xdr:colOff>114300</xdr:colOff>
      <xdr:row>97</xdr:row>
      <xdr:rowOff>92985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141262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61838</xdr:rowOff>
    </xdr:from>
    <xdr:to>
      <xdr:col>20</xdr:col>
      <xdr:colOff>38100</xdr:colOff>
      <xdr:row>96</xdr:row>
      <xdr:rowOff>163438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154565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138223</xdr:rowOff>
    </xdr:from>
    <xdr:to>
      <xdr:col>15</xdr:col>
      <xdr:colOff>101600</xdr:colOff>
      <xdr:row>98</xdr:row>
      <xdr:rowOff>68373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59500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140694</xdr:rowOff>
    </xdr:from>
    <xdr:to>
      <xdr:col>10</xdr:col>
      <xdr:colOff>165100</xdr:colOff>
      <xdr:row>98</xdr:row>
      <xdr:rowOff>70844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61971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12819</xdr:rowOff>
    </xdr:from>
    <xdr:to>
      <xdr:col>6</xdr:col>
      <xdr:colOff>38100</xdr:colOff>
      <xdr:row>98</xdr:row>
      <xdr:rowOff>114419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105546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38093</xdr:rowOff>
    </xdr:from>
    <xdr:to>
      <xdr:col>54</xdr:col>
      <xdr:colOff>189865</xdr:colOff>
      <xdr:row>38</xdr:row>
      <xdr:rowOff>21372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81593"/>
          <a:ext cx="1270" cy="135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25199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21372</xdr:rowOff>
    </xdr:from>
    <xdr:to>
      <xdr:col>55</xdr:col>
      <xdr:colOff>88900</xdr:colOff>
      <xdr:row>38</xdr:row>
      <xdr:rowOff>21372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156220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38093</xdr:rowOff>
    </xdr:from>
    <xdr:to>
      <xdr:col>55</xdr:col>
      <xdr:colOff>88900</xdr:colOff>
      <xdr:row>30</xdr:row>
      <xdr:rowOff>38093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136238</xdr:rowOff>
    </xdr:from>
    <xdr:to>
      <xdr:col>55</xdr:col>
      <xdr:colOff>0</xdr:colOff>
      <xdr:row>38</xdr:row>
      <xdr:rowOff>26706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79888"/>
          <a:ext cx="838200" cy="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121302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98425</xdr:rowOff>
    </xdr:from>
    <xdr:to>
      <xdr:col>55</xdr:col>
      <xdr:colOff>50800</xdr:colOff>
      <xdr:row>36</xdr:row>
      <xdr:rowOff>28575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108687</xdr:rowOff>
    </xdr:from>
    <xdr:to>
      <xdr:col>50</xdr:col>
      <xdr:colOff>114300</xdr:colOff>
      <xdr:row>38</xdr:row>
      <xdr:rowOff>26706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423637"/>
          <a:ext cx="889000" cy="11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140564</xdr:rowOff>
    </xdr:from>
    <xdr:to>
      <xdr:col>50</xdr:col>
      <xdr:colOff>165100</xdr:colOff>
      <xdr:row>36</xdr:row>
      <xdr:rowOff>70714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87241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108687</xdr:rowOff>
    </xdr:from>
    <xdr:to>
      <xdr:col>45</xdr:col>
      <xdr:colOff>177800</xdr:colOff>
      <xdr:row>38</xdr:row>
      <xdr:rowOff>107598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423637"/>
          <a:ext cx="889000" cy="11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82771</xdr:rowOff>
    </xdr:from>
    <xdr:to>
      <xdr:col>46</xdr:col>
      <xdr:colOff>38100</xdr:colOff>
      <xdr:row>30</xdr:row>
      <xdr:rowOff>12921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29448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97202</xdr:rowOff>
    </xdr:from>
    <xdr:to>
      <xdr:col>41</xdr:col>
      <xdr:colOff>50800</xdr:colOff>
      <xdr:row>38</xdr:row>
      <xdr:rowOff>107598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612302"/>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66856</xdr:rowOff>
    </xdr:from>
    <xdr:to>
      <xdr:col>41</xdr:col>
      <xdr:colOff>101600</xdr:colOff>
      <xdr:row>36</xdr:row>
      <xdr:rowOff>168456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72713</xdr:rowOff>
    </xdr:from>
    <xdr:to>
      <xdr:col>36</xdr:col>
      <xdr:colOff>165100</xdr:colOff>
      <xdr:row>37</xdr:row>
      <xdr:rowOff>2863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19390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85438</xdr:rowOff>
    </xdr:from>
    <xdr:to>
      <xdr:col>55</xdr:col>
      <xdr:colOff>50800</xdr:colOff>
      <xdr:row>38</xdr:row>
      <xdr:rowOff>15588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147356</xdr:rowOff>
    </xdr:from>
    <xdr:to>
      <xdr:col>50</xdr:col>
      <xdr:colOff>165100</xdr:colOff>
      <xdr:row>38</xdr:row>
      <xdr:rowOff>77506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68633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8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57887</xdr:rowOff>
    </xdr:from>
    <xdr:to>
      <xdr:col>46</xdr:col>
      <xdr:colOff>38100</xdr:colOff>
      <xdr:row>31</xdr:row>
      <xdr:rowOff>159487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150614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46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56798</xdr:rowOff>
    </xdr:from>
    <xdr:to>
      <xdr:col>41</xdr:col>
      <xdr:colOff>101600</xdr:colOff>
      <xdr:row>38</xdr:row>
      <xdr:rowOff>158398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7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149525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6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46402</xdr:rowOff>
    </xdr:from>
    <xdr:to>
      <xdr:col>36</xdr:col>
      <xdr:colOff>165100</xdr:colOff>
      <xdr:row>38</xdr:row>
      <xdr:rowOff>148002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139129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5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76309</xdr:rowOff>
    </xdr:from>
    <xdr:to>
      <xdr:col>55</xdr:col>
      <xdr:colOff>0</xdr:colOff>
      <xdr:row>58</xdr:row>
      <xdr:rowOff>134259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20409"/>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95459</xdr:rowOff>
    </xdr:from>
    <xdr:to>
      <xdr:col>50</xdr:col>
      <xdr:colOff>114300</xdr:colOff>
      <xdr:row>58</xdr:row>
      <xdr:rowOff>134259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39559"/>
          <a:ext cx="889000" cy="3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19555</xdr:rowOff>
    </xdr:from>
    <xdr:to>
      <xdr:col>45</xdr:col>
      <xdr:colOff>177800</xdr:colOff>
      <xdr:row>58</xdr:row>
      <xdr:rowOff>95459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92205"/>
          <a:ext cx="889000" cy="2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19555</xdr:rowOff>
    </xdr:from>
    <xdr:to>
      <xdr:col>41</xdr:col>
      <xdr:colOff>50800</xdr:colOff>
      <xdr:row>58</xdr:row>
      <xdr:rowOff>127630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92205"/>
          <a:ext cx="889000" cy="27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25509</xdr:rowOff>
    </xdr:from>
    <xdr:to>
      <xdr:col>55</xdr:col>
      <xdr:colOff>50800</xdr:colOff>
      <xdr:row>58</xdr:row>
      <xdr:rowOff>127109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111886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83459</xdr:rowOff>
    </xdr:from>
    <xdr:to>
      <xdr:col>50</xdr:col>
      <xdr:colOff>165100</xdr:colOff>
      <xdr:row>59</xdr:row>
      <xdr:rowOff>13609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4736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2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44659</xdr:rowOff>
    </xdr:from>
    <xdr:to>
      <xdr:col>46</xdr:col>
      <xdr:colOff>38100</xdr:colOff>
      <xdr:row>58</xdr:row>
      <xdr:rowOff>146259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137386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140205</xdr:rowOff>
    </xdr:from>
    <xdr:to>
      <xdr:col>41</xdr:col>
      <xdr:colOff>101600</xdr:colOff>
      <xdr:row>57</xdr:row>
      <xdr:rowOff>70355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61482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76830</xdr:rowOff>
    </xdr:from>
    <xdr:to>
      <xdr:col>36</xdr:col>
      <xdr:colOff>165100</xdr:colOff>
      <xdr:row>59</xdr:row>
      <xdr:rowOff>6980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169557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37306</xdr:rowOff>
    </xdr:from>
    <xdr:to>
      <xdr:col>55</xdr:col>
      <xdr:colOff>0</xdr:colOff>
      <xdr:row>79</xdr:row>
      <xdr:rowOff>42393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81856"/>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153493</xdr:rowOff>
    </xdr:from>
    <xdr:to>
      <xdr:col>50</xdr:col>
      <xdr:colOff>114300</xdr:colOff>
      <xdr:row>79</xdr:row>
      <xdr:rowOff>37306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26593"/>
          <a:ext cx="889000" cy="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152216</xdr:rowOff>
    </xdr:from>
    <xdr:to>
      <xdr:col>45</xdr:col>
      <xdr:colOff>177800</xdr:colOff>
      <xdr:row>78</xdr:row>
      <xdr:rowOff>153493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53866"/>
          <a:ext cx="889000" cy="1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152216</xdr:rowOff>
    </xdr:from>
    <xdr:to>
      <xdr:col>41</xdr:col>
      <xdr:colOff>50800</xdr:colOff>
      <xdr:row>79</xdr:row>
      <xdr:rowOff>44450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53866"/>
          <a:ext cx="889000" cy="23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163043</xdr:rowOff>
    </xdr:from>
    <xdr:to>
      <xdr:col>55</xdr:col>
      <xdr:colOff>50800</xdr:colOff>
      <xdr:row>79</xdr:row>
      <xdr:rowOff>93193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77970</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1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157956</xdr:rowOff>
    </xdr:from>
    <xdr:to>
      <xdr:col>50</xdr:col>
      <xdr:colOff>165100</xdr:colOff>
      <xdr:row>79</xdr:row>
      <xdr:rowOff>88106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79233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102693</xdr:rowOff>
    </xdr:from>
    <xdr:to>
      <xdr:col>46</xdr:col>
      <xdr:colOff>38100</xdr:colOff>
      <xdr:row>79</xdr:row>
      <xdr:rowOff>32843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23970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101416</xdr:rowOff>
    </xdr:from>
    <xdr:to>
      <xdr:col>41</xdr:col>
      <xdr:colOff>101600</xdr:colOff>
      <xdr:row>78</xdr:row>
      <xdr:rowOff>31566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22693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3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151375</xdr:rowOff>
    </xdr:from>
    <xdr:to>
      <xdr:col>55</xdr:col>
      <xdr:colOff>0</xdr:colOff>
      <xdr:row>98</xdr:row>
      <xdr:rowOff>116056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82025"/>
          <a:ext cx="8382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116056</xdr:rowOff>
    </xdr:from>
    <xdr:to>
      <xdr:col>50</xdr:col>
      <xdr:colOff>114300</xdr:colOff>
      <xdr:row>98</xdr:row>
      <xdr:rowOff>133871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918156"/>
          <a:ext cx="889000" cy="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102177</xdr:rowOff>
    </xdr:from>
    <xdr:to>
      <xdr:col>45</xdr:col>
      <xdr:colOff>177800</xdr:colOff>
      <xdr:row>98</xdr:row>
      <xdr:rowOff>133871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61377"/>
          <a:ext cx="889000" cy="37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102177</xdr:rowOff>
    </xdr:from>
    <xdr:to>
      <xdr:col>41</xdr:col>
      <xdr:colOff>50800</xdr:colOff>
      <xdr:row>98</xdr:row>
      <xdr:rowOff>87954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61377"/>
          <a:ext cx="889000" cy="3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100575</xdr:rowOff>
    </xdr:from>
    <xdr:to>
      <xdr:col>55</xdr:col>
      <xdr:colOff>50800</xdr:colOff>
      <xdr:row>98</xdr:row>
      <xdr:rowOff>30725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79002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65256</xdr:rowOff>
    </xdr:from>
    <xdr:to>
      <xdr:col>50</xdr:col>
      <xdr:colOff>165100</xdr:colOff>
      <xdr:row>98</xdr:row>
      <xdr:rowOff>166856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157983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696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83071</xdr:rowOff>
    </xdr:from>
    <xdr:to>
      <xdr:col>46</xdr:col>
      <xdr:colOff>38100</xdr:colOff>
      <xdr:row>99</xdr:row>
      <xdr:rowOff>13221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4348</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7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51377</xdr:rowOff>
    </xdr:from>
    <xdr:to>
      <xdr:col>41</xdr:col>
      <xdr:colOff>101600</xdr:colOff>
      <xdr:row>96</xdr:row>
      <xdr:rowOff>152977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169504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8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37154</xdr:rowOff>
    </xdr:from>
    <xdr:to>
      <xdr:col>36</xdr:col>
      <xdr:colOff>165100</xdr:colOff>
      <xdr:row>98</xdr:row>
      <xdr:rowOff>138754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129881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3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31311</xdr:rowOff>
    </xdr:from>
    <xdr:to>
      <xdr:col>85</xdr:col>
      <xdr:colOff>127000</xdr:colOff>
      <xdr:row>77</xdr:row>
      <xdr:rowOff>63233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32961"/>
          <a:ext cx="8382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63233</xdr:rowOff>
    </xdr:from>
    <xdr:to>
      <xdr:col>81</xdr:col>
      <xdr:colOff>50800</xdr:colOff>
      <xdr:row>77</xdr:row>
      <xdr:rowOff>75234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6488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64605</xdr:rowOff>
    </xdr:from>
    <xdr:to>
      <xdr:col>76</xdr:col>
      <xdr:colOff>114300</xdr:colOff>
      <xdr:row>77</xdr:row>
      <xdr:rowOff>75234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26625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64605</xdr:rowOff>
    </xdr:from>
    <xdr:to>
      <xdr:col>71</xdr:col>
      <xdr:colOff>177800</xdr:colOff>
      <xdr:row>77</xdr:row>
      <xdr:rowOff>71985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6625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151961</xdr:rowOff>
    </xdr:from>
    <xdr:to>
      <xdr:col>85</xdr:col>
      <xdr:colOff>177800</xdr:colOff>
      <xdr:row>77</xdr:row>
      <xdr:rowOff>82111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8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130388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12433</xdr:rowOff>
    </xdr:from>
    <xdr:to>
      <xdr:col>81</xdr:col>
      <xdr:colOff>101600</xdr:colOff>
      <xdr:row>77</xdr:row>
      <xdr:rowOff>114033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2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105160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3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24434</xdr:rowOff>
    </xdr:from>
    <xdr:to>
      <xdr:col>76</xdr:col>
      <xdr:colOff>165100</xdr:colOff>
      <xdr:row>77</xdr:row>
      <xdr:rowOff>126034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117161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1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13805</xdr:rowOff>
    </xdr:from>
    <xdr:to>
      <xdr:col>72</xdr:col>
      <xdr:colOff>38100</xdr:colOff>
      <xdr:row>77</xdr:row>
      <xdr:rowOff>115405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106532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21185</xdr:rowOff>
    </xdr:from>
    <xdr:to>
      <xdr:col>67</xdr:col>
      <xdr:colOff>101600</xdr:colOff>
      <xdr:row>77</xdr:row>
      <xdr:rowOff>122785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113912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9832</xdr:rowOff>
    </xdr:from>
    <xdr:to>
      <xdr:col>85</xdr:col>
      <xdr:colOff>127000</xdr:colOff>
      <xdr:row>98</xdr:row>
      <xdr:rowOff>72222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11932"/>
          <a:ext cx="838200" cy="6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9832</xdr:rowOff>
    </xdr:from>
    <xdr:to>
      <xdr:col>81</xdr:col>
      <xdr:colOff>50800</xdr:colOff>
      <xdr:row>98</xdr:row>
      <xdr:rowOff>61669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11932"/>
          <a:ext cx="889000" cy="5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61669</xdr:rowOff>
    </xdr:from>
    <xdr:to>
      <xdr:col>76</xdr:col>
      <xdr:colOff>114300</xdr:colOff>
      <xdr:row>98</xdr:row>
      <xdr:rowOff>81759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63769"/>
          <a:ext cx="889000" cy="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81759</xdr:rowOff>
    </xdr:from>
    <xdr:to>
      <xdr:col>71</xdr:col>
      <xdr:colOff>177800</xdr:colOff>
      <xdr:row>98</xdr:row>
      <xdr:rowOff>85088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83859"/>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21422</xdr:rowOff>
    </xdr:from>
    <xdr:to>
      <xdr:col>85</xdr:col>
      <xdr:colOff>177800</xdr:colOff>
      <xdr:row>98</xdr:row>
      <xdr:rowOff>123022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130482</xdr:rowOff>
    </xdr:from>
    <xdr:to>
      <xdr:col>81</xdr:col>
      <xdr:colOff>101600</xdr:colOff>
      <xdr:row>98</xdr:row>
      <xdr:rowOff>60632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77159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10869</xdr:rowOff>
    </xdr:from>
    <xdr:to>
      <xdr:col>76</xdr:col>
      <xdr:colOff>165100</xdr:colOff>
      <xdr:row>98</xdr:row>
      <xdr:rowOff>112469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128996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58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30959</xdr:rowOff>
    </xdr:from>
    <xdr:to>
      <xdr:col>72</xdr:col>
      <xdr:colOff>38100</xdr:colOff>
      <xdr:row>98</xdr:row>
      <xdr:rowOff>132559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149086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60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34288</xdr:rowOff>
    </xdr:from>
    <xdr:to>
      <xdr:col>67</xdr:col>
      <xdr:colOff>101600</xdr:colOff>
      <xdr:row>98</xdr:row>
      <xdr:rowOff>135888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127015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140157</xdr:rowOff>
    </xdr:from>
    <xdr:to>
      <xdr:col>116</xdr:col>
      <xdr:colOff>63500</xdr:colOff>
      <xdr:row>58</xdr:row>
      <xdr:rowOff>147701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084257"/>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140157</xdr:rowOff>
    </xdr:from>
    <xdr:to>
      <xdr:col>111</xdr:col>
      <xdr:colOff>177800</xdr:colOff>
      <xdr:row>58</xdr:row>
      <xdr:rowOff>140538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8425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140538</xdr:rowOff>
    </xdr:from>
    <xdr:to>
      <xdr:col>107</xdr:col>
      <xdr:colOff>50800</xdr:colOff>
      <xdr:row>58</xdr:row>
      <xdr:rowOff>157150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84638"/>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157150</xdr:rowOff>
    </xdr:from>
    <xdr:to>
      <xdr:col>102</xdr:col>
      <xdr:colOff>114300</xdr:colOff>
      <xdr:row>58</xdr:row>
      <xdr:rowOff>168275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01250"/>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96901</xdr:rowOff>
    </xdr:from>
    <xdr:to>
      <xdr:col>116</xdr:col>
      <xdr:colOff>114300</xdr:colOff>
      <xdr:row>59</xdr:row>
      <xdr:rowOff>27051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89357</xdr:rowOff>
    </xdr:from>
    <xdr:to>
      <xdr:col>112</xdr:col>
      <xdr:colOff>38100</xdr:colOff>
      <xdr:row>59</xdr:row>
      <xdr:rowOff>19507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10634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26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89738</xdr:rowOff>
    </xdr:from>
    <xdr:to>
      <xdr:col>107</xdr:col>
      <xdr:colOff>101600</xdr:colOff>
      <xdr:row>59</xdr:row>
      <xdr:rowOff>19888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11015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2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106350</xdr:rowOff>
    </xdr:from>
    <xdr:to>
      <xdr:col>102</xdr:col>
      <xdr:colOff>165100</xdr:colOff>
      <xdr:row>59</xdr:row>
      <xdr:rowOff>36500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27627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4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117475</xdr:rowOff>
    </xdr:from>
    <xdr:to>
      <xdr:col>98</xdr:col>
      <xdr:colOff>38100</xdr:colOff>
      <xdr:row>59</xdr:row>
      <xdr:rowOff>47625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38752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30144</xdr:rowOff>
    </xdr:from>
    <xdr:to>
      <xdr:col>116</xdr:col>
      <xdr:colOff>63500</xdr:colOff>
      <xdr:row>76</xdr:row>
      <xdr:rowOff>46983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60344"/>
          <a:ext cx="8382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46983</xdr:rowOff>
    </xdr:from>
    <xdr:to>
      <xdr:col>111</xdr:col>
      <xdr:colOff>177800</xdr:colOff>
      <xdr:row>76</xdr:row>
      <xdr:rowOff>51366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77183"/>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51366</xdr:rowOff>
    </xdr:from>
    <xdr:to>
      <xdr:col>107</xdr:col>
      <xdr:colOff>50800</xdr:colOff>
      <xdr:row>76</xdr:row>
      <xdr:rowOff>81883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81566"/>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54014</xdr:rowOff>
    </xdr:from>
    <xdr:to>
      <xdr:col>102</xdr:col>
      <xdr:colOff>114300</xdr:colOff>
      <xdr:row>76</xdr:row>
      <xdr:rowOff>81883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84214"/>
          <a:ext cx="889000" cy="2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150794</xdr:rowOff>
    </xdr:from>
    <xdr:to>
      <xdr:col>116</xdr:col>
      <xdr:colOff>114300</xdr:colOff>
      <xdr:row>76</xdr:row>
      <xdr:rowOff>80944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2220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167633</xdr:rowOff>
    </xdr:from>
    <xdr:to>
      <xdr:col>112</xdr:col>
      <xdr:colOff>38100</xdr:colOff>
      <xdr:row>76</xdr:row>
      <xdr:rowOff>97783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114311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566</xdr:rowOff>
    </xdr:from>
    <xdr:to>
      <xdr:col>107</xdr:col>
      <xdr:colOff>101600</xdr:colOff>
      <xdr:row>76</xdr:row>
      <xdr:rowOff>102166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118692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31083</xdr:rowOff>
    </xdr:from>
    <xdr:to>
      <xdr:col>102</xdr:col>
      <xdr:colOff>165100</xdr:colOff>
      <xdr:row>76</xdr:row>
      <xdr:rowOff>132683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149210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3214</xdr:rowOff>
    </xdr:from>
    <xdr:to>
      <xdr:col>98</xdr:col>
      <xdr:colOff>38100</xdr:colOff>
      <xdr:row>76</xdr:row>
      <xdr:rowOff>104814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121340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8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当年度において大きく変動しているものは、</a:t>
          </a:r>
          <a:r>
            <a:rPr kumimoji="1" lang="en-US" altLang="ja-JP" sz="1300">
              <a:latin typeface="ＭＳ Ｐゴシック" panose="020B0600070205080204" pitchFamily="50" charset="-128"/>
              <a:ea typeface="ＭＳ Ｐゴシック" panose="020B0600070205080204" pitchFamily="50" charset="-128"/>
            </a:rPr>
            <a:t>7,605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％）の増となっている普通建設事業費、</a:t>
          </a:r>
          <a:r>
            <a:rPr kumimoji="1" lang="en-US" altLang="ja-JP" sz="1300">
              <a:latin typeface="ＭＳ Ｐゴシック" panose="020B0600070205080204" pitchFamily="50" charset="-128"/>
              <a:ea typeface="ＭＳ Ｐゴシック" panose="020B0600070205080204" pitchFamily="50" charset="-128"/>
            </a:rPr>
            <a:t>5,688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％）の増となっている補助費等、</a:t>
          </a:r>
          <a:r>
            <a:rPr kumimoji="1" lang="en-US" altLang="ja-JP" sz="1300">
              <a:latin typeface="ＭＳ Ｐゴシック" panose="020B0600070205080204" pitchFamily="50" charset="-128"/>
              <a:ea typeface="ＭＳ Ｐゴシック" panose="020B0600070205080204" pitchFamily="50" charset="-128"/>
            </a:rPr>
            <a:t>13,646</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48.0</a:t>
          </a:r>
          <a:r>
            <a:rPr kumimoji="1" lang="ja-JP" altLang="en-US" sz="1300">
              <a:latin typeface="ＭＳ Ｐゴシック" panose="020B0600070205080204" pitchFamily="50" charset="-128"/>
              <a:ea typeface="ＭＳ Ｐゴシック" panose="020B0600070205080204" pitchFamily="50" charset="-128"/>
            </a:rPr>
            <a:t>％）となっている積立金などが挙げられる。普通建設事業費及び補助費等の増要因についてはそれぞれ、救助工作車の購入や体育館等改修工事、特別棟屋上防水工事、橋りょう長寿命化修繕工事等町施設の更新整備を実施したことによる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共同消防指令センター運営に係る負担金の増やプレミアム付商品券発行事業の実施等による増が影響している。積立金の減要因については、庁舎等の町施設の更新に備えた各種基金（庁舎整備基金、公共施設整備基金）の積立金について、財源の確保に窮すること等から前年度に比べて減としていることが影響している。その他、光熱水費の増に伴う物件費の増や人事院勧告に伴う人件費の増など、それぞれのグラフに反映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27,925
27,676
9.08
10,129,636
9,579,851
477,972
6,141,232
6,980,430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14351</xdr:rowOff>
    </xdr:from>
    <xdr:to>
      <xdr:col>24</xdr:col>
      <xdr:colOff>63500</xdr:colOff>
      <xdr:row>34</xdr:row>
      <xdr:rowOff>22733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4365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20066</xdr:rowOff>
    </xdr:from>
    <xdr:to>
      <xdr:col>19</xdr:col>
      <xdr:colOff>177800</xdr:colOff>
      <xdr:row>34</xdr:row>
      <xdr:rowOff>22733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4936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15113</xdr:rowOff>
    </xdr:from>
    <xdr:to>
      <xdr:col>15</xdr:col>
      <xdr:colOff>50800</xdr:colOff>
      <xdr:row>34</xdr:row>
      <xdr:rowOff>20066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4441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15113</xdr:rowOff>
    </xdr:from>
    <xdr:to>
      <xdr:col>10</xdr:col>
      <xdr:colOff>114300</xdr:colOff>
      <xdr:row>34</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4441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135001</xdr:rowOff>
    </xdr:from>
    <xdr:to>
      <xdr:col>24</xdr:col>
      <xdr:colOff>114300</xdr:colOff>
      <xdr:row>34</xdr:row>
      <xdr:rowOff>65151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157878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143383</xdr:rowOff>
    </xdr:from>
    <xdr:to>
      <xdr:col>20</xdr:col>
      <xdr:colOff>38100</xdr:colOff>
      <xdr:row>34</xdr:row>
      <xdr:rowOff>73533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90060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140716</xdr:rowOff>
    </xdr:from>
    <xdr:to>
      <xdr:col>15</xdr:col>
      <xdr:colOff>101600</xdr:colOff>
      <xdr:row>34</xdr:row>
      <xdr:rowOff>70866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87393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135763</xdr:rowOff>
    </xdr:from>
    <xdr:to>
      <xdr:col>10</xdr:col>
      <xdr:colOff>165100</xdr:colOff>
      <xdr:row>34</xdr:row>
      <xdr:rowOff>65913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82440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141859</xdr:rowOff>
    </xdr:from>
    <xdr:to>
      <xdr:col>6</xdr:col>
      <xdr:colOff>38100</xdr:colOff>
      <xdr:row>34</xdr:row>
      <xdr:rowOff>72009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88536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12179</xdr:rowOff>
    </xdr:from>
    <xdr:to>
      <xdr:col>24</xdr:col>
      <xdr:colOff>63500</xdr:colOff>
      <xdr:row>58</xdr:row>
      <xdr:rowOff>18363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6279"/>
          <a:ext cx="8382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143891</xdr:rowOff>
    </xdr:from>
    <xdr:to>
      <xdr:col>19</xdr:col>
      <xdr:colOff>177800</xdr:colOff>
      <xdr:row>58</xdr:row>
      <xdr:rowOff>12179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73641"/>
          <a:ext cx="889000" cy="3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143891</xdr:rowOff>
    </xdr:from>
    <xdr:to>
      <xdr:col>15</xdr:col>
      <xdr:colOff>50800</xdr:colOff>
      <xdr:row>58</xdr:row>
      <xdr:rowOff>62262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73641"/>
          <a:ext cx="889000" cy="43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44713</xdr:rowOff>
    </xdr:from>
    <xdr:to>
      <xdr:col>10</xdr:col>
      <xdr:colOff>114300</xdr:colOff>
      <xdr:row>58</xdr:row>
      <xdr:rowOff>62262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88813"/>
          <a:ext cx="889000" cy="1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139013</xdr:rowOff>
    </xdr:from>
    <xdr:to>
      <xdr:col>24</xdr:col>
      <xdr:colOff>114300</xdr:colOff>
      <xdr:row>58</xdr:row>
      <xdr:rowOff>69163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53940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132829</xdr:rowOff>
    </xdr:from>
    <xdr:to>
      <xdr:col>20</xdr:col>
      <xdr:colOff>38100</xdr:colOff>
      <xdr:row>58</xdr:row>
      <xdr:rowOff>62979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54106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93091</xdr:rowOff>
    </xdr:from>
    <xdr:to>
      <xdr:col>15</xdr:col>
      <xdr:colOff>101600</xdr:colOff>
      <xdr:row>56</xdr:row>
      <xdr:rowOff>23241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11462</xdr:rowOff>
    </xdr:from>
    <xdr:to>
      <xdr:col>10</xdr:col>
      <xdr:colOff>165100</xdr:colOff>
      <xdr:row>58</xdr:row>
      <xdr:rowOff>113062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104189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165363</xdr:rowOff>
    </xdr:from>
    <xdr:to>
      <xdr:col>6</xdr:col>
      <xdr:colOff>38100</xdr:colOff>
      <xdr:row>58</xdr:row>
      <xdr:rowOff>95513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86640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10922</xdr:rowOff>
    </xdr:from>
    <xdr:to>
      <xdr:col>24</xdr:col>
      <xdr:colOff>63500</xdr:colOff>
      <xdr:row>78</xdr:row>
      <xdr:rowOff>59430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84022"/>
          <a:ext cx="838200" cy="4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10922</xdr:rowOff>
    </xdr:from>
    <xdr:to>
      <xdr:col>19</xdr:col>
      <xdr:colOff>177800</xdr:colOff>
      <xdr:row>79</xdr:row>
      <xdr:rowOff>16630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84022"/>
          <a:ext cx="889000" cy="1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8903</xdr:rowOff>
    </xdr:from>
    <xdr:to>
      <xdr:col>15</xdr:col>
      <xdr:colOff>50800</xdr:colOff>
      <xdr:row>79</xdr:row>
      <xdr:rowOff>16630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55345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8903</xdr:rowOff>
    </xdr:from>
    <xdr:to>
      <xdr:col>10</xdr:col>
      <xdr:colOff>114300</xdr:colOff>
      <xdr:row>79</xdr:row>
      <xdr:rowOff>73856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53453"/>
          <a:ext cx="889000" cy="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8630</xdr:rowOff>
    </xdr:from>
    <xdr:to>
      <xdr:col>24</xdr:col>
      <xdr:colOff>114300</xdr:colOff>
      <xdr:row>78</xdr:row>
      <xdr:rowOff>110230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95007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131572</xdr:rowOff>
    </xdr:from>
    <xdr:to>
      <xdr:col>20</xdr:col>
      <xdr:colOff>38100</xdr:colOff>
      <xdr:row>78</xdr:row>
      <xdr:rowOff>61722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52849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137280</xdr:rowOff>
    </xdr:from>
    <xdr:to>
      <xdr:col>15</xdr:col>
      <xdr:colOff>101600</xdr:colOff>
      <xdr:row>79</xdr:row>
      <xdr:rowOff>67430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5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58557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60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129553</xdr:rowOff>
    </xdr:from>
    <xdr:to>
      <xdr:col>10</xdr:col>
      <xdr:colOff>165100</xdr:colOff>
      <xdr:row>79</xdr:row>
      <xdr:rowOff>59703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50830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9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23056</xdr:rowOff>
    </xdr:from>
    <xdr:to>
      <xdr:col>6</xdr:col>
      <xdr:colOff>38100</xdr:colOff>
      <xdr:row>79</xdr:row>
      <xdr:rowOff>124656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115783</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170430</xdr:rowOff>
    </xdr:from>
    <xdr:to>
      <xdr:col>24</xdr:col>
      <xdr:colOff>63500</xdr:colOff>
      <xdr:row>98</xdr:row>
      <xdr:rowOff>1005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1080"/>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1005</xdr:rowOff>
    </xdr:from>
    <xdr:to>
      <xdr:col>19</xdr:col>
      <xdr:colOff>177800</xdr:colOff>
      <xdr:row>98</xdr:row>
      <xdr:rowOff>139438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03105"/>
          <a:ext cx="889000" cy="13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10475</xdr:rowOff>
    </xdr:from>
    <xdr:to>
      <xdr:col>15</xdr:col>
      <xdr:colOff>50800</xdr:colOff>
      <xdr:row>98</xdr:row>
      <xdr:rowOff>139438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41125"/>
          <a:ext cx="889000" cy="3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10475</xdr:rowOff>
    </xdr:from>
    <xdr:to>
      <xdr:col>10</xdr:col>
      <xdr:colOff>114300</xdr:colOff>
      <xdr:row>98</xdr:row>
      <xdr:rowOff>134573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41125"/>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119630</xdr:rowOff>
    </xdr:from>
    <xdr:to>
      <xdr:col>24</xdr:col>
      <xdr:colOff>114300</xdr:colOff>
      <xdr:row>98</xdr:row>
      <xdr:rowOff>49780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98057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121655</xdr:rowOff>
    </xdr:from>
    <xdr:to>
      <xdr:col>20</xdr:col>
      <xdr:colOff>38100</xdr:colOff>
      <xdr:row>98</xdr:row>
      <xdr:rowOff>51805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42932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88638</xdr:rowOff>
    </xdr:from>
    <xdr:to>
      <xdr:col>15</xdr:col>
      <xdr:colOff>101600</xdr:colOff>
      <xdr:row>99</xdr:row>
      <xdr:rowOff>18788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9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9915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8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131125</xdr:rowOff>
    </xdr:from>
    <xdr:to>
      <xdr:col>10</xdr:col>
      <xdr:colOff>165100</xdr:colOff>
      <xdr:row>97</xdr:row>
      <xdr:rowOff>61275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83773</xdr:rowOff>
    </xdr:from>
    <xdr:to>
      <xdr:col>6</xdr:col>
      <xdr:colOff>38100</xdr:colOff>
      <xdr:row>99</xdr:row>
      <xdr:rowOff>13923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23440</xdr:rowOff>
    </xdr:from>
    <xdr:to>
      <xdr:col>55</xdr:col>
      <xdr:colOff>0</xdr:colOff>
      <xdr:row>39</xdr:row>
      <xdr:rowOff>26706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0999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26706</xdr:rowOff>
    </xdr:from>
    <xdr:to>
      <xdr:col>50</xdr:col>
      <xdr:colOff>114300</xdr:colOff>
      <xdr:row>39</xdr:row>
      <xdr:rowOff>27360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1325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27360</xdr:rowOff>
    </xdr:from>
    <xdr:to>
      <xdr:col>45</xdr:col>
      <xdr:colOff>177800</xdr:colOff>
      <xdr:row>39</xdr:row>
      <xdr:rowOff>27360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1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27360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1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144090</xdr:rowOff>
    </xdr:from>
    <xdr:to>
      <xdr:col>55</xdr:col>
      <xdr:colOff>50800</xdr:colOff>
      <xdr:row>39</xdr:row>
      <xdr:rowOff>74240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147356</xdr:rowOff>
    </xdr:from>
    <xdr:to>
      <xdr:col>50</xdr:col>
      <xdr:colOff>165100</xdr:colOff>
      <xdr:row>39</xdr:row>
      <xdr:rowOff>77506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68633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148010</xdr:rowOff>
    </xdr:from>
    <xdr:to>
      <xdr:col>46</xdr:col>
      <xdr:colOff>38100</xdr:colOff>
      <xdr:row>39</xdr:row>
      <xdr:rowOff>78160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69287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148010</xdr:rowOff>
    </xdr:from>
    <xdr:to>
      <xdr:col>36</xdr:col>
      <xdr:colOff>165100</xdr:colOff>
      <xdr:row>39</xdr:row>
      <xdr:rowOff>78160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69287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38234</xdr:rowOff>
    </xdr:from>
    <xdr:to>
      <xdr:col>55</xdr:col>
      <xdr:colOff>0</xdr:colOff>
      <xdr:row>59</xdr:row>
      <xdr:rowOff>48130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53784"/>
          <a:ext cx="8382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38234</xdr:rowOff>
    </xdr:from>
    <xdr:to>
      <xdr:col>50</xdr:col>
      <xdr:colOff>114300</xdr:colOff>
      <xdr:row>59</xdr:row>
      <xdr:rowOff>47558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53784"/>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47558</xdr:rowOff>
    </xdr:from>
    <xdr:to>
      <xdr:col>45</xdr:col>
      <xdr:colOff>177800</xdr:colOff>
      <xdr:row>59</xdr:row>
      <xdr:rowOff>51624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63108"/>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51624</xdr:rowOff>
    </xdr:from>
    <xdr:to>
      <xdr:col>41</xdr:col>
      <xdr:colOff>50800</xdr:colOff>
      <xdr:row>59</xdr:row>
      <xdr:rowOff>52783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67174"/>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168780</xdr:rowOff>
    </xdr:from>
    <xdr:to>
      <xdr:col>55</xdr:col>
      <xdr:colOff>50800</xdr:colOff>
      <xdr:row>59</xdr:row>
      <xdr:rowOff>98930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83707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2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158884</xdr:rowOff>
    </xdr:from>
    <xdr:to>
      <xdr:col>50</xdr:col>
      <xdr:colOff>165100</xdr:colOff>
      <xdr:row>59</xdr:row>
      <xdr:rowOff>89034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80161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168208</xdr:rowOff>
    </xdr:from>
    <xdr:to>
      <xdr:col>46</xdr:col>
      <xdr:colOff>38100</xdr:colOff>
      <xdr:row>59</xdr:row>
      <xdr:rowOff>98358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89485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824</xdr:rowOff>
    </xdr:from>
    <xdr:to>
      <xdr:col>41</xdr:col>
      <xdr:colOff>101600</xdr:colOff>
      <xdr:row>59</xdr:row>
      <xdr:rowOff>102424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93551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0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1983</xdr:rowOff>
    </xdr:from>
    <xdr:to>
      <xdr:col>36</xdr:col>
      <xdr:colOff>165100</xdr:colOff>
      <xdr:row>59</xdr:row>
      <xdr:rowOff>103583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94710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147816</xdr:rowOff>
    </xdr:from>
    <xdr:to>
      <xdr:col>55</xdr:col>
      <xdr:colOff>0</xdr:colOff>
      <xdr:row>77</xdr:row>
      <xdr:rowOff>159474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349466"/>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147816</xdr:rowOff>
    </xdr:from>
    <xdr:to>
      <xdr:col>50</xdr:col>
      <xdr:colOff>114300</xdr:colOff>
      <xdr:row>78</xdr:row>
      <xdr:rowOff>1397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349466"/>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xdr:rowOff>
    </xdr:from>
    <xdr:to>
      <xdr:col>45</xdr:col>
      <xdr:colOff>177800</xdr:colOff>
      <xdr:row>78</xdr:row>
      <xdr:rowOff>137109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74497"/>
          <a:ext cx="889000" cy="1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137109</xdr:rowOff>
    </xdr:from>
    <xdr:to>
      <xdr:col>41</xdr:col>
      <xdr:colOff>50800</xdr:colOff>
      <xdr:row>78</xdr:row>
      <xdr:rowOff>144577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10209"/>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108674</xdr:rowOff>
    </xdr:from>
    <xdr:to>
      <xdr:col>55</xdr:col>
      <xdr:colOff>50800</xdr:colOff>
      <xdr:row>78</xdr:row>
      <xdr:rowOff>38824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87101</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8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97016</xdr:rowOff>
    </xdr:from>
    <xdr:to>
      <xdr:col>50</xdr:col>
      <xdr:colOff>165100</xdr:colOff>
      <xdr:row>78</xdr:row>
      <xdr:rowOff>27166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18293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39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122047</xdr:rowOff>
    </xdr:from>
    <xdr:to>
      <xdr:col>46</xdr:col>
      <xdr:colOff>38100</xdr:colOff>
      <xdr:row>78</xdr:row>
      <xdr:rowOff>52197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43324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86309</xdr:rowOff>
    </xdr:from>
    <xdr:to>
      <xdr:col>41</xdr:col>
      <xdr:colOff>101600</xdr:colOff>
      <xdr:row>79</xdr:row>
      <xdr:rowOff>16459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93777</xdr:rowOff>
    </xdr:from>
    <xdr:to>
      <xdr:col>36</xdr:col>
      <xdr:colOff>165100</xdr:colOff>
      <xdr:row>79</xdr:row>
      <xdr:rowOff>23927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15054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5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50231</xdr:rowOff>
    </xdr:from>
    <xdr:to>
      <xdr:col>55</xdr:col>
      <xdr:colOff>0</xdr:colOff>
      <xdr:row>97</xdr:row>
      <xdr:rowOff>66331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80881"/>
          <a:ext cx="8382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50231</xdr:rowOff>
    </xdr:from>
    <xdr:to>
      <xdr:col>50</xdr:col>
      <xdr:colOff>114300</xdr:colOff>
      <xdr:row>97</xdr:row>
      <xdr:rowOff>101927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80881"/>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90367</xdr:rowOff>
    </xdr:from>
    <xdr:to>
      <xdr:col>45</xdr:col>
      <xdr:colOff>177800</xdr:colOff>
      <xdr:row>97</xdr:row>
      <xdr:rowOff>101927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21017"/>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90367</xdr:rowOff>
    </xdr:from>
    <xdr:to>
      <xdr:col>41</xdr:col>
      <xdr:colOff>50800</xdr:colOff>
      <xdr:row>97</xdr:row>
      <xdr:rowOff>139461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21017"/>
          <a:ext cx="889000" cy="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15531</xdr:rowOff>
    </xdr:from>
    <xdr:to>
      <xdr:col>55</xdr:col>
      <xdr:colOff>50800</xdr:colOff>
      <xdr:row>97</xdr:row>
      <xdr:rowOff>117131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165408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170881</xdr:rowOff>
    </xdr:from>
    <xdr:to>
      <xdr:col>50</xdr:col>
      <xdr:colOff>165100</xdr:colOff>
      <xdr:row>97</xdr:row>
      <xdr:rowOff>101031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92158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51127</xdr:rowOff>
    </xdr:from>
    <xdr:to>
      <xdr:col>46</xdr:col>
      <xdr:colOff>38100</xdr:colOff>
      <xdr:row>97</xdr:row>
      <xdr:rowOff>152727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143854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39567</xdr:rowOff>
    </xdr:from>
    <xdr:to>
      <xdr:col>41</xdr:col>
      <xdr:colOff>101600</xdr:colOff>
      <xdr:row>97</xdr:row>
      <xdr:rowOff>141167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132294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6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88661</xdr:rowOff>
    </xdr:from>
    <xdr:to>
      <xdr:col>36</xdr:col>
      <xdr:colOff>165100</xdr:colOff>
      <xdr:row>98</xdr:row>
      <xdr:rowOff>18811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9938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137528</xdr:rowOff>
    </xdr:from>
    <xdr:to>
      <xdr:col>85</xdr:col>
      <xdr:colOff>127000</xdr:colOff>
      <xdr:row>37</xdr:row>
      <xdr:rowOff>134290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309728"/>
          <a:ext cx="838200" cy="1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134290</xdr:rowOff>
    </xdr:from>
    <xdr:to>
      <xdr:col>81</xdr:col>
      <xdr:colOff>50800</xdr:colOff>
      <xdr:row>37</xdr:row>
      <xdr:rowOff>149111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477940"/>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149111</xdr:rowOff>
    </xdr:from>
    <xdr:to>
      <xdr:col>76</xdr:col>
      <xdr:colOff>114300</xdr:colOff>
      <xdr:row>37</xdr:row>
      <xdr:rowOff>157759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92761"/>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157759</xdr:rowOff>
    </xdr:from>
    <xdr:to>
      <xdr:col>71</xdr:col>
      <xdr:colOff>177800</xdr:colOff>
      <xdr:row>38</xdr:row>
      <xdr:rowOff>67005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01409"/>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86728</xdr:rowOff>
    </xdr:from>
    <xdr:to>
      <xdr:col>85</xdr:col>
      <xdr:colOff>177800</xdr:colOff>
      <xdr:row>37</xdr:row>
      <xdr:rowOff>16878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2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109605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1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83490</xdr:rowOff>
    </xdr:from>
    <xdr:to>
      <xdr:col>81</xdr:col>
      <xdr:colOff>101600</xdr:colOff>
      <xdr:row>38</xdr:row>
      <xdr:rowOff>13639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27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4766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98311</xdr:rowOff>
    </xdr:from>
    <xdr:to>
      <xdr:col>76</xdr:col>
      <xdr:colOff>165100</xdr:colOff>
      <xdr:row>38</xdr:row>
      <xdr:rowOff>28460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41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19588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106959</xdr:rowOff>
    </xdr:from>
    <xdr:to>
      <xdr:col>72</xdr:col>
      <xdr:colOff>38100</xdr:colOff>
      <xdr:row>38</xdr:row>
      <xdr:rowOff>37109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28236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4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16205</xdr:rowOff>
    </xdr:from>
    <xdr:to>
      <xdr:col>67</xdr:col>
      <xdr:colOff>101600</xdr:colOff>
      <xdr:row>38</xdr:row>
      <xdr:rowOff>117805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108932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2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119714</xdr:rowOff>
    </xdr:from>
    <xdr:to>
      <xdr:col>85</xdr:col>
      <xdr:colOff>127000</xdr:colOff>
      <xdr:row>58</xdr:row>
      <xdr:rowOff>23294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92364"/>
          <a:ext cx="838200" cy="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170626</xdr:rowOff>
    </xdr:from>
    <xdr:to>
      <xdr:col>81</xdr:col>
      <xdr:colOff>50800</xdr:colOff>
      <xdr:row>58</xdr:row>
      <xdr:rowOff>23294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943276"/>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170496</xdr:rowOff>
    </xdr:from>
    <xdr:to>
      <xdr:col>76</xdr:col>
      <xdr:colOff>114300</xdr:colOff>
      <xdr:row>57</xdr:row>
      <xdr:rowOff>170626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943146"/>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170496</xdr:rowOff>
    </xdr:from>
    <xdr:to>
      <xdr:col>71</xdr:col>
      <xdr:colOff>177800</xdr:colOff>
      <xdr:row>59</xdr:row>
      <xdr:rowOff>11766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943146"/>
          <a:ext cx="889000" cy="18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68914</xdr:rowOff>
    </xdr:from>
    <xdr:to>
      <xdr:col>85</xdr:col>
      <xdr:colOff>177800</xdr:colOff>
      <xdr:row>57</xdr:row>
      <xdr:rowOff>170514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47341</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1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143944</xdr:rowOff>
    </xdr:from>
    <xdr:to>
      <xdr:col>81</xdr:col>
      <xdr:colOff>101600</xdr:colOff>
      <xdr:row>58</xdr:row>
      <xdr:rowOff>74094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9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65221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0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119826</xdr:rowOff>
    </xdr:from>
    <xdr:to>
      <xdr:col>76</xdr:col>
      <xdr:colOff>165100</xdr:colOff>
      <xdr:row>58</xdr:row>
      <xdr:rowOff>49976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41103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119696</xdr:rowOff>
    </xdr:from>
    <xdr:to>
      <xdr:col>72</xdr:col>
      <xdr:colOff>38100</xdr:colOff>
      <xdr:row>58</xdr:row>
      <xdr:rowOff>49846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40973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8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132416</xdr:rowOff>
    </xdr:from>
    <xdr:to>
      <xdr:col>67</xdr:col>
      <xdr:colOff>101600</xdr:colOff>
      <xdr:row>59</xdr:row>
      <xdr:rowOff>62566</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53693</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31311</xdr:rowOff>
    </xdr:from>
    <xdr:to>
      <xdr:col>85</xdr:col>
      <xdr:colOff>127000</xdr:colOff>
      <xdr:row>97</xdr:row>
      <xdr:rowOff>63233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661961"/>
          <a:ext cx="8382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63233</xdr:rowOff>
    </xdr:from>
    <xdr:to>
      <xdr:col>81</xdr:col>
      <xdr:colOff>50800</xdr:colOff>
      <xdr:row>97</xdr:row>
      <xdr:rowOff>75234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69388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64605</xdr:rowOff>
    </xdr:from>
    <xdr:to>
      <xdr:col>76</xdr:col>
      <xdr:colOff>114300</xdr:colOff>
      <xdr:row>97</xdr:row>
      <xdr:rowOff>75234</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3703300" y="16695255"/>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64605</xdr:rowOff>
    </xdr:from>
    <xdr:to>
      <xdr:col>71</xdr:col>
      <xdr:colOff>177800</xdr:colOff>
      <xdr:row>97</xdr:row>
      <xdr:rowOff>71985</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9525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151961</xdr:rowOff>
    </xdr:from>
    <xdr:to>
      <xdr:col>85</xdr:col>
      <xdr:colOff>177800</xdr:colOff>
      <xdr:row>97</xdr:row>
      <xdr:rowOff>82111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6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130388</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12433</xdr:rowOff>
    </xdr:from>
    <xdr:to>
      <xdr:col>81</xdr:col>
      <xdr:colOff>101600</xdr:colOff>
      <xdr:row>97</xdr:row>
      <xdr:rowOff>114033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6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105160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3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24434</xdr:rowOff>
    </xdr:from>
    <xdr:to>
      <xdr:col>76</xdr:col>
      <xdr:colOff>165100</xdr:colOff>
      <xdr:row>97</xdr:row>
      <xdr:rowOff>126034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117161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13805</xdr:rowOff>
    </xdr:from>
    <xdr:to>
      <xdr:col>72</xdr:col>
      <xdr:colOff>38100</xdr:colOff>
      <xdr:row>97</xdr:row>
      <xdr:rowOff>115405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106532</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21185</xdr:rowOff>
    </xdr:from>
    <xdr:to>
      <xdr:col>67</xdr:col>
      <xdr:colOff>101600</xdr:colOff>
      <xdr:row>97</xdr:row>
      <xdr:rowOff>122785</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6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113912</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7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当年度において大きく変動しているものは、</a:t>
          </a:r>
          <a:r>
            <a:rPr kumimoji="1" lang="en-US" altLang="ja-JP" sz="1300">
              <a:latin typeface="ＭＳ Ｐゴシック" panose="020B0600070205080204" pitchFamily="50" charset="-128"/>
              <a:ea typeface="ＭＳ Ｐゴシック" panose="020B0600070205080204" pitchFamily="50" charset="-128"/>
            </a:rPr>
            <a:t>4,415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26.5</a:t>
          </a:r>
          <a:r>
            <a:rPr kumimoji="1" lang="ja-JP" altLang="en-US" sz="1300">
              <a:latin typeface="ＭＳ Ｐゴシック" panose="020B0600070205080204" pitchFamily="50" charset="-128"/>
              <a:ea typeface="ＭＳ Ｐゴシック" panose="020B0600070205080204" pitchFamily="50" charset="-128"/>
            </a:rPr>
            <a:t>％）の増となった消防費、</a:t>
          </a:r>
          <a:r>
            <a:rPr kumimoji="1" lang="en-US" altLang="ja-JP" sz="1300">
              <a:latin typeface="ＭＳ Ｐゴシック" panose="020B0600070205080204" pitchFamily="50" charset="-128"/>
              <a:ea typeface="ＭＳ Ｐゴシック" panose="020B0600070205080204" pitchFamily="50" charset="-128"/>
            </a:rPr>
            <a:t>4,595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％）の増となった教育費、</a:t>
          </a:r>
          <a:r>
            <a:rPr kumimoji="1" lang="en-US" altLang="ja-JP" sz="1300">
              <a:latin typeface="ＭＳ Ｐゴシック" panose="020B0600070205080204" pitchFamily="50" charset="-128"/>
              <a:ea typeface="ＭＳ Ｐゴシック" panose="020B0600070205080204" pitchFamily="50" charset="-128"/>
            </a:rPr>
            <a:t>1,955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％）の増となった公債費などが挙げられる。これは性質別歳出決算分析にて述べた内容と同様に、消防費においては救助工作車の購入や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町共同消防指令センターの負担金の増、教育費においては体育館等改修工事、特別棟屋上防水工事等施設の更新整備を行ったことによる増、公債費においては小中学校空調設備整備事業（平成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年度繰越分）や、し尿等下水道投入施設改修事業の元金償還が開始したことに伴う増、などが要因となっている。</a:t>
          </a:r>
        </a:p>
        <a:p>
          <a:r>
            <a:rPr kumimoji="1" lang="ja-JP" altLang="en-US" sz="1300">
              <a:latin typeface="ＭＳ Ｐゴシック" panose="020B0600070205080204" pitchFamily="50" charset="-128"/>
              <a:ea typeface="ＭＳ Ｐゴシック" panose="020B0600070205080204" pitchFamily="50" charset="-128"/>
            </a:rPr>
            <a:t>　当年度においては、消防費について施設の更新整備等により大幅な増となったことから類似団体の数値を上回る結果となったが、その他議会費を除く全ての数値については類似団体と同程度又は若干下回っていることから、二宮町の人口に対する予算規模は小さいことが見て取れる。引き続き町民サービスの低下を招くことのないよう、あらゆる事業において効果的・効率的な遂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財政調整基金は今後の財政需要に備え、積立てを行った結果、積立て額が取り崩し額を上回り、標準財政規模比は前年度から</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実質収支額に関しては、国庫支出金や地方債の減、翌年度に繰り越すべき財源の増などに伴い、前年度から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百万円の減、標準財政規模に占める割合では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一般会計においては、国庫支出金や地方債の減、翌年度に繰り越すべき財源の増などに伴い実質収支額が減となっており、標準財政規模比についても前年度から</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介護保険特別会計は、歳出について被保険者や要介護認定者数の増などにより保険給付費が増となったものの、歳入において国県支出金や繰入金が増となったことから、標準財政規模費は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国民健康保険特別会計は、基金へ積立を行ったことなどに伴い前年度から実質収支が減となり、標準財政規模比は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下水道事業特別会計は、事業費について令和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年度から企業会計移行することに伴い移行後に特例的未払金として支払処理される額が大きいため大幅な減となり、標準財政規模比は</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後期高齢者医療特別会計は、標準財政規模が減となったことから、標準財政規模比は</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76" customWidth="1"/>
    <col min="12" max="12" width="2.1796875" style="176" customWidth="1"/>
    <col min="13" max="17" width="2.36328125" style="176" customWidth="1"/>
    <col min="18" max="119" width="2.08984375" style="176" customWidth="1"/>
    <col min="120" max="16384" width="0" style="176"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83</v>
      </c>
      <c r="C2" s="178"/>
      <c r="D2" s="179"/>
    </row>
    <row r="3" spans="1:119" ht="18.75" customHeight="1" thickBot="1" x14ac:dyDescent="0.25">
      <c r="A3" s="177"/>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10129636</v>
      </c>
      <c r="BO4" s="407"/>
      <c r="BP4" s="407"/>
      <c r="BQ4" s="407"/>
      <c r="BR4" s="407"/>
      <c r="BS4" s="407"/>
      <c r="BT4" s="407"/>
      <c r="BU4" s="408"/>
      <c r="BV4" s="406">
        <v>10212219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7.8</v>
      </c>
      <c r="CU4" s="413"/>
      <c r="CV4" s="413"/>
      <c r="CW4" s="413"/>
      <c r="CX4" s="413"/>
      <c r="CY4" s="413"/>
      <c r="CZ4" s="413"/>
      <c r="DA4" s="414"/>
      <c r="DB4" s="412">
        <v>8.1999999999999993</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9579851</v>
      </c>
      <c r="BO5" s="444"/>
      <c r="BP5" s="444"/>
      <c r="BQ5" s="444"/>
      <c r="BR5" s="444"/>
      <c r="BS5" s="444"/>
      <c r="BT5" s="444"/>
      <c r="BU5" s="445"/>
      <c r="BV5" s="443">
        <v>9647498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94.9</v>
      </c>
      <c r="CU5" s="441"/>
      <c r="CV5" s="441"/>
      <c r="CW5" s="441"/>
      <c r="CX5" s="441"/>
      <c r="CY5" s="441"/>
      <c r="CZ5" s="441"/>
      <c r="DA5" s="442"/>
      <c r="DB5" s="440">
        <v>88.5</v>
      </c>
      <c r="DC5" s="441"/>
      <c r="DD5" s="441"/>
      <c r="DE5" s="441"/>
      <c r="DF5" s="441"/>
      <c r="DG5" s="441"/>
      <c r="DH5" s="441"/>
      <c r="DI5" s="442"/>
    </row>
    <row r="6" spans="1:119" ht="18.75" customHeight="1" x14ac:dyDescent="0.2">
      <c r="A6" s="177"/>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549785</v>
      </c>
      <c r="BO6" s="444"/>
      <c r="BP6" s="444"/>
      <c r="BQ6" s="444"/>
      <c r="BR6" s="444"/>
      <c r="BS6" s="444"/>
      <c r="BT6" s="444"/>
      <c r="BU6" s="445"/>
      <c r="BV6" s="443">
        <v>564721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97.6</v>
      </c>
      <c r="CU6" s="481"/>
      <c r="CV6" s="481"/>
      <c r="CW6" s="481"/>
      <c r="CX6" s="481"/>
      <c r="CY6" s="481"/>
      <c r="CZ6" s="481"/>
      <c r="DA6" s="482"/>
      <c r="DB6" s="480">
        <v>95.1</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71813</v>
      </c>
      <c r="BO7" s="444"/>
      <c r="BP7" s="444"/>
      <c r="BQ7" s="444"/>
      <c r="BR7" s="444"/>
      <c r="BS7" s="444"/>
      <c r="BT7" s="444"/>
      <c r="BU7" s="445"/>
      <c r="BV7" s="443">
        <v>42263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6141232</v>
      </c>
      <c r="CU7" s="444"/>
      <c r="CV7" s="444"/>
      <c r="CW7" s="444"/>
      <c r="CX7" s="444"/>
      <c r="CY7" s="444"/>
      <c r="CZ7" s="444"/>
      <c r="DA7" s="445"/>
      <c r="DB7" s="443">
        <v>6348885</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96</v>
      </c>
      <c r="AV8" s="476"/>
      <c r="AW8" s="476"/>
      <c r="AX8" s="476"/>
      <c r="AY8" s="477" t="s">
        <v>111</v>
      </c>
      <c r="AZ8" s="478"/>
      <c r="BA8" s="478"/>
      <c r="BB8" s="478"/>
      <c r="BC8" s="478"/>
      <c r="BD8" s="478"/>
      <c r="BE8" s="478"/>
      <c r="BF8" s="478"/>
      <c r="BG8" s="478"/>
      <c r="BH8" s="478"/>
      <c r="BI8" s="478"/>
      <c r="BJ8" s="478"/>
      <c r="BK8" s="478"/>
      <c r="BL8" s="478"/>
      <c r="BM8" s="479"/>
      <c r="BN8" s="443">
        <v>477972</v>
      </c>
      <c r="BO8" s="444"/>
      <c r="BP8" s="444"/>
      <c r="BQ8" s="444"/>
      <c r="BR8" s="444"/>
      <c r="BS8" s="444"/>
      <c r="BT8" s="444"/>
      <c r="BU8" s="445"/>
      <c r="BV8" s="443">
        <v>522458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0.66</v>
      </c>
      <c r="CU8" s="484"/>
      <c r="CV8" s="484"/>
      <c r="CW8" s="484"/>
      <c r="CX8" s="484"/>
      <c r="CY8" s="484"/>
      <c r="CZ8" s="484"/>
      <c r="DA8" s="485"/>
      <c r="DB8" s="483">
        <v>0.7</v>
      </c>
      <c r="DC8" s="484"/>
      <c r="DD8" s="484"/>
      <c r="DE8" s="484"/>
      <c r="DF8" s="484"/>
      <c r="DG8" s="484"/>
      <c r="DH8" s="484"/>
      <c r="DI8" s="485"/>
    </row>
    <row r="9" spans="1:119" ht="18.75" customHeight="1" thickBot="1" x14ac:dyDescent="0.25">
      <c r="A9" s="177"/>
      <c r="B9" s="437" t="s">
        <v>113</v>
      </c>
      <c r="C9" s="438"/>
      <c r="D9" s="438"/>
      <c r="E9" s="438"/>
      <c r="F9" s="438"/>
      <c r="G9" s="438"/>
      <c r="H9" s="438"/>
      <c r="I9" s="438"/>
      <c r="J9" s="438"/>
      <c r="K9" s="486"/>
      <c r="L9" s="487" t="s">
        <v>114</v>
      </c>
      <c r="M9" s="488"/>
      <c r="N9" s="488"/>
      <c r="O9" s="488"/>
      <c r="P9" s="488"/>
      <c r="Q9" s="489"/>
      <c r="R9" s="490">
        <v>27564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-44486</v>
      </c>
      <c r="BO9" s="444"/>
      <c r="BP9" s="444"/>
      <c r="BQ9" s="444"/>
      <c r="BR9" s="444"/>
      <c r="BS9" s="444"/>
      <c r="BT9" s="444"/>
      <c r="BU9" s="445"/>
      <c r="BV9" s="443">
        <v>131087</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9.4</v>
      </c>
      <c r="CU9" s="441"/>
      <c r="CV9" s="441"/>
      <c r="CW9" s="441"/>
      <c r="CX9" s="441"/>
      <c r="CY9" s="441"/>
      <c r="CZ9" s="441"/>
      <c r="DA9" s="442"/>
      <c r="DB9" s="440">
        <v>8.8000000000000007</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119</v>
      </c>
      <c r="M10" s="473"/>
      <c r="N10" s="473"/>
      <c r="O10" s="473"/>
      <c r="P10" s="473"/>
      <c r="Q10" s="474"/>
      <c r="R10" s="494">
        <v>28378</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270006</v>
      </c>
      <c r="BO10" s="444"/>
      <c r="BP10" s="444"/>
      <c r="BQ10" s="444"/>
      <c r="BR10" s="444"/>
      <c r="BS10" s="444"/>
      <c r="BT10" s="444"/>
      <c r="BU10" s="445"/>
      <c r="BV10" s="443">
        <v>350011</v>
      </c>
      <c r="BW10" s="444"/>
      <c r="BX10" s="444"/>
      <c r="BY10" s="444"/>
      <c r="BZ10" s="444"/>
      <c r="CA10" s="444"/>
      <c r="CB10" s="444"/>
      <c r="CC10" s="445"/>
      <c r="CD10" s="180" t="s">
        <v>123</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2">
      <c r="A12" s="177"/>
      <c r="B12" s="503" t="s">
        <v>131</v>
      </c>
      <c r="C12" s="504"/>
      <c r="D12" s="504"/>
      <c r="E12" s="504"/>
      <c r="F12" s="504"/>
      <c r="G12" s="504"/>
      <c r="H12" s="504"/>
      <c r="I12" s="504"/>
      <c r="J12" s="504"/>
      <c r="K12" s="505"/>
      <c r="L12" s="512" t="s">
        <v>132</v>
      </c>
      <c r="M12" s="513"/>
      <c r="N12" s="513"/>
      <c r="O12" s="513"/>
      <c r="P12" s="513"/>
      <c r="Q12" s="514"/>
      <c r="R12" s="515">
        <v>27925</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228840</v>
      </c>
      <c r="BO12" s="444"/>
      <c r="BP12" s="444"/>
      <c r="BQ12" s="444"/>
      <c r="BR12" s="444"/>
      <c r="BS12" s="444"/>
      <c r="BT12" s="444"/>
      <c r="BU12" s="445"/>
      <c r="BV12" s="443">
        <v>242000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141</v>
      </c>
      <c r="N13" s="535"/>
      <c r="O13" s="535"/>
      <c r="P13" s="535"/>
      <c r="Q13" s="536"/>
      <c r="R13" s="527">
        <v>27676</v>
      </c>
      <c r="S13" s="528"/>
      <c r="T13" s="528"/>
      <c r="U13" s="528"/>
      <c r="V13" s="529"/>
      <c r="W13" s="459" t="s">
        <v>142</v>
      </c>
      <c r="X13" s="460"/>
      <c r="Y13" s="460"/>
      <c r="Z13" s="460"/>
      <c r="AA13" s="460"/>
      <c r="AB13" s="450"/>
      <c r="AC13" s="494">
        <v>203</v>
      </c>
      <c r="AD13" s="495"/>
      <c r="AE13" s="495"/>
      <c r="AF13" s="495"/>
      <c r="AG13" s="537"/>
      <c r="AH13" s="494">
        <v>205</v>
      </c>
      <c r="AI13" s="495"/>
      <c r="AJ13" s="495"/>
      <c r="AK13" s="495"/>
      <c r="AL13" s="496"/>
      <c r="AM13" s="472" t="s">
        <v>143</v>
      </c>
      <c r="AN13" s="473"/>
      <c r="AO13" s="473"/>
      <c r="AP13" s="473"/>
      <c r="AQ13" s="473"/>
      <c r="AR13" s="473"/>
      <c r="AS13" s="473"/>
      <c r="AT13" s="474"/>
      <c r="AU13" s="475" t="s">
        <v>107</v>
      </c>
      <c r="AV13" s="476"/>
      <c r="AW13" s="476"/>
      <c r="AX13" s="476"/>
      <c r="AY13" s="477" t="s">
        <v>144</v>
      </c>
      <c r="AZ13" s="478"/>
      <c r="BA13" s="478"/>
      <c r="BB13" s="478"/>
      <c r="BC13" s="478"/>
      <c r="BD13" s="478"/>
      <c r="BE13" s="478"/>
      <c r="BF13" s="478"/>
      <c r="BG13" s="478"/>
      <c r="BH13" s="478"/>
      <c r="BI13" s="478"/>
      <c r="BJ13" s="478"/>
      <c r="BK13" s="478"/>
      <c r="BL13" s="478"/>
      <c r="BM13" s="479"/>
      <c r="BN13" s="443">
        <v>-3320</v>
      </c>
      <c r="BO13" s="444"/>
      <c r="BP13" s="444"/>
      <c r="BQ13" s="444"/>
      <c r="BR13" s="444"/>
      <c r="BS13" s="444"/>
      <c r="BT13" s="444"/>
      <c r="BU13" s="445"/>
      <c r="BV13" s="443">
        <v>239098</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4.8</v>
      </c>
      <c r="CU13" s="441"/>
      <c r="CV13" s="441"/>
      <c r="CW13" s="441"/>
      <c r="CX13" s="441"/>
      <c r="CY13" s="441"/>
      <c r="CZ13" s="441"/>
      <c r="DA13" s="442"/>
      <c r="DB13" s="440">
        <v>4.8</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146</v>
      </c>
      <c r="M14" s="525"/>
      <c r="N14" s="525"/>
      <c r="O14" s="525"/>
      <c r="P14" s="525"/>
      <c r="Q14" s="526"/>
      <c r="R14" s="527">
        <v>28183</v>
      </c>
      <c r="S14" s="528"/>
      <c r="T14" s="528"/>
      <c r="U14" s="528"/>
      <c r="V14" s="529"/>
      <c r="W14" s="433"/>
      <c r="X14" s="434"/>
      <c r="Y14" s="434"/>
      <c r="Z14" s="434"/>
      <c r="AA14" s="434"/>
      <c r="AB14" s="423"/>
      <c r="AC14" s="530">
        <v>1.7</v>
      </c>
      <c r="AD14" s="531"/>
      <c r="AE14" s="531"/>
      <c r="AF14" s="531"/>
      <c r="AG14" s="532"/>
      <c r="AH14" s="530">
        <v>1.7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4.9000000000000004</v>
      </c>
      <c r="CU14" s="542"/>
      <c r="CV14" s="542"/>
      <c r="CW14" s="542"/>
      <c r="CX14" s="542"/>
      <c r="CY14" s="542"/>
      <c r="CZ14" s="542"/>
      <c r="DA14" s="543"/>
      <c r="DB14" s="541">
        <v>5.8</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148</v>
      </c>
      <c r="N15" s="535"/>
      <c r="O15" s="535"/>
      <c r="P15" s="535"/>
      <c r="Q15" s="536"/>
      <c r="R15" s="527">
        <v>27971</v>
      </c>
      <c r="S15" s="528"/>
      <c r="T15" s="528"/>
      <c r="U15" s="528"/>
      <c r="V15" s="529"/>
      <c r="W15" s="459" t="s">
        <v>149</v>
      </c>
      <c r="X15" s="460"/>
      <c r="Y15" s="460"/>
      <c r="Z15" s="460"/>
      <c r="AA15" s="460"/>
      <c r="AB15" s="450"/>
      <c r="AC15" s="494">
        <v>2481</v>
      </c>
      <c r="AD15" s="495"/>
      <c r="AE15" s="495"/>
      <c r="AF15" s="495"/>
      <c r="AG15" s="537"/>
      <c r="AH15" s="494">
        <v>2827</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3242091</v>
      </c>
      <c r="BO15" s="407"/>
      <c r="BP15" s="407"/>
      <c r="BQ15" s="407"/>
      <c r="BR15" s="407"/>
      <c r="BS15" s="407"/>
      <c r="BT15" s="407"/>
      <c r="BU15" s="408"/>
      <c r="BV15" s="406">
        <v>3136651</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20.5</v>
      </c>
      <c r="AD16" s="531"/>
      <c r="AE16" s="531"/>
      <c r="AF16" s="531"/>
      <c r="AG16" s="532"/>
      <c r="AH16" s="530">
        <v>22.8</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5100450</v>
      </c>
      <c r="BO16" s="444"/>
      <c r="BP16" s="444"/>
      <c r="BQ16" s="444"/>
      <c r="BR16" s="444"/>
      <c r="BS16" s="444"/>
      <c r="BT16" s="444"/>
      <c r="BU16" s="445"/>
      <c r="BV16" s="443">
        <v>4882818</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155</v>
      </c>
      <c r="N17" s="555"/>
      <c r="O17" s="555"/>
      <c r="P17" s="555"/>
      <c r="Q17" s="556"/>
      <c r="R17" s="549" t="s">
        <v>156</v>
      </c>
      <c r="S17" s="550"/>
      <c r="T17" s="550"/>
      <c r="U17" s="550"/>
      <c r="V17" s="551"/>
      <c r="W17" s="459" t="s">
        <v>157</v>
      </c>
      <c r="X17" s="460"/>
      <c r="Y17" s="460"/>
      <c r="Z17" s="460"/>
      <c r="AA17" s="460"/>
      <c r="AB17" s="450"/>
      <c r="AC17" s="494">
        <v>9404</v>
      </c>
      <c r="AD17" s="495"/>
      <c r="AE17" s="495"/>
      <c r="AF17" s="495"/>
      <c r="AG17" s="537"/>
      <c r="AH17" s="494">
        <v>9369</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4110024</v>
      </c>
      <c r="BO17" s="444"/>
      <c r="BP17" s="444"/>
      <c r="BQ17" s="444"/>
      <c r="BR17" s="444"/>
      <c r="BS17" s="444"/>
      <c r="BT17" s="444"/>
      <c r="BU17" s="445"/>
      <c r="BV17" s="443">
        <v>3990726</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5" t="s">
        <v>159</v>
      </c>
      <c r="C18" s="486"/>
      <c r="D18" s="486"/>
      <c r="E18" s="566"/>
      <c r="F18" s="566"/>
      <c r="G18" s="566"/>
      <c r="H18" s="566"/>
      <c r="I18" s="566"/>
      <c r="J18" s="566"/>
      <c r="K18" s="566"/>
      <c r="L18" s="567">
        <v>9.08</v>
      </c>
      <c r="M18" s="567"/>
      <c r="N18" s="567"/>
      <c r="O18" s="567"/>
      <c r="P18" s="567"/>
      <c r="Q18" s="567"/>
      <c r="R18" s="568"/>
      <c r="S18" s="568"/>
      <c r="T18" s="568"/>
      <c r="U18" s="568"/>
      <c r="V18" s="569"/>
      <c r="W18" s="461"/>
      <c r="X18" s="462"/>
      <c r="Y18" s="462"/>
      <c r="Z18" s="462"/>
      <c r="AA18" s="462"/>
      <c r="AB18" s="453"/>
      <c r="AC18" s="570">
        <v>77.8</v>
      </c>
      <c r="AD18" s="571"/>
      <c r="AE18" s="571"/>
      <c r="AF18" s="571"/>
      <c r="AG18" s="572"/>
      <c r="AH18" s="570">
        <v>75.599999999999994</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5921927</v>
      </c>
      <c r="BO18" s="444"/>
      <c r="BP18" s="444"/>
      <c r="BQ18" s="444"/>
      <c r="BR18" s="444"/>
      <c r="BS18" s="444"/>
      <c r="BT18" s="444"/>
      <c r="BU18" s="445"/>
      <c r="BV18" s="443">
        <v>5633639</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5" t="s">
        <v>161</v>
      </c>
      <c r="C19" s="486"/>
      <c r="D19" s="486"/>
      <c r="E19" s="566"/>
      <c r="F19" s="566"/>
      <c r="G19" s="566"/>
      <c r="H19" s="566"/>
      <c r="I19" s="566"/>
      <c r="J19" s="566"/>
      <c r="K19" s="566"/>
      <c r="L19" s="574">
        <v>3036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7501436</v>
      </c>
      <c r="BO19" s="444"/>
      <c r="BP19" s="444"/>
      <c r="BQ19" s="444"/>
      <c r="BR19" s="444"/>
      <c r="BS19" s="444"/>
      <c r="BT19" s="444"/>
      <c r="BU19" s="445"/>
      <c r="BV19" s="443">
        <v>7412407</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5" t="s">
        <v>163</v>
      </c>
      <c r="C20" s="486"/>
      <c r="D20" s="486"/>
      <c r="E20" s="566"/>
      <c r="F20" s="566"/>
      <c r="G20" s="566"/>
      <c r="H20" s="566"/>
      <c r="I20" s="566"/>
      <c r="J20" s="566"/>
      <c r="K20" s="566"/>
      <c r="L20" s="574">
        <v>11552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6980430</v>
      </c>
      <c r="BO22" s="407"/>
      <c r="BP22" s="407"/>
      <c r="BQ22" s="407"/>
      <c r="BR22" s="407"/>
      <c r="BS22" s="407"/>
      <c r="BT22" s="407"/>
      <c r="BU22" s="408"/>
      <c r="BV22" s="406">
        <v>7349988</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6141704</v>
      </c>
      <c r="BO23" s="444"/>
      <c r="BP23" s="444"/>
      <c r="BQ23" s="444"/>
      <c r="BR23" s="444"/>
      <c r="BS23" s="444"/>
      <c r="BT23" s="444"/>
      <c r="BU23" s="445"/>
      <c r="BV23" s="443">
        <v>6480951</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173</v>
      </c>
      <c r="F24" s="473"/>
      <c r="G24" s="473"/>
      <c r="H24" s="473"/>
      <c r="I24" s="473"/>
      <c r="J24" s="473"/>
      <c r="K24" s="474"/>
      <c r="L24" s="494">
        <v>1</v>
      </c>
      <c r="M24" s="495"/>
      <c r="N24" s="495"/>
      <c r="O24" s="495"/>
      <c r="P24" s="537"/>
      <c r="Q24" s="494">
        <v>7660</v>
      </c>
      <c r="R24" s="495"/>
      <c r="S24" s="495"/>
      <c r="T24" s="495"/>
      <c r="U24" s="495"/>
      <c r="V24" s="537"/>
      <c r="W24" s="589"/>
      <c r="X24" s="590"/>
      <c r="Y24" s="591"/>
      <c r="Z24" s="493" t="s">
        <v>174</v>
      </c>
      <c r="AA24" s="473"/>
      <c r="AB24" s="473"/>
      <c r="AC24" s="473"/>
      <c r="AD24" s="473"/>
      <c r="AE24" s="473"/>
      <c r="AF24" s="473"/>
      <c r="AG24" s="474"/>
      <c r="AH24" s="494">
        <v>200</v>
      </c>
      <c r="AI24" s="495"/>
      <c r="AJ24" s="495"/>
      <c r="AK24" s="495"/>
      <c r="AL24" s="537"/>
      <c r="AM24" s="494">
        <v>590800</v>
      </c>
      <c r="AN24" s="495"/>
      <c r="AO24" s="495"/>
      <c r="AP24" s="495"/>
      <c r="AQ24" s="495"/>
      <c r="AR24" s="537"/>
      <c r="AS24" s="494">
        <v>2954</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2773033</v>
      </c>
      <c r="BO24" s="444"/>
      <c r="BP24" s="444"/>
      <c r="BQ24" s="444"/>
      <c r="BR24" s="444"/>
      <c r="BS24" s="444"/>
      <c r="BT24" s="444"/>
      <c r="BU24" s="445"/>
      <c r="BV24" s="443">
        <v>2947048</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176</v>
      </c>
      <c r="F25" s="473"/>
      <c r="G25" s="473"/>
      <c r="H25" s="473"/>
      <c r="I25" s="473"/>
      <c r="J25" s="473"/>
      <c r="K25" s="474"/>
      <c r="L25" s="494">
        <v>1</v>
      </c>
      <c r="M25" s="495"/>
      <c r="N25" s="495"/>
      <c r="O25" s="495"/>
      <c r="P25" s="537"/>
      <c r="Q25" s="494">
        <v>6320</v>
      </c>
      <c r="R25" s="495"/>
      <c r="S25" s="495"/>
      <c r="T25" s="495"/>
      <c r="U25" s="495"/>
      <c r="V25" s="537"/>
      <c r="W25" s="589"/>
      <c r="X25" s="590"/>
      <c r="Y25" s="591"/>
      <c r="Z25" s="493" t="s">
        <v>177</v>
      </c>
      <c r="AA25" s="473"/>
      <c r="AB25" s="473"/>
      <c r="AC25" s="473"/>
      <c r="AD25" s="473"/>
      <c r="AE25" s="473"/>
      <c r="AF25" s="473"/>
      <c r="AG25" s="474"/>
      <c r="AH25" s="494">
        <v>44</v>
      </c>
      <c r="AI25" s="495"/>
      <c r="AJ25" s="495"/>
      <c r="AK25" s="495"/>
      <c r="AL25" s="537"/>
      <c r="AM25" s="494">
        <v>118580</v>
      </c>
      <c r="AN25" s="495"/>
      <c r="AO25" s="495"/>
      <c r="AP25" s="495"/>
      <c r="AQ25" s="495"/>
      <c r="AR25" s="537"/>
      <c r="AS25" s="494">
        <v>2695</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2647730</v>
      </c>
      <c r="BO25" s="407"/>
      <c r="BP25" s="407"/>
      <c r="BQ25" s="407"/>
      <c r="BR25" s="407"/>
      <c r="BS25" s="407"/>
      <c r="BT25" s="407"/>
      <c r="BU25" s="408"/>
      <c r="BV25" s="406">
        <v>3021868</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179</v>
      </c>
      <c r="F26" s="473"/>
      <c r="G26" s="473"/>
      <c r="H26" s="473"/>
      <c r="I26" s="473"/>
      <c r="J26" s="473"/>
      <c r="K26" s="474"/>
      <c r="L26" s="494">
        <v>1</v>
      </c>
      <c r="M26" s="495"/>
      <c r="N26" s="495"/>
      <c r="O26" s="495"/>
      <c r="P26" s="537"/>
      <c r="Q26" s="494">
        <v>5810</v>
      </c>
      <c r="R26" s="495"/>
      <c r="S26" s="495"/>
      <c r="T26" s="495"/>
      <c r="U26" s="495"/>
      <c r="V26" s="537"/>
      <c r="W26" s="589"/>
      <c r="X26" s="590"/>
      <c r="Y26" s="591"/>
      <c r="Z26" s="493" t="s">
        <v>180</v>
      </c>
      <c r="AA26" s="595"/>
      <c r="AB26" s="595"/>
      <c r="AC26" s="595"/>
      <c r="AD26" s="595"/>
      <c r="AE26" s="595"/>
      <c r="AF26" s="595"/>
      <c r="AG26" s="596"/>
      <c r="AH26" s="494">
        <v>4</v>
      </c>
      <c r="AI26" s="495"/>
      <c r="AJ26" s="495"/>
      <c r="AK26" s="495"/>
      <c r="AL26" s="537"/>
      <c r="AM26" s="494">
        <v>11240</v>
      </c>
      <c r="AN26" s="495"/>
      <c r="AO26" s="495"/>
      <c r="AP26" s="495"/>
      <c r="AQ26" s="495"/>
      <c r="AR26" s="537"/>
      <c r="AS26" s="494">
        <v>2810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182</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183</v>
      </c>
      <c r="F27" s="473"/>
      <c r="G27" s="473"/>
      <c r="H27" s="473"/>
      <c r="I27" s="473"/>
      <c r="J27" s="473"/>
      <c r="K27" s="474"/>
      <c r="L27" s="494">
        <v>1</v>
      </c>
      <c r="M27" s="495"/>
      <c r="N27" s="495"/>
      <c r="O27" s="495"/>
      <c r="P27" s="537"/>
      <c r="Q27" s="494">
        <v>3820</v>
      </c>
      <c r="R27" s="495"/>
      <c r="S27" s="495"/>
      <c r="T27" s="495"/>
      <c r="U27" s="495"/>
      <c r="V27" s="537"/>
      <c r="W27" s="589"/>
      <c r="X27" s="590"/>
      <c r="Y27" s="591"/>
      <c r="Z27" s="493" t="s">
        <v>184</v>
      </c>
      <c r="AA27" s="473"/>
      <c r="AB27" s="473"/>
      <c r="AC27" s="473"/>
      <c r="AD27" s="473"/>
      <c r="AE27" s="473"/>
      <c r="AF27" s="473"/>
      <c r="AG27" s="474"/>
      <c r="AH27" s="494">
        <v>2</v>
      </c>
      <c r="AI27" s="495"/>
      <c r="AJ27" s="495"/>
      <c r="AK27" s="495"/>
      <c r="AL27" s="537"/>
      <c r="AM27" s="494" t="s">
        <v>185</v>
      </c>
      <c r="AN27" s="495"/>
      <c r="AO27" s="495"/>
      <c r="AP27" s="495"/>
      <c r="AQ27" s="495"/>
      <c r="AR27" s="537"/>
      <c r="AS27" s="494" t="s">
        <v>186</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188</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189</v>
      </c>
      <c r="F28" s="473"/>
      <c r="G28" s="473"/>
      <c r="H28" s="473"/>
      <c r="I28" s="473"/>
      <c r="J28" s="473"/>
      <c r="K28" s="474"/>
      <c r="L28" s="494">
        <v>1</v>
      </c>
      <c r="M28" s="495"/>
      <c r="N28" s="495"/>
      <c r="O28" s="495"/>
      <c r="P28" s="537"/>
      <c r="Q28" s="494">
        <v>2990</v>
      </c>
      <c r="R28" s="495"/>
      <c r="S28" s="495"/>
      <c r="T28" s="495"/>
      <c r="U28" s="495"/>
      <c r="V28" s="537"/>
      <c r="W28" s="589"/>
      <c r="X28" s="590"/>
      <c r="Y28" s="591"/>
      <c r="Z28" s="493" t="s">
        <v>190</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983098</v>
      </c>
      <c r="BO28" s="407"/>
      <c r="BP28" s="407"/>
      <c r="BQ28" s="407"/>
      <c r="BR28" s="407"/>
      <c r="BS28" s="407"/>
      <c r="BT28" s="407"/>
      <c r="BU28" s="408"/>
      <c r="BV28" s="406">
        <v>941932</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192</v>
      </c>
      <c r="F29" s="473"/>
      <c r="G29" s="473"/>
      <c r="H29" s="473"/>
      <c r="I29" s="473"/>
      <c r="J29" s="473"/>
      <c r="K29" s="474"/>
      <c r="L29" s="494">
        <v>12</v>
      </c>
      <c r="M29" s="495"/>
      <c r="N29" s="495"/>
      <c r="O29" s="495"/>
      <c r="P29" s="537"/>
      <c r="Q29" s="494">
        <v>2830</v>
      </c>
      <c r="R29" s="495"/>
      <c r="S29" s="495"/>
      <c r="T29" s="495"/>
      <c r="U29" s="495"/>
      <c r="V29" s="537"/>
      <c r="W29" s="592"/>
      <c r="X29" s="593"/>
      <c r="Y29" s="594"/>
      <c r="Z29" s="493" t="s">
        <v>193</v>
      </c>
      <c r="AA29" s="473"/>
      <c r="AB29" s="473"/>
      <c r="AC29" s="473"/>
      <c r="AD29" s="473"/>
      <c r="AE29" s="473"/>
      <c r="AF29" s="473"/>
      <c r="AG29" s="474"/>
      <c r="AH29" s="494">
        <v>202</v>
      </c>
      <c r="AI29" s="495"/>
      <c r="AJ29" s="495"/>
      <c r="AK29" s="495"/>
      <c r="AL29" s="537"/>
      <c r="AM29" s="494">
        <v>598306</v>
      </c>
      <c r="AN29" s="495"/>
      <c r="AO29" s="495"/>
      <c r="AP29" s="495"/>
      <c r="AQ29" s="495"/>
      <c r="AR29" s="537"/>
      <c r="AS29" s="494">
        <v>2962</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t="s">
        <v>140</v>
      </c>
      <c r="BO29" s="444"/>
      <c r="BP29" s="444"/>
      <c r="BQ29" s="444"/>
      <c r="BR29" s="444"/>
      <c r="BS29" s="444"/>
      <c r="BT29" s="444"/>
      <c r="BU29" s="445"/>
      <c r="BV29" s="443" t="s">
        <v>188</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0">
        <v>97.4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1441442</v>
      </c>
      <c r="BO30" s="563"/>
      <c r="BP30" s="563"/>
      <c r="BQ30" s="563"/>
      <c r="BR30" s="563"/>
      <c r="BS30" s="563"/>
      <c r="BT30" s="563"/>
      <c r="BU30" s="564"/>
      <c r="BV30" s="562">
        <v>1353476</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202</v>
      </c>
      <c r="D33" s="467"/>
      <c r="E33" s="432" t="s">
        <v>203</v>
      </c>
      <c r="F33" s="432"/>
      <c r="G33" s="432"/>
      <c r="H33" s="432"/>
      <c r="I33" s="432"/>
      <c r="J33" s="432"/>
      <c r="K33" s="432"/>
      <c r="L33" s="432"/>
      <c r="M33" s="432"/>
      <c r="N33" s="432"/>
      <c r="O33" s="432"/>
      <c r="P33" s="432"/>
      <c r="Q33" s="432"/>
      <c r="R33" s="432"/>
      <c r="S33" s="432"/>
      <c r="T33" s="202"/>
      <c r="U33" s="467" t="s">
        <v>204</v>
      </c>
      <c r="V33" s="467"/>
      <c r="W33" s="432" t="s">
        <v>205</v>
      </c>
      <c r="X33" s="432"/>
      <c r="Y33" s="432"/>
      <c r="Z33" s="432"/>
      <c r="AA33" s="432"/>
      <c r="AB33" s="432"/>
      <c r="AC33" s="432"/>
      <c r="AD33" s="432"/>
      <c r="AE33" s="432"/>
      <c r="AF33" s="432"/>
      <c r="AG33" s="432"/>
      <c r="AH33" s="432"/>
      <c r="AI33" s="432"/>
      <c r="AJ33" s="432"/>
      <c r="AK33" s="432"/>
      <c r="AL33" s="202"/>
      <c r="AM33" s="467" t="s">
        <v>206</v>
      </c>
      <c r="AN33" s="467"/>
      <c r="AO33" s="432" t="s">
        <v>203</v>
      </c>
      <c r="AP33" s="432"/>
      <c r="AQ33" s="432"/>
      <c r="AR33" s="432"/>
      <c r="AS33" s="432"/>
      <c r="AT33" s="432"/>
      <c r="AU33" s="432"/>
      <c r="AV33" s="432"/>
      <c r="AW33" s="432"/>
      <c r="AX33" s="432"/>
      <c r="AY33" s="432"/>
      <c r="AZ33" s="432"/>
      <c r="BA33" s="432"/>
      <c r="BB33" s="432"/>
      <c r="BC33" s="432"/>
      <c r="BD33" s="203"/>
      <c r="BE33" s="432" t="s">
        <v>207</v>
      </c>
      <c r="BF33" s="432"/>
      <c r="BG33" s="432" t="s">
        <v>208</v>
      </c>
      <c r="BH33" s="432"/>
      <c r="BI33" s="432"/>
      <c r="BJ33" s="432"/>
      <c r="BK33" s="432"/>
      <c r="BL33" s="432"/>
      <c r="BM33" s="432"/>
      <c r="BN33" s="432"/>
      <c r="BO33" s="432"/>
      <c r="BP33" s="432"/>
      <c r="BQ33" s="432"/>
      <c r="BR33" s="432"/>
      <c r="BS33" s="432"/>
      <c r="BT33" s="432"/>
      <c r="BU33" s="432"/>
      <c r="BV33" s="203"/>
      <c r="BW33" s="467" t="s">
        <v>207</v>
      </c>
      <c r="BX33" s="467"/>
      <c r="BY33" s="432" t="s">
        <v>209</v>
      </c>
      <c r="BZ33" s="432"/>
      <c r="CA33" s="432"/>
      <c r="CB33" s="432"/>
      <c r="CC33" s="432"/>
      <c r="CD33" s="432"/>
      <c r="CE33" s="432"/>
      <c r="CF33" s="432"/>
      <c r="CG33" s="432"/>
      <c r="CH33" s="432"/>
      <c r="CI33" s="432"/>
      <c r="CJ33" s="432"/>
      <c r="CK33" s="432"/>
      <c r="CL33" s="432"/>
      <c r="CM33" s="432"/>
      <c r="CN33" s="202"/>
      <c r="CO33" s="467" t="s">
        <v>206</v>
      </c>
      <c r="CP33" s="467"/>
      <c r="CQ33" s="432" t="s">
        <v>210</v>
      </c>
      <c r="CR33" s="432"/>
      <c r="CS33" s="432"/>
      <c r="CT33" s="432"/>
      <c r="CU33" s="432"/>
      <c r="CV33" s="432"/>
      <c r="CW33" s="432"/>
      <c r="CX33" s="432"/>
      <c r="CY33" s="432"/>
      <c r="CZ33" s="432"/>
      <c r="DA33" s="432"/>
      <c r="DB33" s="432"/>
      <c r="DC33" s="432"/>
      <c r="DD33" s="432"/>
      <c r="DE33" s="432"/>
      <c r="DF33" s="202"/>
      <c r="DG33" s="632" t="s">
        <v>211</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7"/>
      <c r="AM34" s="633" t="str">
        <f>IF(AO34="","",MAX(C34:D43,U34:V43)+1)</f>
        <v/>
      </c>
      <c r="AN34" s="633"/>
      <c r="AO34" s="634"/>
      <c r="AP34" s="634"/>
      <c r="AQ34" s="634"/>
      <c r="AR34" s="634"/>
      <c r="AS34" s="634"/>
      <c r="AT34" s="634"/>
      <c r="AU34" s="634"/>
      <c r="AV34" s="634"/>
      <c r="AW34" s="634"/>
      <c r="AX34" s="634"/>
      <c r="AY34" s="634"/>
      <c r="AZ34" s="634"/>
      <c r="BA34" s="634"/>
      <c r="BB34" s="634"/>
      <c r="BC34" s="634"/>
      <c r="BD34" s="177"/>
      <c r="BE34" s="633">
        <f>IF(BG34="","",MAX(C34:D43,U34:V43,AM34:AN43)+1)</f>
        <v>5</v>
      </c>
      <c r="BF34" s="633"/>
      <c r="BG34" s="634" t="str">
        <f>IF('各会計、関係団体の財政状況及び健全化判断比率'!B31="","",'各会計、関係団体の財政状況及び健全化判断比率'!B31)</f>
        <v>下水道事業特別会計</v>
      </c>
      <c r="BH34" s="634"/>
      <c r="BI34" s="634"/>
      <c r="BJ34" s="634"/>
      <c r="BK34" s="634"/>
      <c r="BL34" s="634"/>
      <c r="BM34" s="634"/>
      <c r="BN34" s="634"/>
      <c r="BO34" s="634"/>
      <c r="BP34" s="634"/>
      <c r="BQ34" s="634"/>
      <c r="BR34" s="634"/>
      <c r="BS34" s="634"/>
      <c r="BT34" s="634"/>
      <c r="BU34" s="634"/>
      <c r="BV34" s="177"/>
      <c r="BW34" s="633">
        <f>IF(BY34="","",MAX(C34:D43,U34:V43,AM34:AN43,BE34:BF43)+1)</f>
        <v>6</v>
      </c>
      <c r="BX34" s="633"/>
      <c r="BY34" s="634" t="str">
        <f>IF('各会計、関係団体の財政状況及び健全化判断比率'!B68="","",'各会計、関係団体の財政状況及び健全化判断比率'!B68)</f>
        <v>神奈川県後期高齢者医療広域連合（一般会計）</v>
      </c>
      <c r="BZ34" s="634"/>
      <c r="CA34" s="634"/>
      <c r="CB34" s="634"/>
      <c r="CC34" s="634"/>
      <c r="CD34" s="634"/>
      <c r="CE34" s="634"/>
      <c r="CF34" s="634"/>
      <c r="CG34" s="634"/>
      <c r="CH34" s="634"/>
      <c r="CI34" s="634"/>
      <c r="CJ34" s="634"/>
      <c r="CK34" s="634"/>
      <c r="CL34" s="634"/>
      <c r="CM34" s="634"/>
      <c r="CN34" s="177"/>
      <c r="CO34" s="633">
        <f>IF(CQ34="","",MAX(C34:D43,U34:V43,AM34:AN43,BE34:BF43,BW34:BX43)+1)</f>
        <v>10</v>
      </c>
      <c r="CP34" s="633"/>
      <c r="CQ34" s="634" t="str">
        <f>IF('各会計、関係団体の財政状況及び健全化判断比率'!BS7="","",'各会計、関係団体の財政状況及び健全化判断比率'!BS7)</f>
        <v>二宮町土地開発公社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77"/>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77"/>
      <c r="AM35" s="633" t="str">
        <f t="shared" ref="AM35:AM43" si="0">IF(AO35="","",AM34+1)</f>
        <v/>
      </c>
      <c r="AN35" s="633"/>
      <c r="AO35" s="634"/>
      <c r="AP35" s="634"/>
      <c r="AQ35" s="634"/>
      <c r="AR35" s="634"/>
      <c r="AS35" s="634"/>
      <c r="AT35" s="634"/>
      <c r="AU35" s="634"/>
      <c r="AV35" s="634"/>
      <c r="AW35" s="634"/>
      <c r="AX35" s="634"/>
      <c r="AY35" s="634"/>
      <c r="AZ35" s="634"/>
      <c r="BA35" s="634"/>
      <c r="BB35" s="634"/>
      <c r="BC35" s="634"/>
      <c r="BD35" s="177"/>
      <c r="BE35" s="633" t="str">
        <f t="shared" ref="BE35:BE43" si="1">IF(BG35="","",BE34+1)</f>
        <v/>
      </c>
      <c r="BF35" s="633"/>
      <c r="BG35" s="634"/>
      <c r="BH35" s="634"/>
      <c r="BI35" s="634"/>
      <c r="BJ35" s="634"/>
      <c r="BK35" s="634"/>
      <c r="BL35" s="634"/>
      <c r="BM35" s="634"/>
      <c r="BN35" s="634"/>
      <c r="BO35" s="634"/>
      <c r="BP35" s="634"/>
      <c r="BQ35" s="634"/>
      <c r="BR35" s="634"/>
      <c r="BS35" s="634"/>
      <c r="BT35" s="634"/>
      <c r="BU35" s="634"/>
      <c r="BV35" s="177"/>
      <c r="BW35" s="633">
        <f t="shared" ref="BW35:BW43" si="2">IF(BY35="","",BW34+1)</f>
        <v>7</v>
      </c>
      <c r="BX35" s="633"/>
      <c r="BY35" s="634" t="str">
        <f>IF('各会計、関係団体の財政状況及び健全化判断比率'!B69="","",'各会計、関係団体の財政状況及び健全化判断比率'!B69)</f>
        <v>神奈川県後期高齢者医療広域連合（事業会計）</v>
      </c>
      <c r="BZ35" s="634"/>
      <c r="CA35" s="634"/>
      <c r="CB35" s="634"/>
      <c r="CC35" s="634"/>
      <c r="CD35" s="634"/>
      <c r="CE35" s="634"/>
      <c r="CF35" s="634"/>
      <c r="CG35" s="634"/>
      <c r="CH35" s="634"/>
      <c r="CI35" s="634"/>
      <c r="CJ35" s="634"/>
      <c r="CK35" s="634"/>
      <c r="CL35" s="634"/>
      <c r="CM35" s="634"/>
      <c r="CN35" s="177"/>
      <c r="CO35" s="633">
        <f t="shared" ref="CO35:CO43" si="3">IF(CQ35="","",CO34+1)</f>
        <v>11</v>
      </c>
      <c r="CP35" s="633"/>
      <c r="CQ35" s="634" t="str">
        <f>IF('各会計、関係団体の財政状況及び健全化判断比率'!BS8="","",'各会計、関係団体の財政状況及び健全化判断比率'!BS8)</f>
        <v>（公財）かながわ海岸美化財団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77"/>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t="str">
        <f t="shared" si="0"/>
        <v/>
      </c>
      <c r="AN36" s="633"/>
      <c r="AO36" s="634"/>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8</v>
      </c>
      <c r="BX36" s="633"/>
      <c r="BY36" s="634" t="str">
        <f>IF('各会計、関係団体の財政状況及び健全化判断比率'!B70="","",'各会計、関係団体の財政状況及び健全化判断比率'!B70)</f>
        <v>神奈川県市町村職員退職手当組合</v>
      </c>
      <c r="BZ36" s="634"/>
      <c r="CA36" s="634"/>
      <c r="CB36" s="634"/>
      <c r="CC36" s="634"/>
      <c r="CD36" s="634"/>
      <c r="CE36" s="634"/>
      <c r="CF36" s="634"/>
      <c r="CG36" s="634"/>
      <c r="CH36" s="634"/>
      <c r="CI36" s="634"/>
      <c r="CJ36" s="634"/>
      <c r="CK36" s="634"/>
      <c r="CL36" s="634"/>
      <c r="CM36" s="634"/>
      <c r="CN36" s="177"/>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t="str">
        <f t="shared" si="4"/>
        <v/>
      </c>
      <c r="V37" s="633"/>
      <c r="W37" s="634"/>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9</v>
      </c>
      <c r="BX37" s="633"/>
      <c r="BY37" s="634" t="str">
        <f>IF('各会計、関係団体の財政状況及び健全化判断比率'!B71="","",'各会計、関係団体の財政状況及び健全化判断比率'!B71)</f>
        <v>神奈川県町村情報システム共同事業組合</v>
      </c>
      <c r="BZ37" s="634"/>
      <c r="CA37" s="634"/>
      <c r="CB37" s="634"/>
      <c r="CC37" s="634"/>
      <c r="CD37" s="634"/>
      <c r="CE37" s="634"/>
      <c r="CF37" s="634"/>
      <c r="CG37" s="634"/>
      <c r="CH37" s="634"/>
      <c r="CI37" s="634"/>
      <c r="CJ37" s="634"/>
      <c r="CK37" s="634"/>
      <c r="CL37" s="634"/>
      <c r="CM37" s="634"/>
      <c r="CN37" s="177"/>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77"/>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dlbESwZ7PNz5gumkrYFDSCmmKmVxFWd9fRK4gKV2sd/hf6Rtqmil/IsPScHFksdAgPpSmHzF52GQS6wwkEE/xQ==" saltValue="q1aZzM3lq7AncKJbrRw0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86" t="s">
        <v>575</v>
      </c>
      <c r="D34" s="1186"/>
      <c r="E34" s="1187"/>
      <c r="F34" s="32">
        <v>4.3600000000000003</v>
      </c>
      <c r="G34" s="33">
        <v>4.91</v>
      </c>
      <c r="H34" s="33">
        <v>6.59</v>
      </c>
      <c r="I34" s="33">
        <v>8.2200000000000006</v>
      </c>
      <c r="J34" s="34">
        <v>7.78</v>
      </c>
      <c r="K34" s="22"/>
      <c r="L34" s="22"/>
      <c r="M34" s="22"/>
      <c r="N34" s="22"/>
      <c r="O34" s="22"/>
      <c r="P34" s="22"/>
    </row>
    <row r="35" spans="1:16" ht="39" customHeight="1" x14ac:dyDescent="0.2">
      <c r="A35" s="22"/>
      <c r="B35" s="35"/>
      <c r="C35" s="1180" t="s">
        <v>576</v>
      </c>
      <c r="D35" s="1181"/>
      <c r="E35" s="1182"/>
      <c r="F35" s="36">
        <v>0.97</v>
      </c>
      <c r="G35" s="37">
        <v>1.1000000000000001</v>
      </c>
      <c r="H35" s="37">
        <v>1.19</v>
      </c>
      <c r="I35" s="37">
        <v>1.38</v>
      </c>
      <c r="J35" s="38">
        <v>1.48</v>
      </c>
      <c r="K35" s="22"/>
      <c r="L35" s="22"/>
      <c r="M35" s="22"/>
      <c r="N35" s="22"/>
      <c r="O35" s="22"/>
      <c r="P35" s="22"/>
    </row>
    <row r="36" spans="1:16" ht="39" customHeight="1" x14ac:dyDescent="0.2">
      <c r="A36" s="22"/>
      <c r="B36" s="35"/>
      <c r="C36" s="1180" t="s">
        <v>577</v>
      </c>
      <c r="D36" s="1181"/>
      <c r="E36" s="1182"/>
      <c r="F36" s="36">
        <v>0.37</v>
      </c>
      <c r="G36" s="37">
        <v>0.63</v>
      </c>
      <c r="H36" s="37">
        <v>0.45</v>
      </c>
      <c r="I36" s="37">
        <v>1.19</v>
      </c>
      <c r="J36" s="38">
        <v>0.91</v>
      </c>
      <c r="K36" s="22"/>
      <c r="L36" s="22"/>
      <c r="M36" s="22"/>
      <c r="N36" s="22"/>
      <c r="O36" s="22"/>
      <c r="P36" s="22"/>
    </row>
    <row r="37" spans="1:16" ht="39" customHeight="1" x14ac:dyDescent="0.2">
      <c r="A37" s="22"/>
      <c r="B37" s="35"/>
      <c r="C37" s="1180" t="s">
        <v>578</v>
      </c>
      <c r="D37" s="1181"/>
      <c r="E37" s="1182"/>
      <c r="F37" s="36">
        <v>0.09</v>
      </c>
      <c r="G37" s="37">
        <v>0.2</v>
      </c>
      <c r="H37" s="37">
        <v>0.36</v>
      </c>
      <c r="I37" s="37">
        <v>0.25</v>
      </c>
      <c r="J37" s="38">
        <v>0.79</v>
      </c>
      <c r="K37" s="22"/>
      <c r="L37" s="22"/>
      <c r="M37" s="22"/>
      <c r="N37" s="22"/>
      <c r="O37" s="22"/>
      <c r="P37" s="22"/>
    </row>
    <row r="38" spans="1:16" ht="39" customHeight="1" x14ac:dyDescent="0.2">
      <c r="A38" s="22"/>
      <c r="B38" s="35"/>
      <c r="C38" s="1180" t="s">
        <v>579</v>
      </c>
      <c r="D38" s="1181"/>
      <c r="E38" s="1182"/>
      <c r="F38" s="36">
        <v>0.41</v>
      </c>
      <c r="G38" s="37">
        <v>0.66</v>
      </c>
      <c r="H38" s="37">
        <v>0.09</v>
      </c>
      <c r="I38" s="37">
        <v>0.05</v>
      </c>
      <c r="J38" s="38">
        <v>0.31</v>
      </c>
      <c r="K38" s="22"/>
      <c r="L38" s="22"/>
      <c r="M38" s="22"/>
      <c r="N38" s="22"/>
      <c r="O38" s="22"/>
      <c r="P38" s="22"/>
    </row>
    <row r="39" spans="1:16" ht="39" customHeight="1" x14ac:dyDescent="0.2">
      <c r="A39" s="22"/>
      <c r="B39" s="35"/>
      <c r="C39" s="1180"/>
      <c r="D39" s="1181"/>
      <c r="E39" s="1182"/>
      <c r="F39" s="36"/>
      <c r="G39" s="37"/>
      <c r="H39" s="37"/>
      <c r="I39" s="37"/>
      <c r="J39" s="38"/>
      <c r="K39" s="22"/>
      <c r="L39" s="22"/>
      <c r="M39" s="22"/>
      <c r="N39" s="22"/>
      <c r="O39" s="22"/>
      <c r="P39" s="22"/>
    </row>
    <row r="40" spans="1:16" ht="39" customHeight="1" x14ac:dyDescent="0.2">
      <c r="A40" s="22"/>
      <c r="B40" s="35"/>
      <c r="C40" s="1180"/>
      <c r="D40" s="1181"/>
      <c r="E40" s="1182"/>
      <c r="F40" s="36"/>
      <c r="G40" s="37"/>
      <c r="H40" s="37"/>
      <c r="I40" s="37"/>
      <c r="J40" s="38"/>
      <c r="K40" s="22"/>
      <c r="L40" s="22"/>
      <c r="M40" s="22"/>
      <c r="N40" s="22"/>
      <c r="O40" s="22"/>
      <c r="P40" s="22"/>
    </row>
    <row r="41" spans="1:16" ht="39" customHeight="1" x14ac:dyDescent="0.2">
      <c r="A41" s="22"/>
      <c r="B41" s="35"/>
      <c r="C41" s="1180"/>
      <c r="D41" s="1181"/>
      <c r="E41" s="1182"/>
      <c r="F41" s="36"/>
      <c r="G41" s="37"/>
      <c r="H41" s="37"/>
      <c r="I41" s="37"/>
      <c r="J41" s="38"/>
      <c r="K41" s="22"/>
      <c r="L41" s="22"/>
      <c r="M41" s="22"/>
      <c r="N41" s="22"/>
      <c r="O41" s="22"/>
      <c r="P41" s="22"/>
    </row>
    <row r="42" spans="1:16" ht="39" customHeight="1" x14ac:dyDescent="0.2">
      <c r="A42" s="22"/>
      <c r="B42" s="39"/>
      <c r="C42" s="1180" t="s">
        <v>580</v>
      </c>
      <c r="D42" s="1181"/>
      <c r="E42" s="1182"/>
      <c r="F42" s="36" t="s">
        <v>527</v>
      </c>
      <c r="G42" s="37" t="s">
        <v>527</v>
      </c>
      <c r="H42" s="37" t="s">
        <v>527</v>
      </c>
      <c r="I42" s="37" t="s">
        <v>527</v>
      </c>
      <c r="J42" s="38" t="s">
        <v>527</v>
      </c>
      <c r="K42" s="22"/>
      <c r="L42" s="22"/>
      <c r="M42" s="22"/>
      <c r="N42" s="22"/>
      <c r="O42" s="22"/>
      <c r="P42" s="22"/>
    </row>
    <row r="43" spans="1:16" ht="39" customHeight="1" thickBot="1" x14ac:dyDescent="0.25">
      <c r="A43" s="22"/>
      <c r="B43" s="40"/>
      <c r="C43" s="1183" t="s">
        <v>581</v>
      </c>
      <c r="D43" s="1184"/>
      <c r="E43" s="1185"/>
      <c r="F43" s="41" t="s">
        <v>527</v>
      </c>
      <c r="G43" s="42" t="s">
        <v>527</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6" spans="1:16" ht="13.5" hidden="1" customHeight="1" x14ac:dyDescent="0.2"/>
    <row r="47" spans="1:16" ht="13.5" hidden="1" customHeight="1" x14ac:dyDescent="0.2"/>
    <row r="48" spans="1:16" ht="13.5" hidden="1" customHeight="1" x14ac:dyDescent="0.2"/>
    <row r="49" ht="13.5" hidden="1" customHeight="1" x14ac:dyDescent="0.2"/>
    <row r="50" ht="13.5" hidden="1" customHeight="1" x14ac:dyDescent="0.2"/>
    <row r="51" ht="13.5" hidden="1" customHeight="1" x14ac:dyDescent="0.2"/>
  </sheetData>
  <sheetProtection algorithmName="SHA-512" hashValue="l4txcI3uCxx8Y7V1CNO4sqE23IoTSUlReK99TWhdULUxcsALWj/+fmvKSOB+trS7oYEMvAKu0N1Ogtr4MEFniw==" saltValue="BtqmRTmgU/WRD3ngn2ZS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8"/>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188" t="s">
        <v>11</v>
      </c>
      <c r="C45" s="1189"/>
      <c r="D45" s="58"/>
      <c r="E45" s="1194" t="s">
        <v>12</v>
      </c>
      <c r="F45" s="1194"/>
      <c r="G45" s="1194"/>
      <c r="H45" s="1194"/>
      <c r="I45" s="1194"/>
      <c r="J45" s="1195"/>
      <c r="K45" s="59">
        <v>652</v>
      </c>
      <c r="L45" s="60">
        <v>659</v>
      </c>
      <c r="M45" s="60">
        <v>636</v>
      </c>
      <c r="N45" s="60">
        <v>653</v>
      </c>
      <c r="O45" s="61">
        <v>702</v>
      </c>
      <c r="P45" s="48"/>
      <c r="Q45" s="48"/>
      <c r="R45" s="48"/>
      <c r="S45" s="48"/>
      <c r="T45" s="48"/>
      <c r="U45" s="48"/>
    </row>
    <row r="46" spans="1:21" ht="30.75" customHeight="1" x14ac:dyDescent="0.2">
      <c r="A46" s="48"/>
      <c r="B46" s="1190"/>
      <c r="C46" s="1191"/>
      <c r="D46" s="62"/>
      <c r="E46" s="1196" t="s">
        <v>13</v>
      </c>
      <c r="F46" s="1196"/>
      <c r="G46" s="1196"/>
      <c r="H46" s="1196"/>
      <c r="I46" s="1196"/>
      <c r="J46" s="1197"/>
      <c r="K46" s="63" t="s">
        <v>527</v>
      </c>
      <c r="L46" s="64" t="s">
        <v>527</v>
      </c>
      <c r="M46" s="64" t="s">
        <v>527</v>
      </c>
      <c r="N46" s="64" t="s">
        <v>527</v>
      </c>
      <c r="O46" s="65" t="s">
        <v>527</v>
      </c>
      <c r="P46" s="48"/>
      <c r="Q46" s="48"/>
      <c r="R46" s="48"/>
      <c r="S46" s="48"/>
      <c r="T46" s="48"/>
      <c r="U46" s="48"/>
    </row>
    <row r="47" spans="1:21" ht="30.75" customHeight="1" x14ac:dyDescent="0.2">
      <c r="A47" s="48"/>
      <c r="B47" s="1190"/>
      <c r="C47" s="1191"/>
      <c r="D47" s="62"/>
      <c r="E47" s="1196" t="s">
        <v>14</v>
      </c>
      <c r="F47" s="1196"/>
      <c r="G47" s="1196"/>
      <c r="H47" s="1196"/>
      <c r="I47" s="1196"/>
      <c r="J47" s="1197"/>
      <c r="K47" s="63" t="s">
        <v>527</v>
      </c>
      <c r="L47" s="64" t="s">
        <v>527</v>
      </c>
      <c r="M47" s="64" t="s">
        <v>527</v>
      </c>
      <c r="N47" s="64" t="s">
        <v>527</v>
      </c>
      <c r="O47" s="65" t="s">
        <v>527</v>
      </c>
      <c r="P47" s="48"/>
      <c r="Q47" s="48"/>
      <c r="R47" s="48"/>
      <c r="S47" s="48"/>
      <c r="T47" s="48"/>
      <c r="U47" s="48"/>
    </row>
    <row r="48" spans="1:21" ht="30.75" customHeight="1" x14ac:dyDescent="0.2">
      <c r="A48" s="48"/>
      <c r="B48" s="1190"/>
      <c r="C48" s="1191"/>
      <c r="D48" s="62"/>
      <c r="E48" s="1196" t="s">
        <v>15</v>
      </c>
      <c r="F48" s="1196"/>
      <c r="G48" s="1196"/>
      <c r="H48" s="1196"/>
      <c r="I48" s="1196"/>
      <c r="J48" s="1197"/>
      <c r="K48" s="63">
        <v>364</v>
      </c>
      <c r="L48" s="64">
        <v>278</v>
      </c>
      <c r="M48" s="64">
        <v>266</v>
      </c>
      <c r="N48" s="64">
        <v>285</v>
      </c>
      <c r="O48" s="65">
        <v>288</v>
      </c>
      <c r="P48" s="48"/>
      <c r="Q48" s="48"/>
      <c r="R48" s="48"/>
      <c r="S48" s="48"/>
      <c r="T48" s="48"/>
      <c r="U48" s="48"/>
    </row>
    <row r="49" spans="1:21" ht="30.75" customHeight="1" x14ac:dyDescent="0.2">
      <c r="A49" s="48"/>
      <c r="B49" s="1190"/>
      <c r="C49" s="1191"/>
      <c r="D49" s="62"/>
      <c r="E49" s="1196" t="s">
        <v>16</v>
      </c>
      <c r="F49" s="1196"/>
      <c r="G49" s="1196"/>
      <c r="H49" s="1196"/>
      <c r="I49" s="1196"/>
      <c r="J49" s="1197"/>
      <c r="K49" s="63" t="s">
        <v>527</v>
      </c>
      <c r="L49" s="64" t="s">
        <v>527</v>
      </c>
      <c r="M49" s="64" t="s">
        <v>527</v>
      </c>
      <c r="N49" s="64" t="s">
        <v>527</v>
      </c>
      <c r="O49" s="65" t="s">
        <v>527</v>
      </c>
      <c r="P49" s="48"/>
      <c r="Q49" s="48"/>
      <c r="R49" s="48"/>
      <c r="S49" s="48"/>
      <c r="T49" s="48"/>
      <c r="U49" s="48"/>
    </row>
    <row r="50" spans="1:21" ht="30.75" customHeight="1" x14ac:dyDescent="0.2">
      <c r="A50" s="48"/>
      <c r="B50" s="1190"/>
      <c r="C50" s="1191"/>
      <c r="D50" s="62"/>
      <c r="E50" s="1196" t="s">
        <v>17</v>
      </c>
      <c r="F50" s="1196"/>
      <c r="G50" s="1196"/>
      <c r="H50" s="1196"/>
      <c r="I50" s="1196"/>
      <c r="J50" s="1197"/>
      <c r="K50" s="63" t="s">
        <v>527</v>
      </c>
      <c r="L50" s="64" t="s">
        <v>527</v>
      </c>
      <c r="M50" s="64" t="s">
        <v>527</v>
      </c>
      <c r="N50" s="64" t="s">
        <v>527</v>
      </c>
      <c r="O50" s="65" t="s">
        <v>527</v>
      </c>
      <c r="P50" s="48"/>
      <c r="Q50" s="48"/>
      <c r="R50" s="48"/>
      <c r="S50" s="48"/>
      <c r="T50" s="48"/>
      <c r="U50" s="48"/>
    </row>
    <row r="51" spans="1:21" ht="30.75" customHeight="1" x14ac:dyDescent="0.2">
      <c r="A51" s="48"/>
      <c r="B51" s="1192"/>
      <c r="C51" s="1193"/>
      <c r="D51" s="66"/>
      <c r="E51" s="1196" t="s">
        <v>18</v>
      </c>
      <c r="F51" s="1196"/>
      <c r="G51" s="1196"/>
      <c r="H51" s="1196"/>
      <c r="I51" s="1196"/>
      <c r="J51" s="1197"/>
      <c r="K51" s="63" t="s">
        <v>527</v>
      </c>
      <c r="L51" s="64" t="s">
        <v>527</v>
      </c>
      <c r="M51" s="64" t="s">
        <v>527</v>
      </c>
      <c r="N51" s="64" t="s">
        <v>527</v>
      </c>
      <c r="O51" s="65" t="s">
        <v>527</v>
      </c>
      <c r="P51" s="48"/>
      <c r="Q51" s="48"/>
      <c r="R51" s="48"/>
      <c r="S51" s="48"/>
      <c r="T51" s="48"/>
      <c r="U51" s="48"/>
    </row>
    <row r="52" spans="1:21" ht="30.75" customHeight="1" x14ac:dyDescent="0.2">
      <c r="A52" s="48"/>
      <c r="B52" s="1198" t="s">
        <v>19</v>
      </c>
      <c r="C52" s="1199"/>
      <c r="D52" s="66"/>
      <c r="E52" s="1196" t="s">
        <v>20</v>
      </c>
      <c r="F52" s="1196"/>
      <c r="G52" s="1196"/>
      <c r="H52" s="1196"/>
      <c r="I52" s="1196"/>
      <c r="J52" s="1197"/>
      <c r="K52" s="63">
        <v>707</v>
      </c>
      <c r="L52" s="64">
        <v>658</v>
      </c>
      <c r="M52" s="64">
        <v>674</v>
      </c>
      <c r="N52" s="64">
        <v>675</v>
      </c>
      <c r="O52" s="65">
        <v>689</v>
      </c>
      <c r="P52" s="48"/>
      <c r="Q52" s="48"/>
      <c r="R52" s="48"/>
      <c r="S52" s="48"/>
      <c r="T52" s="48"/>
      <c r="U52" s="48"/>
    </row>
    <row r="53" spans="1:21" ht="30.75" customHeight="1" thickBot="1" x14ac:dyDescent="0.25">
      <c r="A53" s="48"/>
      <c r="B53" s="1200" t="s">
        <v>21</v>
      </c>
      <c r="C53" s="1201"/>
      <c r="D53" s="67"/>
      <c r="E53" s="1202" t="s">
        <v>22</v>
      </c>
      <c r="F53" s="1202"/>
      <c r="G53" s="1202"/>
      <c r="H53" s="1202"/>
      <c r="I53" s="1202"/>
      <c r="J53" s="1203"/>
      <c r="K53" s="68">
        <v>309</v>
      </c>
      <c r="L53" s="69">
        <v>279</v>
      </c>
      <c r="M53" s="69">
        <v>228</v>
      </c>
      <c r="N53" s="69">
        <v>263</v>
      </c>
      <c r="O53" s="70">
        <v>301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3">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204" t="s">
        <v>26</v>
      </c>
      <c r="C58" s="1205"/>
      <c r="D58" s="1210" t="s">
        <v>27</v>
      </c>
      <c r="E58" s="1211"/>
      <c r="F58" s="1211"/>
      <c r="G58" s="1211"/>
      <c r="H58" s="1211"/>
      <c r="I58" s="1211"/>
      <c r="J58" s="1212"/>
      <c r="K58" s="83"/>
      <c r="L58" s="84"/>
      <c r="M58" s="84"/>
      <c r="N58" s="84"/>
      <c r="O58" s="85"/>
    </row>
    <row r="59" spans="1:21" ht="31.5" customHeight="1" x14ac:dyDescent="0.2">
      <c r="B59" s="1206"/>
      <c r="C59" s="1207"/>
      <c r="D59" s="1213" t="s">
        <v>28</v>
      </c>
      <c r="E59" s="1214"/>
      <c r="F59" s="1214"/>
      <c r="G59" s="1214"/>
      <c r="H59" s="1214"/>
      <c r="I59" s="1214"/>
      <c r="J59" s="1215"/>
      <c r="K59" s="86"/>
      <c r="L59" s="87"/>
      <c r="M59" s="87"/>
      <c r="N59" s="87"/>
      <c r="O59" s="88"/>
    </row>
    <row r="60" spans="1:21" ht="31.5" customHeight="1" thickBot="1" x14ac:dyDescent="0.25">
      <c r="B60" s="1208"/>
      <c r="C60" s="1209"/>
      <c r="D60" s="1216" t="s">
        <v>29</v>
      </c>
      <c r="E60" s="1217"/>
      <c r="F60" s="1217"/>
      <c r="G60" s="1217"/>
      <c r="H60" s="1217"/>
      <c r="I60" s="1217"/>
      <c r="J60" s="1218"/>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ht="12.65" hidden="1" customHeight="1" x14ac:dyDescent="0.2"/>
    <row r="66" ht="12.65" hidden="1" customHeight="1" x14ac:dyDescent="0.2"/>
    <row r="67" ht="12.65" hidden="1" customHeight="1" x14ac:dyDescent="0.2"/>
    <row r="68" ht="12.65" hidden="1" customHeight="1" x14ac:dyDescent="0.2"/>
  </sheetData>
  <sheetProtection algorithmName="SHA-512" hashValue="SgIMoOie1ISaT45vaoqSqC8PTlSIpuR1cuv2yTCSuW8srv77o32lw92NucXIZAgIvTGPyhbUS1VBz13lCnXqqA==" saltValue="XAtIgVib7/EpZ/Y6KVhw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569</v>
      </c>
      <c r="J40" s="103" t="s">
        <v>570</v>
      </c>
      <c r="K40" s="103" t="s">
        <v>571</v>
      </c>
      <c r="L40" s="103" t="s">
        <v>572</v>
      </c>
      <c r="M40" s="104" t="s">
        <v>573</v>
      </c>
    </row>
    <row r="41" spans="2:13" ht="27.75" customHeight="1" x14ac:dyDescent="0.2">
      <c r="B41" s="1219" t="s">
        <v>32</v>
      </c>
      <c r="C41" s="1220"/>
      <c r="D41" s="105"/>
      <c r="E41" s="1225" t="s">
        <v>33</v>
      </c>
      <c r="F41" s="1225"/>
      <c r="G41" s="1225"/>
      <c r="H41" s="1226"/>
      <c r="I41" s="351">
        <v>7104</v>
      </c>
      <c r="J41" s="352">
        <v>7620</v>
      </c>
      <c r="K41" s="352">
        <v>7518</v>
      </c>
      <c r="L41" s="352">
        <v>7350</v>
      </c>
      <c r="M41" s="353">
        <v>6980</v>
      </c>
    </row>
    <row r="42" spans="2:13" ht="27.75" customHeight="1" x14ac:dyDescent="0.2">
      <c r="B42" s="1221"/>
      <c r="C42" s="1222"/>
      <c r="D42" s="106"/>
      <c r="E42" s="1227" t="s">
        <v>34</v>
      </c>
      <c r="F42" s="1227"/>
      <c r="G42" s="1227"/>
      <c r="H42" s="1228"/>
      <c r="I42" s="354" t="s">
        <v>527</v>
      </c>
      <c r="J42" s="355" t="s">
        <v>527</v>
      </c>
      <c r="K42" s="355" t="s">
        <v>527</v>
      </c>
      <c r="L42" s="355" t="s">
        <v>527</v>
      </c>
      <c r="M42" s="356" t="s">
        <v>527</v>
      </c>
    </row>
    <row r="43" spans="2:13" ht="27.75" customHeight="1" x14ac:dyDescent="0.2">
      <c r="B43" s="1221"/>
      <c r="C43" s="1222"/>
      <c r="D43" s="106"/>
      <c r="E43" s="1227" t="s">
        <v>35</v>
      </c>
      <c r="F43" s="1227"/>
      <c r="G43" s="1227"/>
      <c r="H43" s="1228"/>
      <c r="I43" s="354">
        <v>4125</v>
      </c>
      <c r="J43" s="355">
        <v>3688</v>
      </c>
      <c r="K43" s="355">
        <v>3355</v>
      </c>
      <c r="L43" s="355">
        <v>3330</v>
      </c>
      <c r="M43" s="356">
        <v>3487</v>
      </c>
    </row>
    <row r="44" spans="2:13" ht="27.75" customHeight="1" x14ac:dyDescent="0.2">
      <c r="B44" s="1221"/>
      <c r="C44" s="1222"/>
      <c r="D44" s="106"/>
      <c r="E44" s="1227" t="s">
        <v>36</v>
      </c>
      <c r="F44" s="1227"/>
      <c r="G44" s="1227"/>
      <c r="H44" s="1228"/>
      <c r="I44" s="354" t="s">
        <v>527</v>
      </c>
      <c r="J44" s="355" t="s">
        <v>527</v>
      </c>
      <c r="K44" s="355" t="s">
        <v>527</v>
      </c>
      <c r="L44" s="355" t="s">
        <v>527</v>
      </c>
      <c r="M44" s="356" t="s">
        <v>527</v>
      </c>
    </row>
    <row r="45" spans="2:13" ht="27.75" customHeight="1" x14ac:dyDescent="0.2">
      <c r="B45" s="1221"/>
      <c r="C45" s="1222"/>
      <c r="D45" s="106"/>
      <c r="E45" s="1227" t="s">
        <v>37</v>
      </c>
      <c r="F45" s="1227"/>
      <c r="G45" s="1227"/>
      <c r="H45" s="1228"/>
      <c r="I45" s="354">
        <v>1232</v>
      </c>
      <c r="J45" s="355">
        <v>1203</v>
      </c>
      <c r="K45" s="355">
        <v>1160</v>
      </c>
      <c r="L45" s="355">
        <v>1136</v>
      </c>
      <c r="M45" s="356">
        <v>1039</v>
      </c>
    </row>
    <row r="46" spans="2:13" ht="27.75" customHeight="1" x14ac:dyDescent="0.2">
      <c r="B46" s="1221"/>
      <c r="C46" s="1222"/>
      <c r="D46" s="107"/>
      <c r="E46" s="1227" t="s">
        <v>38</v>
      </c>
      <c r="F46" s="1227"/>
      <c r="G46" s="1227"/>
      <c r="H46" s="1228"/>
      <c r="I46" s="354" t="s">
        <v>527</v>
      </c>
      <c r="J46" s="355" t="s">
        <v>527</v>
      </c>
      <c r="K46" s="355" t="s">
        <v>527</v>
      </c>
      <c r="L46" s="355" t="s">
        <v>527</v>
      </c>
      <c r="M46" s="356" t="s">
        <v>527</v>
      </c>
    </row>
    <row r="47" spans="2:13" ht="27.75" customHeight="1" x14ac:dyDescent="0.2">
      <c r="B47" s="1221"/>
      <c r="C47" s="1222"/>
      <c r="D47" s="108"/>
      <c r="E47" s="1229" t="s">
        <v>39</v>
      </c>
      <c r="F47" s="1230"/>
      <c r="G47" s="1230"/>
      <c r="H47" s="1231"/>
      <c r="I47" s="354" t="s">
        <v>527</v>
      </c>
      <c r="J47" s="355" t="s">
        <v>527</v>
      </c>
      <c r="K47" s="355" t="s">
        <v>527</v>
      </c>
      <c r="L47" s="355" t="s">
        <v>527</v>
      </c>
      <c r="M47" s="356" t="s">
        <v>527</v>
      </c>
    </row>
    <row r="48" spans="2:13" ht="27.75" customHeight="1" x14ac:dyDescent="0.2">
      <c r="B48" s="1221"/>
      <c r="C48" s="1222"/>
      <c r="D48" s="106"/>
      <c r="E48" s="1227" t="s">
        <v>40</v>
      </c>
      <c r="F48" s="1227"/>
      <c r="G48" s="1227"/>
      <c r="H48" s="1228"/>
      <c r="I48" s="354" t="s">
        <v>527</v>
      </c>
      <c r="J48" s="355" t="s">
        <v>527</v>
      </c>
      <c r="K48" s="355" t="s">
        <v>527</v>
      </c>
      <c r="L48" s="355" t="s">
        <v>527</v>
      </c>
      <c r="M48" s="356" t="s">
        <v>527</v>
      </c>
    </row>
    <row r="49" spans="2:13" ht="27.75" customHeight="1" x14ac:dyDescent="0.2">
      <c r="B49" s="1223"/>
      <c r="C49" s="1224"/>
      <c r="D49" s="106"/>
      <c r="E49" s="1227" t="s">
        <v>41</v>
      </c>
      <c r="F49" s="1227"/>
      <c r="G49" s="1227"/>
      <c r="H49" s="1228"/>
      <c r="I49" s="354" t="s">
        <v>527</v>
      </c>
      <c r="J49" s="355" t="s">
        <v>527</v>
      </c>
      <c r="K49" s="355" t="s">
        <v>527</v>
      </c>
      <c r="L49" s="355" t="s">
        <v>527</v>
      </c>
      <c r="M49" s="356" t="s">
        <v>527</v>
      </c>
    </row>
    <row r="50" spans="2:13" ht="27.75" customHeight="1" x14ac:dyDescent="0.2">
      <c r="B50" s="1232" t="s">
        <v>42</v>
      </c>
      <c r="C50" s="1233"/>
      <c r="D50" s="109"/>
      <c r="E50" s="1227" t="s">
        <v>43</v>
      </c>
      <c r="F50" s="1227"/>
      <c r="G50" s="1227"/>
      <c r="H50" s="1228"/>
      <c r="I50" s="354">
        <v>1914</v>
      </c>
      <c r="J50" s="355">
        <v>2074</v>
      </c>
      <c r="K50" s="355">
        <v>2237</v>
      </c>
      <c r="L50" s="355">
        <v>2705</v>
      </c>
      <c r="M50" s="356">
        <v>2837</v>
      </c>
    </row>
    <row r="51" spans="2:13" ht="27.75" customHeight="1" x14ac:dyDescent="0.2">
      <c r="B51" s="1221"/>
      <c r="C51" s="1222"/>
      <c r="D51" s="106"/>
      <c r="E51" s="1227" t="s">
        <v>44</v>
      </c>
      <c r="F51" s="1227"/>
      <c r="G51" s="1227"/>
      <c r="H51" s="1228"/>
      <c r="I51" s="354" t="s">
        <v>527</v>
      </c>
      <c r="J51" s="355" t="s">
        <v>527</v>
      </c>
      <c r="K51" s="355" t="s">
        <v>527</v>
      </c>
      <c r="L51" s="355" t="s">
        <v>527</v>
      </c>
      <c r="M51" s="356" t="s">
        <v>527</v>
      </c>
    </row>
    <row r="52" spans="2:13" ht="27.75" customHeight="1" x14ac:dyDescent="0.2">
      <c r="B52" s="1223"/>
      <c r="C52" s="1224"/>
      <c r="D52" s="106"/>
      <c r="E52" s="1227" t="s">
        <v>45</v>
      </c>
      <c r="F52" s="1227"/>
      <c r="G52" s="1227"/>
      <c r="H52" s="1228"/>
      <c r="I52" s="354">
        <v>8914</v>
      </c>
      <c r="J52" s="355">
        <v>9053</v>
      </c>
      <c r="K52" s="355">
        <v>8921</v>
      </c>
      <c r="L52" s="355">
        <v>8780</v>
      </c>
      <c r="M52" s="356">
        <v>8401</v>
      </c>
    </row>
    <row r="53" spans="2:13" ht="27.75" customHeight="1" thickBot="1" x14ac:dyDescent="0.25">
      <c r="B53" s="1234" t="s">
        <v>46</v>
      </c>
      <c r="C53" s="1235"/>
      <c r="D53" s="110"/>
      <c r="E53" s="1236" t="s">
        <v>47</v>
      </c>
      <c r="F53" s="1236"/>
      <c r="G53" s="1236"/>
      <c r="H53" s="1237"/>
      <c r="I53" s="357">
        <v>1633</v>
      </c>
      <c r="J53" s="358">
        <v>1383</v>
      </c>
      <c r="K53" s="358">
        <v>875</v>
      </c>
      <c r="L53" s="358">
        <v>330</v>
      </c>
      <c r="M53" s="359">
        <v>269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ZdTVrs3Pu+5+YiKRyir+5w5kkfv2T1aQbMFWIZdx+4T5K4KJ5v87bc7w+Hf2M4YbkqG968+NbI3UuP/iApi3mQ==" saltValue="7sHDFlqN+taRuKqDk5Ta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1"/>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571</v>
      </c>
      <c r="G54" s="119" t="s">
        <v>572</v>
      </c>
      <c r="H54" s="120" t="s">
        <v>573</v>
      </c>
    </row>
    <row r="55" spans="2:8" ht="52.5" customHeight="1" x14ac:dyDescent="0.2">
      <c r="B55" s="121"/>
      <c r="C55" s="1246" t="s">
        <v>50</v>
      </c>
      <c r="D55" s="1246"/>
      <c r="E55" s="1247"/>
      <c r="F55" s="122">
        <v>834</v>
      </c>
      <c r="G55" s="122">
        <v>942</v>
      </c>
      <c r="H55" s="123">
        <v>983</v>
      </c>
    </row>
    <row r="56" spans="2:8" ht="52.5" customHeight="1" x14ac:dyDescent="0.2">
      <c r="B56" s="124"/>
      <c r="C56" s="1248" t="s">
        <v>51</v>
      </c>
      <c r="D56" s="1248"/>
      <c r="E56" s="1249"/>
      <c r="F56" s="125" t="s">
        <v>527</v>
      </c>
      <c r="G56" s="125" t="s">
        <v>527</v>
      </c>
      <c r="H56" s="126" t="s">
        <v>527</v>
      </c>
    </row>
    <row r="57" spans="2:8" ht="53.25" customHeight="1" x14ac:dyDescent="0.2">
      <c r="B57" s="124"/>
      <c r="C57" s="1250" t="s">
        <v>52</v>
      </c>
      <c r="D57" s="1250"/>
      <c r="E57" s="1251"/>
      <c r="F57" s="127">
        <v>979</v>
      </c>
      <c r="G57" s="127">
        <v>1353</v>
      </c>
      <c r="H57" s="128">
        <v>1441</v>
      </c>
    </row>
    <row r="58" spans="2:8" ht="45.75" customHeight="1" x14ac:dyDescent="0.2">
      <c r="B58" s="129"/>
      <c r="C58" s="1238" t="s">
        <v>595</v>
      </c>
      <c r="D58" s="1239"/>
      <c r="E58" s="1240"/>
      <c r="F58" s="360">
        <v>470</v>
      </c>
      <c r="G58" s="360">
        <v>662</v>
      </c>
      <c r="H58" s="361">
        <v>663</v>
      </c>
    </row>
    <row r="59" spans="2:8" ht="45.75" customHeight="1" x14ac:dyDescent="0.2">
      <c r="B59" s="129"/>
      <c r="C59" s="1238" t="s">
        <v>596</v>
      </c>
      <c r="D59" s="1239"/>
      <c r="E59" s="1240"/>
      <c r="F59" s="360">
        <v>320</v>
      </c>
      <c r="G59" s="360">
        <v>490</v>
      </c>
      <c r="H59" s="361">
        <v>580</v>
      </c>
    </row>
    <row r="60" spans="2:8" ht="45.75" customHeight="1" x14ac:dyDescent="0.2">
      <c r="B60" s="129"/>
      <c r="C60" s="1238" t="s">
        <v>597</v>
      </c>
      <c r="D60" s="1239"/>
      <c r="E60" s="1240"/>
      <c r="F60" s="360">
        <v>81</v>
      </c>
      <c r="G60" s="360">
        <v>93</v>
      </c>
      <c r="H60" s="361">
        <v>94</v>
      </c>
    </row>
    <row r="61" spans="2:8" ht="45.75" customHeight="1" x14ac:dyDescent="0.2">
      <c r="B61" s="129"/>
      <c r="C61" s="1238" t="s">
        <v>598</v>
      </c>
      <c r="D61" s="1239"/>
      <c r="E61" s="1240"/>
      <c r="F61" s="360">
        <v>80</v>
      </c>
      <c r="G61" s="360">
        <v>81</v>
      </c>
      <c r="H61" s="361">
        <v>79</v>
      </c>
    </row>
    <row r="62" spans="2:8" ht="45.75" customHeight="1" thickBot="1" x14ac:dyDescent="0.25">
      <c r="B62" s="130"/>
      <c r="C62" s="1241" t="s">
        <v>599</v>
      </c>
      <c r="D62" s="1242"/>
      <c r="E62" s="1243"/>
      <c r="F62" s="362">
        <v>14</v>
      </c>
      <c r="G62" s="362">
        <v>14</v>
      </c>
      <c r="H62" s="363">
        <v>14</v>
      </c>
    </row>
    <row r="63" spans="2:8" ht="52.5" customHeight="1" thickBot="1" x14ac:dyDescent="0.25">
      <c r="B63" s="131"/>
      <c r="C63" s="1244" t="s">
        <v>53</v>
      </c>
      <c r="D63" s="1244"/>
      <c r="E63" s="1245"/>
      <c r="F63" s="132">
        <v>1813</v>
      </c>
      <c r="G63" s="132">
        <v>2295</v>
      </c>
      <c r="H63" s="133">
        <v>2425</v>
      </c>
    </row>
    <row r="64" spans="2:8" ht="13"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sheetData>
  <sheetProtection algorithmName="SHA-512" hashValue="bzP4cV91Ot7f8bEtjx8Z9bDt3EkBvVkjikpjSU0qrPKDt5p3MYb8/5S3qE23arlofFuNt0VZx5eI12ANHXKe7g==" saltValue="ayG0QxX76a8PEPIgzajV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600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601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2" t="s">
        <v>602</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 x14ac:dyDescent="0.2">
      <c r="B44" s="372"/>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 x14ac:dyDescent="0.2">
      <c r="B45" s="372"/>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 x14ac:dyDescent="0.2">
      <c r="B46" s="372"/>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 x14ac:dyDescent="0.2">
      <c r="B47" s="372"/>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603</v>
      </c>
    </row>
    <row r="50" spans="1:109" ht="13" x14ac:dyDescent="0.2">
      <c r="B50" s="372"/>
      <c r="G50" s="1261"/>
      <c r="H50" s="1261"/>
      <c r="I50" s="1261"/>
      <c r="J50" s="1261"/>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569</v>
      </c>
      <c r="BQ50" s="1265"/>
      <c r="BR50" s="1265"/>
      <c r="BS50" s="1265"/>
      <c r="BT50" s="1265"/>
      <c r="BU50" s="1265"/>
      <c r="BV50" s="1265"/>
      <c r="BW50" s="1265"/>
      <c r="BX50" s="1265" t="s">
        <v>570</v>
      </c>
      <c r="BY50" s="1265"/>
      <c r="BZ50" s="1265"/>
      <c r="CA50" s="1265"/>
      <c r="CB50" s="1265"/>
      <c r="CC50" s="1265"/>
      <c r="CD50" s="1265"/>
      <c r="CE50" s="1265"/>
      <c r="CF50" s="1265" t="s">
        <v>571</v>
      </c>
      <c r="CG50" s="1265"/>
      <c r="CH50" s="1265"/>
      <c r="CI50" s="1265"/>
      <c r="CJ50" s="1265"/>
      <c r="CK50" s="1265"/>
      <c r="CL50" s="1265"/>
      <c r="CM50" s="1265"/>
      <c r="CN50" s="1265" t="s">
        <v>572</v>
      </c>
      <c r="CO50" s="1265"/>
      <c r="CP50" s="1265"/>
      <c r="CQ50" s="1265"/>
      <c r="CR50" s="1265"/>
      <c r="CS50" s="1265"/>
      <c r="CT50" s="1265"/>
      <c r="CU50" s="1265"/>
      <c r="CV50" s="1265" t="s">
        <v>573</v>
      </c>
      <c r="CW50" s="1265"/>
      <c r="CX50" s="1265"/>
      <c r="CY50" s="1265"/>
      <c r="CZ50" s="1265"/>
      <c r="DA50" s="1265"/>
      <c r="DB50" s="1265"/>
      <c r="DC50" s="1265"/>
    </row>
    <row r="51" spans="1:109" ht="13.5" customHeight="1" x14ac:dyDescent="0.2">
      <c r="B51" s="372"/>
      <c r="G51" s="1271"/>
      <c r="H51" s="1271"/>
      <c r="I51" s="1269"/>
      <c r="J51" s="1269"/>
      <c r="K51" s="1267"/>
      <c r="L51" s="1267"/>
      <c r="M51" s="1267"/>
      <c r="N51" s="1267"/>
      <c r="AM51" s="381"/>
      <c r="AN51" s="1268" t="s">
        <v>604</v>
      </c>
      <c r="AO51" s="1268"/>
      <c r="AP51" s="1268"/>
      <c r="AQ51" s="1268"/>
      <c r="AR51" s="1268"/>
      <c r="AS51" s="1268"/>
      <c r="AT51" s="1268"/>
      <c r="AU51" s="1268"/>
      <c r="AV51" s="1268"/>
      <c r="AW51" s="1268"/>
      <c r="AX51" s="1268"/>
      <c r="AY51" s="1268"/>
      <c r="AZ51" s="1268"/>
      <c r="BA51" s="1268"/>
      <c r="BB51" s="1268" t="s">
        <v>605</v>
      </c>
      <c r="BC51" s="1268"/>
      <c r="BD51" s="1268"/>
      <c r="BE51" s="1268"/>
      <c r="BF51" s="1268"/>
      <c r="BG51" s="1268"/>
      <c r="BH51" s="1268"/>
      <c r="BI51" s="1268"/>
      <c r="BJ51" s="1268"/>
      <c r="BK51" s="1268"/>
      <c r="BL51" s="1268"/>
      <c r="BM51" s="1268"/>
      <c r="BN51" s="1268"/>
      <c r="BO51" s="1268"/>
      <c r="BP51" s="1266">
        <v>32.4</v>
      </c>
      <c r="BQ51" s="1266"/>
      <c r="BR51" s="1266"/>
      <c r="BS51" s="1266"/>
      <c r="BT51" s="1266"/>
      <c r="BU51" s="1266"/>
      <c r="BV51" s="1266"/>
      <c r="BW51" s="1266"/>
      <c r="BX51" s="1266">
        <v>27.1</v>
      </c>
      <c r="BY51" s="1266"/>
      <c r="BZ51" s="1266"/>
      <c r="CA51" s="1266"/>
      <c r="CB51" s="1266"/>
      <c r="CC51" s="1266"/>
      <c r="CD51" s="1266"/>
      <c r="CE51" s="1266"/>
      <c r="CF51" s="1266">
        <v>16.600000000000001</v>
      </c>
      <c r="CG51" s="1266"/>
      <c r="CH51" s="1266"/>
      <c r="CI51" s="1266"/>
      <c r="CJ51" s="1266"/>
      <c r="CK51" s="1266"/>
      <c r="CL51" s="1266"/>
      <c r="CM51" s="1266"/>
      <c r="CN51" s="1266">
        <v>5.8</v>
      </c>
      <c r="CO51" s="1266"/>
      <c r="CP51" s="1266"/>
      <c r="CQ51" s="1266"/>
      <c r="CR51" s="1266"/>
      <c r="CS51" s="1266"/>
      <c r="CT51" s="1266"/>
      <c r="CU51" s="1266"/>
      <c r="CV51" s="1266">
        <v>4.9000000000000004</v>
      </c>
      <c r="CW51" s="1266"/>
      <c r="CX51" s="1266"/>
      <c r="CY51" s="1266"/>
      <c r="CZ51" s="1266"/>
      <c r="DA51" s="1266"/>
      <c r="DB51" s="1266"/>
      <c r="DC51" s="1266"/>
    </row>
    <row r="52" spans="1:109" ht="13" x14ac:dyDescent="0.2">
      <c r="B52" s="372"/>
      <c r="G52" s="1271"/>
      <c r="H52" s="1271"/>
      <c r="I52" s="1269"/>
      <c r="J52" s="1269"/>
      <c r="K52" s="1267"/>
      <c r="L52" s="1267"/>
      <c r="M52" s="1267"/>
      <c r="N52" s="1267"/>
      <c r="AM52" s="38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6"/>
      <c r="BQ52" s="1266"/>
      <c r="BR52" s="1266"/>
      <c r="BS52" s="1266"/>
      <c r="BT52" s="1266"/>
      <c r="BU52" s="1266"/>
      <c r="BV52" s="1266"/>
      <c r="BW52" s="1266"/>
      <c r="BX52" s="1266"/>
      <c r="BY52" s="1266"/>
      <c r="BZ52" s="1266"/>
      <c r="CA52" s="1266"/>
      <c r="CB52" s="1266"/>
      <c r="CC52" s="1266"/>
      <c r="CD52" s="1266"/>
      <c r="CE52" s="1266"/>
      <c r="CF52" s="1266"/>
      <c r="CG52" s="1266"/>
      <c r="CH52" s="1266"/>
      <c r="CI52" s="1266"/>
      <c r="CJ52" s="1266"/>
      <c r="CK52" s="1266"/>
      <c r="CL52" s="1266"/>
      <c r="CM52" s="1266"/>
      <c r="CN52" s="1266"/>
      <c r="CO52" s="1266"/>
      <c r="CP52" s="1266"/>
      <c r="CQ52" s="1266"/>
      <c r="CR52" s="1266"/>
      <c r="CS52" s="1266"/>
      <c r="CT52" s="1266"/>
      <c r="CU52" s="1266"/>
      <c r="CV52" s="1266"/>
      <c r="CW52" s="1266"/>
      <c r="CX52" s="1266"/>
      <c r="CY52" s="1266"/>
      <c r="CZ52" s="1266"/>
      <c r="DA52" s="1266"/>
      <c r="DB52" s="1266"/>
      <c r="DC52" s="1266"/>
    </row>
    <row r="53" spans="1:109" ht="13" x14ac:dyDescent="0.2">
      <c r="A53" s="380"/>
      <c r="B53" s="372"/>
      <c r="G53" s="1271"/>
      <c r="H53" s="1271"/>
      <c r="I53" s="1261"/>
      <c r="J53" s="1261"/>
      <c r="K53" s="1267"/>
      <c r="L53" s="1267"/>
      <c r="M53" s="1267"/>
      <c r="N53" s="1267"/>
      <c r="AM53" s="381"/>
      <c r="AN53" s="1268"/>
      <c r="AO53" s="1268"/>
      <c r="AP53" s="1268"/>
      <c r="AQ53" s="1268"/>
      <c r="AR53" s="1268"/>
      <c r="AS53" s="1268"/>
      <c r="AT53" s="1268"/>
      <c r="AU53" s="1268"/>
      <c r="AV53" s="1268"/>
      <c r="AW53" s="1268"/>
      <c r="AX53" s="1268"/>
      <c r="AY53" s="1268"/>
      <c r="AZ53" s="1268"/>
      <c r="BA53" s="1268"/>
      <c r="BB53" s="1268" t="s">
        <v>606</v>
      </c>
      <c r="BC53" s="1268"/>
      <c r="BD53" s="1268"/>
      <c r="BE53" s="1268"/>
      <c r="BF53" s="1268"/>
      <c r="BG53" s="1268"/>
      <c r="BH53" s="1268"/>
      <c r="BI53" s="1268"/>
      <c r="BJ53" s="1268"/>
      <c r="BK53" s="1268"/>
      <c r="BL53" s="1268"/>
      <c r="BM53" s="1268"/>
      <c r="BN53" s="1268"/>
      <c r="BO53" s="1268"/>
      <c r="BP53" s="1266">
        <v>81.099999999999994</v>
      </c>
      <c r="BQ53" s="1266"/>
      <c r="BR53" s="1266"/>
      <c r="BS53" s="1266"/>
      <c r="BT53" s="1266"/>
      <c r="BU53" s="1266"/>
      <c r="BV53" s="1266"/>
      <c r="BW53" s="1266"/>
      <c r="BX53" s="1266">
        <v>80.7</v>
      </c>
      <c r="BY53" s="1266"/>
      <c r="BZ53" s="1266"/>
      <c r="CA53" s="1266"/>
      <c r="CB53" s="1266"/>
      <c r="CC53" s="1266"/>
      <c r="CD53" s="1266"/>
      <c r="CE53" s="1266"/>
      <c r="CF53" s="1266">
        <v>81.599999999999994</v>
      </c>
      <c r="CG53" s="1266"/>
      <c r="CH53" s="1266"/>
      <c r="CI53" s="1266"/>
      <c r="CJ53" s="1266"/>
      <c r="CK53" s="1266"/>
      <c r="CL53" s="1266"/>
      <c r="CM53" s="1266"/>
      <c r="CN53" s="1266">
        <v>76.5</v>
      </c>
      <c r="CO53" s="1266"/>
      <c r="CP53" s="1266"/>
      <c r="CQ53" s="1266"/>
      <c r="CR53" s="1266"/>
      <c r="CS53" s="1266"/>
      <c r="CT53" s="1266"/>
      <c r="CU53" s="1266"/>
      <c r="CV53" s="1266">
        <v>77.599999999999994</v>
      </c>
      <c r="CW53" s="1266"/>
      <c r="CX53" s="1266"/>
      <c r="CY53" s="1266"/>
      <c r="CZ53" s="1266"/>
      <c r="DA53" s="1266"/>
      <c r="DB53" s="1266"/>
      <c r="DC53" s="1266"/>
    </row>
    <row r="54" spans="1:109" ht="13" x14ac:dyDescent="0.2">
      <c r="A54" s="380"/>
      <c r="B54" s="372"/>
      <c r="G54" s="1271"/>
      <c r="H54" s="1271"/>
      <c r="I54" s="1261"/>
      <c r="J54" s="1261"/>
      <c r="K54" s="1267"/>
      <c r="L54" s="1267"/>
      <c r="M54" s="1267"/>
      <c r="N54" s="1267"/>
      <c r="AM54" s="38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6"/>
      <c r="BQ54" s="1266"/>
      <c r="BR54" s="1266"/>
      <c r="BS54" s="1266"/>
      <c r="BT54" s="1266"/>
      <c r="BU54" s="1266"/>
      <c r="BV54" s="1266"/>
      <c r="BW54" s="1266"/>
      <c r="BX54" s="1266"/>
      <c r="BY54" s="1266"/>
      <c r="BZ54" s="1266"/>
      <c r="CA54" s="1266"/>
      <c r="CB54" s="1266"/>
      <c r="CC54" s="1266"/>
      <c r="CD54" s="1266"/>
      <c r="CE54" s="1266"/>
      <c r="CF54" s="1266"/>
      <c r="CG54" s="1266"/>
      <c r="CH54" s="1266"/>
      <c r="CI54" s="1266"/>
      <c r="CJ54" s="1266"/>
      <c r="CK54" s="1266"/>
      <c r="CL54" s="1266"/>
      <c r="CM54" s="1266"/>
      <c r="CN54" s="1266"/>
      <c r="CO54" s="1266"/>
      <c r="CP54" s="1266"/>
      <c r="CQ54" s="1266"/>
      <c r="CR54" s="1266"/>
      <c r="CS54" s="1266"/>
      <c r="CT54" s="1266"/>
      <c r="CU54" s="1266"/>
      <c r="CV54" s="1266"/>
      <c r="CW54" s="1266"/>
      <c r="CX54" s="1266"/>
      <c r="CY54" s="1266"/>
      <c r="CZ54" s="1266"/>
      <c r="DA54" s="1266"/>
      <c r="DB54" s="1266"/>
      <c r="DC54" s="1266"/>
    </row>
    <row r="55" spans="1:109" ht="13" x14ac:dyDescent="0.2">
      <c r="A55" s="380"/>
      <c r="B55" s="372"/>
      <c r="G55" s="1261"/>
      <c r="H55" s="1261"/>
      <c r="I55" s="1261"/>
      <c r="J55" s="1261"/>
      <c r="K55" s="1267"/>
      <c r="L55" s="1267"/>
      <c r="M55" s="1267"/>
      <c r="N55" s="1267"/>
      <c r="AN55" s="1265" t="s">
        <v>607</v>
      </c>
      <c r="AO55" s="1265"/>
      <c r="AP55" s="1265"/>
      <c r="AQ55" s="1265"/>
      <c r="AR55" s="1265"/>
      <c r="AS55" s="1265"/>
      <c r="AT55" s="1265"/>
      <c r="AU55" s="1265"/>
      <c r="AV55" s="1265"/>
      <c r="AW55" s="1265"/>
      <c r="AX55" s="1265"/>
      <c r="AY55" s="1265"/>
      <c r="AZ55" s="1265"/>
      <c r="BA55" s="1265"/>
      <c r="BB55" s="1268" t="s">
        <v>605</v>
      </c>
      <c r="BC55" s="1268"/>
      <c r="BD55" s="1268"/>
      <c r="BE55" s="1268"/>
      <c r="BF55" s="1268"/>
      <c r="BG55" s="1268"/>
      <c r="BH55" s="1268"/>
      <c r="BI55" s="1268"/>
      <c r="BJ55" s="1268"/>
      <c r="BK55" s="1268"/>
      <c r="BL55" s="1268"/>
      <c r="BM55" s="1268"/>
      <c r="BN55" s="1268"/>
      <c r="BO55" s="1268"/>
      <c r="BP55" s="1266">
        <v>18.2</v>
      </c>
      <c r="BQ55" s="1266"/>
      <c r="BR55" s="1266"/>
      <c r="BS55" s="1266"/>
      <c r="BT55" s="1266"/>
      <c r="BU55" s="1266"/>
      <c r="BV55" s="1266"/>
      <c r="BW55" s="1266"/>
      <c r="BX55" s="1266">
        <v>20.3</v>
      </c>
      <c r="BY55" s="1266"/>
      <c r="BZ55" s="1266"/>
      <c r="CA55" s="1266"/>
      <c r="CB55" s="1266"/>
      <c r="CC55" s="1266"/>
      <c r="CD55" s="1266"/>
      <c r="CE55" s="1266"/>
      <c r="CF55" s="1266">
        <v>15.5</v>
      </c>
      <c r="CG55" s="1266"/>
      <c r="CH55" s="1266"/>
      <c r="CI55" s="1266"/>
      <c r="CJ55" s="1266"/>
      <c r="CK55" s="1266"/>
      <c r="CL55" s="1266"/>
      <c r="CM55" s="1266"/>
      <c r="CN55" s="1266">
        <v>4.5999999999999996</v>
      </c>
      <c r="CO55" s="1266"/>
      <c r="CP55" s="1266"/>
      <c r="CQ55" s="1266"/>
      <c r="CR55" s="1266"/>
      <c r="CS55" s="1266"/>
      <c r="CT55" s="1266"/>
      <c r="CU55" s="1266"/>
      <c r="CV55" s="1266">
        <v>1.6</v>
      </c>
      <c r="CW55" s="1266"/>
      <c r="CX55" s="1266"/>
      <c r="CY55" s="1266"/>
      <c r="CZ55" s="1266"/>
      <c r="DA55" s="1266"/>
      <c r="DB55" s="1266"/>
      <c r="DC55" s="1266"/>
    </row>
    <row r="56" spans="1:109" ht="13" x14ac:dyDescent="0.2">
      <c r="A56" s="380"/>
      <c r="B56" s="372"/>
      <c r="G56" s="1261"/>
      <c r="H56" s="1261"/>
      <c r="I56" s="1261"/>
      <c r="J56" s="1261"/>
      <c r="K56" s="1267"/>
      <c r="L56" s="1267"/>
      <c r="M56" s="1267"/>
      <c r="N56" s="1267"/>
      <c r="AN56" s="1265"/>
      <c r="AO56" s="1265"/>
      <c r="AP56" s="1265"/>
      <c r="AQ56" s="1265"/>
      <c r="AR56" s="1265"/>
      <c r="AS56" s="1265"/>
      <c r="AT56" s="1265"/>
      <c r="AU56" s="1265"/>
      <c r="AV56" s="1265"/>
      <c r="AW56" s="1265"/>
      <c r="AX56" s="1265"/>
      <c r="AY56" s="1265"/>
      <c r="AZ56" s="1265"/>
      <c r="BA56" s="1265"/>
      <c r="BB56" s="1268"/>
      <c r="BC56" s="1268"/>
      <c r="BD56" s="1268"/>
      <c r="BE56" s="1268"/>
      <c r="BF56" s="1268"/>
      <c r="BG56" s="1268"/>
      <c r="BH56" s="1268"/>
      <c r="BI56" s="1268"/>
      <c r="BJ56" s="1268"/>
      <c r="BK56" s="1268"/>
      <c r="BL56" s="1268"/>
      <c r="BM56" s="1268"/>
      <c r="BN56" s="1268"/>
      <c r="BO56" s="1268"/>
      <c r="BP56" s="1266"/>
      <c r="BQ56" s="1266"/>
      <c r="BR56" s="1266"/>
      <c r="BS56" s="1266"/>
      <c r="BT56" s="1266"/>
      <c r="BU56" s="1266"/>
      <c r="BV56" s="1266"/>
      <c r="BW56" s="1266"/>
      <c r="BX56" s="1266"/>
      <c r="BY56" s="1266"/>
      <c r="BZ56" s="1266"/>
      <c r="CA56" s="1266"/>
      <c r="CB56" s="1266"/>
      <c r="CC56" s="1266"/>
      <c r="CD56" s="1266"/>
      <c r="CE56" s="1266"/>
      <c r="CF56" s="1266"/>
      <c r="CG56" s="1266"/>
      <c r="CH56" s="1266"/>
      <c r="CI56" s="1266"/>
      <c r="CJ56" s="1266"/>
      <c r="CK56" s="1266"/>
      <c r="CL56" s="1266"/>
      <c r="CM56" s="1266"/>
      <c r="CN56" s="1266"/>
      <c r="CO56" s="1266"/>
      <c r="CP56" s="1266"/>
      <c r="CQ56" s="1266"/>
      <c r="CR56" s="1266"/>
      <c r="CS56" s="1266"/>
      <c r="CT56" s="1266"/>
      <c r="CU56" s="1266"/>
      <c r="CV56" s="1266"/>
      <c r="CW56" s="1266"/>
      <c r="CX56" s="1266"/>
      <c r="CY56" s="1266"/>
      <c r="CZ56" s="1266"/>
      <c r="DA56" s="1266"/>
      <c r="DB56" s="1266"/>
      <c r="DC56" s="1266"/>
    </row>
    <row r="57" spans="1:109" s="380" customFormat="1" ht="13" x14ac:dyDescent="0.2">
      <c r="B57" s="384"/>
      <c r="G57" s="1261"/>
      <c r="H57" s="1261"/>
      <c r="I57" s="1270"/>
      <c r="J57" s="1270"/>
      <c r="K57" s="1267"/>
      <c r="L57" s="1267"/>
      <c r="M57" s="1267"/>
      <c r="N57" s="1267"/>
      <c r="AM57" s="366"/>
      <c r="AN57" s="1265"/>
      <c r="AO57" s="1265"/>
      <c r="AP57" s="1265"/>
      <c r="AQ57" s="1265"/>
      <c r="AR57" s="1265"/>
      <c r="AS57" s="1265"/>
      <c r="AT57" s="1265"/>
      <c r="AU57" s="1265"/>
      <c r="AV57" s="1265"/>
      <c r="AW57" s="1265"/>
      <c r="AX57" s="1265"/>
      <c r="AY57" s="1265"/>
      <c r="AZ57" s="1265"/>
      <c r="BA57" s="1265"/>
      <c r="BB57" s="1268" t="s">
        <v>606</v>
      </c>
      <c r="BC57" s="1268"/>
      <c r="BD57" s="1268"/>
      <c r="BE57" s="1268"/>
      <c r="BF57" s="1268"/>
      <c r="BG57" s="1268"/>
      <c r="BH57" s="1268"/>
      <c r="BI57" s="1268"/>
      <c r="BJ57" s="1268"/>
      <c r="BK57" s="1268"/>
      <c r="BL57" s="1268"/>
      <c r="BM57" s="1268"/>
      <c r="BN57" s="1268"/>
      <c r="BO57" s="1268"/>
      <c r="BP57" s="1266">
        <v>59.3</v>
      </c>
      <c r="BQ57" s="1266"/>
      <c r="BR57" s="1266"/>
      <c r="BS57" s="1266"/>
      <c r="BT57" s="1266"/>
      <c r="BU57" s="1266"/>
      <c r="BV57" s="1266"/>
      <c r="BW57" s="1266"/>
      <c r="BX57" s="1266">
        <v>60.3</v>
      </c>
      <c r="BY57" s="1266"/>
      <c r="BZ57" s="1266"/>
      <c r="CA57" s="1266"/>
      <c r="CB57" s="1266"/>
      <c r="CC57" s="1266"/>
      <c r="CD57" s="1266"/>
      <c r="CE57" s="1266"/>
      <c r="CF57" s="1266">
        <v>61.5</v>
      </c>
      <c r="CG57" s="1266"/>
      <c r="CH57" s="1266"/>
      <c r="CI57" s="1266"/>
      <c r="CJ57" s="1266"/>
      <c r="CK57" s="1266"/>
      <c r="CL57" s="1266"/>
      <c r="CM57" s="1266"/>
      <c r="CN57" s="1266">
        <v>61</v>
      </c>
      <c r="CO57" s="1266"/>
      <c r="CP57" s="1266"/>
      <c r="CQ57" s="1266"/>
      <c r="CR57" s="1266"/>
      <c r="CS57" s="1266"/>
      <c r="CT57" s="1266"/>
      <c r="CU57" s="1266"/>
      <c r="CV57" s="1266">
        <v>62.3</v>
      </c>
      <c r="CW57" s="1266"/>
      <c r="CX57" s="1266"/>
      <c r="CY57" s="1266"/>
      <c r="CZ57" s="1266"/>
      <c r="DA57" s="1266"/>
      <c r="DB57" s="1266"/>
      <c r="DC57" s="1266"/>
      <c r="DD57" s="385"/>
      <c r="DE57" s="384"/>
    </row>
    <row r="58" spans="1:109" s="380" customFormat="1" ht="13" x14ac:dyDescent="0.2">
      <c r="A58" s="366"/>
      <c r="B58" s="384"/>
      <c r="G58" s="1261"/>
      <c r="H58" s="1261"/>
      <c r="I58" s="1270"/>
      <c r="J58" s="1270"/>
      <c r="K58" s="1267"/>
      <c r="L58" s="1267"/>
      <c r="M58" s="1267"/>
      <c r="N58" s="1267"/>
      <c r="AM58" s="366"/>
      <c r="AN58" s="1265"/>
      <c r="AO58" s="1265"/>
      <c r="AP58" s="1265"/>
      <c r="AQ58" s="1265"/>
      <c r="AR58" s="1265"/>
      <c r="AS58" s="1265"/>
      <c r="AT58" s="1265"/>
      <c r="AU58" s="1265"/>
      <c r="AV58" s="1265"/>
      <c r="AW58" s="1265"/>
      <c r="AX58" s="1265"/>
      <c r="AY58" s="1265"/>
      <c r="AZ58" s="1265"/>
      <c r="BA58" s="1265"/>
      <c r="BB58" s="1268"/>
      <c r="BC58" s="1268"/>
      <c r="BD58" s="1268"/>
      <c r="BE58" s="1268"/>
      <c r="BF58" s="1268"/>
      <c r="BG58" s="1268"/>
      <c r="BH58" s="1268"/>
      <c r="BI58" s="1268"/>
      <c r="BJ58" s="1268"/>
      <c r="BK58" s="1268"/>
      <c r="BL58" s="1268"/>
      <c r="BM58" s="1268"/>
      <c r="BN58" s="1268"/>
      <c r="BO58" s="1268"/>
      <c r="BP58" s="1266"/>
      <c r="BQ58" s="1266"/>
      <c r="BR58" s="1266"/>
      <c r="BS58" s="1266"/>
      <c r="BT58" s="1266"/>
      <c r="BU58" s="1266"/>
      <c r="BV58" s="1266"/>
      <c r="BW58" s="1266"/>
      <c r="BX58" s="1266"/>
      <c r="BY58" s="1266"/>
      <c r="BZ58" s="1266"/>
      <c r="CA58" s="1266"/>
      <c r="CB58" s="1266"/>
      <c r="CC58" s="1266"/>
      <c r="CD58" s="1266"/>
      <c r="CE58" s="1266"/>
      <c r="CF58" s="1266"/>
      <c r="CG58" s="1266"/>
      <c r="CH58" s="1266"/>
      <c r="CI58" s="1266"/>
      <c r="CJ58" s="1266"/>
      <c r="CK58" s="1266"/>
      <c r="CL58" s="1266"/>
      <c r="CM58" s="1266"/>
      <c r="CN58" s="1266"/>
      <c r="CO58" s="1266"/>
      <c r="CP58" s="1266"/>
      <c r="CQ58" s="1266"/>
      <c r="CR58" s="1266"/>
      <c r="CS58" s="1266"/>
      <c r="CT58" s="1266"/>
      <c r="CU58" s="1266"/>
      <c r="CV58" s="1266"/>
      <c r="CW58" s="1266"/>
      <c r="CX58" s="1266"/>
      <c r="CY58" s="1266"/>
      <c r="CZ58" s="1266"/>
      <c r="DA58" s="1266"/>
      <c r="DB58" s="1266"/>
      <c r="DC58" s="1266"/>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608</v>
      </c>
    </row>
    <row r="64" spans="1:109" ht="13" x14ac:dyDescent="0.2">
      <c r="B64" s="372"/>
      <c r="G64" s="379"/>
      <c r="I64" s="392"/>
      <c r="J64" s="392"/>
      <c r="K64" s="392"/>
      <c r="L64" s="392"/>
      <c r="M64" s="392"/>
      <c r="N64" s="393"/>
      <c r="AM64" s="379"/>
      <c r="AN64" s="379" t="s">
        <v>601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2" t="s">
        <v>609</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ht="13" x14ac:dyDescent="0.2">
      <c r="B66" s="372"/>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ht="13" x14ac:dyDescent="0.2">
      <c r="B67" s="372"/>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ht="13" x14ac:dyDescent="0.2">
      <c r="B68" s="372"/>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ht="13" x14ac:dyDescent="0.2">
      <c r="B69" s="372"/>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603</v>
      </c>
    </row>
    <row r="72" spans="2:107" ht="13" x14ac:dyDescent="0.2">
      <c r="B72" s="372"/>
      <c r="G72" s="1261"/>
      <c r="H72" s="1261"/>
      <c r="I72" s="1261"/>
      <c r="J72" s="1261"/>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569</v>
      </c>
      <c r="BQ72" s="1265"/>
      <c r="BR72" s="1265"/>
      <c r="BS72" s="1265"/>
      <c r="BT72" s="1265"/>
      <c r="BU72" s="1265"/>
      <c r="BV72" s="1265"/>
      <c r="BW72" s="1265"/>
      <c r="BX72" s="1265" t="s">
        <v>570</v>
      </c>
      <c r="BY72" s="1265"/>
      <c r="BZ72" s="1265"/>
      <c r="CA72" s="1265"/>
      <c r="CB72" s="1265"/>
      <c r="CC72" s="1265"/>
      <c r="CD72" s="1265"/>
      <c r="CE72" s="1265"/>
      <c r="CF72" s="1265" t="s">
        <v>571</v>
      </c>
      <c r="CG72" s="1265"/>
      <c r="CH72" s="1265"/>
      <c r="CI72" s="1265"/>
      <c r="CJ72" s="1265"/>
      <c r="CK72" s="1265"/>
      <c r="CL72" s="1265"/>
      <c r="CM72" s="1265"/>
      <c r="CN72" s="1265" t="s">
        <v>572</v>
      </c>
      <c r="CO72" s="1265"/>
      <c r="CP72" s="1265"/>
      <c r="CQ72" s="1265"/>
      <c r="CR72" s="1265"/>
      <c r="CS72" s="1265"/>
      <c r="CT72" s="1265"/>
      <c r="CU72" s="1265"/>
      <c r="CV72" s="1265" t="s">
        <v>573</v>
      </c>
      <c r="CW72" s="1265"/>
      <c r="CX72" s="1265"/>
      <c r="CY72" s="1265"/>
      <c r="CZ72" s="1265"/>
      <c r="DA72" s="1265"/>
      <c r="DB72" s="1265"/>
      <c r="DC72" s="1265"/>
    </row>
    <row r="73" spans="2:107" ht="13" x14ac:dyDescent="0.2">
      <c r="B73" s="372"/>
      <c r="G73" s="1271"/>
      <c r="H73" s="1271"/>
      <c r="I73" s="1271"/>
      <c r="J73" s="1271"/>
      <c r="K73" s="1272"/>
      <c r="L73" s="1272"/>
      <c r="M73" s="1272"/>
      <c r="N73" s="1272"/>
      <c r="AM73" s="381"/>
      <c r="AN73" s="1268" t="s">
        <v>604</v>
      </c>
      <c r="AO73" s="1268"/>
      <c r="AP73" s="1268"/>
      <c r="AQ73" s="1268"/>
      <c r="AR73" s="1268"/>
      <c r="AS73" s="1268"/>
      <c r="AT73" s="1268"/>
      <c r="AU73" s="1268"/>
      <c r="AV73" s="1268"/>
      <c r="AW73" s="1268"/>
      <c r="AX73" s="1268"/>
      <c r="AY73" s="1268"/>
      <c r="AZ73" s="1268"/>
      <c r="BA73" s="1268"/>
      <c r="BB73" s="1268" t="s">
        <v>605</v>
      </c>
      <c r="BC73" s="1268"/>
      <c r="BD73" s="1268"/>
      <c r="BE73" s="1268"/>
      <c r="BF73" s="1268"/>
      <c r="BG73" s="1268"/>
      <c r="BH73" s="1268"/>
      <c r="BI73" s="1268"/>
      <c r="BJ73" s="1268"/>
      <c r="BK73" s="1268"/>
      <c r="BL73" s="1268"/>
      <c r="BM73" s="1268"/>
      <c r="BN73" s="1268"/>
      <c r="BO73" s="1268"/>
      <c r="BP73" s="1266">
        <v>32.4</v>
      </c>
      <c r="BQ73" s="1266"/>
      <c r="BR73" s="1266"/>
      <c r="BS73" s="1266"/>
      <c r="BT73" s="1266"/>
      <c r="BU73" s="1266"/>
      <c r="BV73" s="1266"/>
      <c r="BW73" s="1266"/>
      <c r="BX73" s="1266">
        <v>27.1</v>
      </c>
      <c r="BY73" s="1266"/>
      <c r="BZ73" s="1266"/>
      <c r="CA73" s="1266"/>
      <c r="CB73" s="1266"/>
      <c r="CC73" s="1266"/>
      <c r="CD73" s="1266"/>
      <c r="CE73" s="1266"/>
      <c r="CF73" s="1266">
        <v>16.600000000000001</v>
      </c>
      <c r="CG73" s="1266"/>
      <c r="CH73" s="1266"/>
      <c r="CI73" s="1266"/>
      <c r="CJ73" s="1266"/>
      <c r="CK73" s="1266"/>
      <c r="CL73" s="1266"/>
      <c r="CM73" s="1266"/>
      <c r="CN73" s="1266">
        <v>5.8</v>
      </c>
      <c r="CO73" s="1266"/>
      <c r="CP73" s="1266"/>
      <c r="CQ73" s="1266"/>
      <c r="CR73" s="1266"/>
      <c r="CS73" s="1266"/>
      <c r="CT73" s="1266"/>
      <c r="CU73" s="1266"/>
      <c r="CV73" s="1266">
        <v>4.9000000000000004</v>
      </c>
      <c r="CW73" s="1266"/>
      <c r="CX73" s="1266"/>
      <c r="CY73" s="1266"/>
      <c r="CZ73" s="1266"/>
      <c r="DA73" s="1266"/>
      <c r="DB73" s="1266"/>
      <c r="DC73" s="1266"/>
    </row>
    <row r="74" spans="2:107" ht="13" x14ac:dyDescent="0.2">
      <c r="B74" s="372"/>
      <c r="G74" s="1271"/>
      <c r="H74" s="1271"/>
      <c r="I74" s="1271"/>
      <c r="J74" s="1271"/>
      <c r="K74" s="1272"/>
      <c r="L74" s="1272"/>
      <c r="M74" s="1272"/>
      <c r="N74" s="1272"/>
      <c r="AM74" s="38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6"/>
      <c r="BQ74" s="1266"/>
      <c r="BR74" s="1266"/>
      <c r="BS74" s="1266"/>
      <c r="BT74" s="1266"/>
      <c r="BU74" s="1266"/>
      <c r="BV74" s="1266"/>
      <c r="BW74" s="1266"/>
      <c r="BX74" s="1266"/>
      <c r="BY74" s="1266"/>
      <c r="BZ74" s="1266"/>
      <c r="CA74" s="1266"/>
      <c r="CB74" s="1266"/>
      <c r="CC74" s="1266"/>
      <c r="CD74" s="1266"/>
      <c r="CE74" s="1266"/>
      <c r="CF74" s="1266"/>
      <c r="CG74" s="1266"/>
      <c r="CH74" s="1266"/>
      <c r="CI74" s="1266"/>
      <c r="CJ74" s="1266"/>
      <c r="CK74" s="1266"/>
      <c r="CL74" s="1266"/>
      <c r="CM74" s="1266"/>
      <c r="CN74" s="1266"/>
      <c r="CO74" s="1266"/>
      <c r="CP74" s="1266"/>
      <c r="CQ74" s="1266"/>
      <c r="CR74" s="1266"/>
      <c r="CS74" s="1266"/>
      <c r="CT74" s="1266"/>
      <c r="CU74" s="1266"/>
      <c r="CV74" s="1266"/>
      <c r="CW74" s="1266"/>
      <c r="CX74" s="1266"/>
      <c r="CY74" s="1266"/>
      <c r="CZ74" s="1266"/>
      <c r="DA74" s="1266"/>
      <c r="DB74" s="1266"/>
      <c r="DC74" s="1266"/>
    </row>
    <row r="75" spans="2:107" ht="13" x14ac:dyDescent="0.2">
      <c r="B75" s="372"/>
      <c r="G75" s="1271"/>
      <c r="H75" s="1271"/>
      <c r="I75" s="1261"/>
      <c r="J75" s="1261"/>
      <c r="K75" s="1267"/>
      <c r="L75" s="1267"/>
      <c r="M75" s="1267"/>
      <c r="N75" s="1267"/>
      <c r="AM75" s="381"/>
      <c r="AN75" s="1268"/>
      <c r="AO75" s="1268"/>
      <c r="AP75" s="1268"/>
      <c r="AQ75" s="1268"/>
      <c r="AR75" s="1268"/>
      <c r="AS75" s="1268"/>
      <c r="AT75" s="1268"/>
      <c r="AU75" s="1268"/>
      <c r="AV75" s="1268"/>
      <c r="AW75" s="1268"/>
      <c r="AX75" s="1268"/>
      <c r="AY75" s="1268"/>
      <c r="AZ75" s="1268"/>
      <c r="BA75" s="1268"/>
      <c r="BB75" s="1268" t="s">
        <v>610</v>
      </c>
      <c r="BC75" s="1268"/>
      <c r="BD75" s="1268"/>
      <c r="BE75" s="1268"/>
      <c r="BF75" s="1268"/>
      <c r="BG75" s="1268"/>
      <c r="BH75" s="1268"/>
      <c r="BI75" s="1268"/>
      <c r="BJ75" s="1268"/>
      <c r="BK75" s="1268"/>
      <c r="BL75" s="1268"/>
      <c r="BM75" s="1268"/>
      <c r="BN75" s="1268"/>
      <c r="BO75" s="1268"/>
      <c r="BP75" s="1266">
        <v>6.5</v>
      </c>
      <c r="BQ75" s="1266"/>
      <c r="BR75" s="1266"/>
      <c r="BS75" s="1266"/>
      <c r="BT75" s="1266"/>
      <c r="BU75" s="1266"/>
      <c r="BV75" s="1266"/>
      <c r="BW75" s="1266"/>
      <c r="BX75" s="1266">
        <v>6.1</v>
      </c>
      <c r="BY75" s="1266"/>
      <c r="BZ75" s="1266"/>
      <c r="CA75" s="1266"/>
      <c r="CB75" s="1266"/>
      <c r="CC75" s="1266"/>
      <c r="CD75" s="1266"/>
      <c r="CE75" s="1266"/>
      <c r="CF75" s="1266">
        <v>5.3</v>
      </c>
      <c r="CG75" s="1266"/>
      <c r="CH75" s="1266"/>
      <c r="CI75" s="1266"/>
      <c r="CJ75" s="1266"/>
      <c r="CK75" s="1266"/>
      <c r="CL75" s="1266"/>
      <c r="CM75" s="1266"/>
      <c r="CN75" s="1266">
        <v>4.8</v>
      </c>
      <c r="CO75" s="1266"/>
      <c r="CP75" s="1266"/>
      <c r="CQ75" s="1266"/>
      <c r="CR75" s="1266"/>
      <c r="CS75" s="1266"/>
      <c r="CT75" s="1266"/>
      <c r="CU75" s="1266"/>
      <c r="CV75" s="1266">
        <v>4.8</v>
      </c>
      <c r="CW75" s="1266"/>
      <c r="CX75" s="1266"/>
      <c r="CY75" s="1266"/>
      <c r="CZ75" s="1266"/>
      <c r="DA75" s="1266"/>
      <c r="DB75" s="1266"/>
      <c r="DC75" s="1266"/>
    </row>
    <row r="76" spans="2:107" ht="13" x14ac:dyDescent="0.2">
      <c r="B76" s="372"/>
      <c r="G76" s="1271"/>
      <c r="H76" s="1271"/>
      <c r="I76" s="1261"/>
      <c r="J76" s="1261"/>
      <c r="K76" s="1267"/>
      <c r="L76" s="1267"/>
      <c r="M76" s="1267"/>
      <c r="N76" s="1267"/>
      <c r="AM76" s="38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6"/>
      <c r="BQ76" s="1266"/>
      <c r="BR76" s="1266"/>
      <c r="BS76" s="1266"/>
      <c r="BT76" s="1266"/>
      <c r="BU76" s="1266"/>
      <c r="BV76" s="1266"/>
      <c r="BW76" s="1266"/>
      <c r="BX76" s="1266"/>
      <c r="BY76" s="1266"/>
      <c r="BZ76" s="1266"/>
      <c r="CA76" s="1266"/>
      <c r="CB76" s="1266"/>
      <c r="CC76" s="1266"/>
      <c r="CD76" s="1266"/>
      <c r="CE76" s="1266"/>
      <c r="CF76" s="1266"/>
      <c r="CG76" s="1266"/>
      <c r="CH76" s="1266"/>
      <c r="CI76" s="1266"/>
      <c r="CJ76" s="1266"/>
      <c r="CK76" s="1266"/>
      <c r="CL76" s="1266"/>
      <c r="CM76" s="1266"/>
      <c r="CN76" s="1266"/>
      <c r="CO76" s="1266"/>
      <c r="CP76" s="1266"/>
      <c r="CQ76" s="1266"/>
      <c r="CR76" s="1266"/>
      <c r="CS76" s="1266"/>
      <c r="CT76" s="1266"/>
      <c r="CU76" s="1266"/>
      <c r="CV76" s="1266"/>
      <c r="CW76" s="1266"/>
      <c r="CX76" s="1266"/>
      <c r="CY76" s="1266"/>
      <c r="CZ76" s="1266"/>
      <c r="DA76" s="1266"/>
      <c r="DB76" s="1266"/>
      <c r="DC76" s="1266"/>
    </row>
    <row r="77" spans="2:107" ht="13" x14ac:dyDescent="0.2">
      <c r="B77" s="372"/>
      <c r="G77" s="1261"/>
      <c r="H77" s="1261"/>
      <c r="I77" s="1261"/>
      <c r="J77" s="1261"/>
      <c r="K77" s="1272"/>
      <c r="L77" s="1272"/>
      <c r="M77" s="1272"/>
      <c r="N77" s="1272"/>
      <c r="AN77" s="1265" t="s">
        <v>607</v>
      </c>
      <c r="AO77" s="1265"/>
      <c r="AP77" s="1265"/>
      <c r="AQ77" s="1265"/>
      <c r="AR77" s="1265"/>
      <c r="AS77" s="1265"/>
      <c r="AT77" s="1265"/>
      <c r="AU77" s="1265"/>
      <c r="AV77" s="1265"/>
      <c r="AW77" s="1265"/>
      <c r="AX77" s="1265"/>
      <c r="AY77" s="1265"/>
      <c r="AZ77" s="1265"/>
      <c r="BA77" s="1265"/>
      <c r="BB77" s="1268" t="s">
        <v>605</v>
      </c>
      <c r="BC77" s="1268"/>
      <c r="BD77" s="1268"/>
      <c r="BE77" s="1268"/>
      <c r="BF77" s="1268"/>
      <c r="BG77" s="1268"/>
      <c r="BH77" s="1268"/>
      <c r="BI77" s="1268"/>
      <c r="BJ77" s="1268"/>
      <c r="BK77" s="1268"/>
      <c r="BL77" s="1268"/>
      <c r="BM77" s="1268"/>
      <c r="BN77" s="1268"/>
      <c r="BO77" s="1268"/>
      <c r="BP77" s="1266">
        <v>18.2</v>
      </c>
      <c r="BQ77" s="1266"/>
      <c r="BR77" s="1266"/>
      <c r="BS77" s="1266"/>
      <c r="BT77" s="1266"/>
      <c r="BU77" s="1266"/>
      <c r="BV77" s="1266"/>
      <c r="BW77" s="1266"/>
      <c r="BX77" s="1266">
        <v>20.3</v>
      </c>
      <c r="BY77" s="1266"/>
      <c r="BZ77" s="1266"/>
      <c r="CA77" s="1266"/>
      <c r="CB77" s="1266"/>
      <c r="CC77" s="1266"/>
      <c r="CD77" s="1266"/>
      <c r="CE77" s="1266"/>
      <c r="CF77" s="1266">
        <v>15.5</v>
      </c>
      <c r="CG77" s="1266"/>
      <c r="CH77" s="1266"/>
      <c r="CI77" s="1266"/>
      <c r="CJ77" s="1266"/>
      <c r="CK77" s="1266"/>
      <c r="CL77" s="1266"/>
      <c r="CM77" s="1266"/>
      <c r="CN77" s="1266">
        <v>4.5999999999999996</v>
      </c>
      <c r="CO77" s="1266"/>
      <c r="CP77" s="1266"/>
      <c r="CQ77" s="1266"/>
      <c r="CR77" s="1266"/>
      <c r="CS77" s="1266"/>
      <c r="CT77" s="1266"/>
      <c r="CU77" s="1266"/>
      <c r="CV77" s="1266">
        <v>1.6</v>
      </c>
      <c r="CW77" s="1266"/>
      <c r="CX77" s="1266"/>
      <c r="CY77" s="1266"/>
      <c r="CZ77" s="1266"/>
      <c r="DA77" s="1266"/>
      <c r="DB77" s="1266"/>
      <c r="DC77" s="1266"/>
    </row>
    <row r="78" spans="2:107" ht="13" x14ac:dyDescent="0.2">
      <c r="B78" s="372"/>
      <c r="G78" s="1261"/>
      <c r="H78" s="1261"/>
      <c r="I78" s="1261"/>
      <c r="J78" s="1261"/>
      <c r="K78" s="1272"/>
      <c r="L78" s="1272"/>
      <c r="M78" s="1272"/>
      <c r="N78" s="1272"/>
      <c r="AN78" s="1265"/>
      <c r="AO78" s="1265"/>
      <c r="AP78" s="1265"/>
      <c r="AQ78" s="1265"/>
      <c r="AR78" s="1265"/>
      <c r="AS78" s="1265"/>
      <c r="AT78" s="1265"/>
      <c r="AU78" s="1265"/>
      <c r="AV78" s="1265"/>
      <c r="AW78" s="1265"/>
      <c r="AX78" s="1265"/>
      <c r="AY78" s="1265"/>
      <c r="AZ78" s="1265"/>
      <c r="BA78" s="1265"/>
      <c r="BB78" s="1268"/>
      <c r="BC78" s="1268"/>
      <c r="BD78" s="1268"/>
      <c r="BE78" s="1268"/>
      <c r="BF78" s="1268"/>
      <c r="BG78" s="1268"/>
      <c r="BH78" s="1268"/>
      <c r="BI78" s="1268"/>
      <c r="BJ78" s="1268"/>
      <c r="BK78" s="1268"/>
      <c r="BL78" s="1268"/>
      <c r="BM78" s="1268"/>
      <c r="BN78" s="1268"/>
      <c r="BO78" s="1268"/>
      <c r="BP78" s="1266"/>
      <c r="BQ78" s="1266"/>
      <c r="BR78" s="1266"/>
      <c r="BS78" s="1266"/>
      <c r="BT78" s="1266"/>
      <c r="BU78" s="1266"/>
      <c r="BV78" s="1266"/>
      <c r="BW78" s="1266"/>
      <c r="BX78" s="1266"/>
      <c r="BY78" s="1266"/>
      <c r="BZ78" s="1266"/>
      <c r="CA78" s="1266"/>
      <c r="CB78" s="1266"/>
      <c r="CC78" s="1266"/>
      <c r="CD78" s="1266"/>
      <c r="CE78" s="1266"/>
      <c r="CF78" s="1266"/>
      <c r="CG78" s="1266"/>
      <c r="CH78" s="1266"/>
      <c r="CI78" s="1266"/>
      <c r="CJ78" s="1266"/>
      <c r="CK78" s="1266"/>
      <c r="CL78" s="1266"/>
      <c r="CM78" s="1266"/>
      <c r="CN78" s="1266"/>
      <c r="CO78" s="1266"/>
      <c r="CP78" s="1266"/>
      <c r="CQ78" s="1266"/>
      <c r="CR78" s="1266"/>
      <c r="CS78" s="1266"/>
      <c r="CT78" s="1266"/>
      <c r="CU78" s="1266"/>
      <c r="CV78" s="1266"/>
      <c r="CW78" s="1266"/>
      <c r="CX78" s="1266"/>
      <c r="CY78" s="1266"/>
      <c r="CZ78" s="1266"/>
      <c r="DA78" s="1266"/>
      <c r="DB78" s="1266"/>
      <c r="DC78" s="1266"/>
    </row>
    <row r="79" spans="2:107" ht="13" x14ac:dyDescent="0.2">
      <c r="B79" s="372"/>
      <c r="G79" s="1261"/>
      <c r="H79" s="1261"/>
      <c r="I79" s="1270"/>
      <c r="J79" s="1270"/>
      <c r="K79" s="1273"/>
      <c r="L79" s="1273"/>
      <c r="M79" s="1273"/>
      <c r="N79" s="1273"/>
      <c r="AN79" s="1265"/>
      <c r="AO79" s="1265"/>
      <c r="AP79" s="1265"/>
      <c r="AQ79" s="1265"/>
      <c r="AR79" s="1265"/>
      <c r="AS79" s="1265"/>
      <c r="AT79" s="1265"/>
      <c r="AU79" s="1265"/>
      <c r="AV79" s="1265"/>
      <c r="AW79" s="1265"/>
      <c r="AX79" s="1265"/>
      <c r="AY79" s="1265"/>
      <c r="AZ79" s="1265"/>
      <c r="BA79" s="1265"/>
      <c r="BB79" s="1268" t="s">
        <v>610</v>
      </c>
      <c r="BC79" s="1268"/>
      <c r="BD79" s="1268"/>
      <c r="BE79" s="1268"/>
      <c r="BF79" s="1268"/>
      <c r="BG79" s="1268"/>
      <c r="BH79" s="1268"/>
      <c r="BI79" s="1268"/>
      <c r="BJ79" s="1268"/>
      <c r="BK79" s="1268"/>
      <c r="BL79" s="1268"/>
      <c r="BM79" s="1268"/>
      <c r="BN79" s="1268"/>
      <c r="BO79" s="1268"/>
      <c r="BP79" s="1266">
        <v>6.8</v>
      </c>
      <c r="BQ79" s="1266"/>
      <c r="BR79" s="1266"/>
      <c r="BS79" s="1266"/>
      <c r="BT79" s="1266"/>
      <c r="BU79" s="1266"/>
      <c r="BV79" s="1266"/>
      <c r="BW79" s="1266"/>
      <c r="BX79" s="1266">
        <v>6.6</v>
      </c>
      <c r="BY79" s="1266"/>
      <c r="BZ79" s="1266"/>
      <c r="CA79" s="1266"/>
      <c r="CB79" s="1266"/>
      <c r="CC79" s="1266"/>
      <c r="CD79" s="1266"/>
      <c r="CE79" s="1266"/>
      <c r="CF79" s="1266">
        <v>6.4</v>
      </c>
      <c r="CG79" s="1266"/>
      <c r="CH79" s="1266"/>
      <c r="CI79" s="1266"/>
      <c r="CJ79" s="1266"/>
      <c r="CK79" s="1266"/>
      <c r="CL79" s="1266"/>
      <c r="CM79" s="1266"/>
      <c r="CN79" s="1266">
        <v>6.3</v>
      </c>
      <c r="CO79" s="1266"/>
      <c r="CP79" s="1266"/>
      <c r="CQ79" s="1266"/>
      <c r="CR79" s="1266"/>
      <c r="CS79" s="1266"/>
      <c r="CT79" s="1266"/>
      <c r="CU79" s="1266"/>
      <c r="CV79" s="1266">
        <v>6.6</v>
      </c>
      <c r="CW79" s="1266"/>
      <c r="CX79" s="1266"/>
      <c r="CY79" s="1266"/>
      <c r="CZ79" s="1266"/>
      <c r="DA79" s="1266"/>
      <c r="DB79" s="1266"/>
      <c r="DC79" s="1266"/>
    </row>
    <row r="80" spans="2:107" ht="13" x14ac:dyDescent="0.2">
      <c r="B80" s="372"/>
      <c r="G80" s="1261"/>
      <c r="H80" s="1261"/>
      <c r="I80" s="1270"/>
      <c r="J80" s="1270"/>
      <c r="K80" s="1273"/>
      <c r="L80" s="1273"/>
      <c r="M80" s="1273"/>
      <c r="N80" s="1273"/>
      <c r="AN80" s="1265"/>
      <c r="AO80" s="1265"/>
      <c r="AP80" s="1265"/>
      <c r="AQ80" s="1265"/>
      <c r="AR80" s="1265"/>
      <c r="AS80" s="1265"/>
      <c r="AT80" s="1265"/>
      <c r="AU80" s="1265"/>
      <c r="AV80" s="1265"/>
      <c r="AW80" s="1265"/>
      <c r="AX80" s="1265"/>
      <c r="AY80" s="1265"/>
      <c r="AZ80" s="1265"/>
      <c r="BA80" s="1265"/>
      <c r="BB80" s="1268"/>
      <c r="BC80" s="1268"/>
      <c r="BD80" s="1268"/>
      <c r="BE80" s="1268"/>
      <c r="BF80" s="1268"/>
      <c r="BG80" s="1268"/>
      <c r="BH80" s="1268"/>
      <c r="BI80" s="1268"/>
      <c r="BJ80" s="1268"/>
      <c r="BK80" s="1268"/>
      <c r="BL80" s="1268"/>
      <c r="BM80" s="1268"/>
      <c r="BN80" s="1268"/>
      <c r="BO80" s="1268"/>
      <c r="BP80" s="1266"/>
      <c r="BQ80" s="1266"/>
      <c r="BR80" s="1266"/>
      <c r="BS80" s="1266"/>
      <c r="BT80" s="1266"/>
      <c r="BU80" s="1266"/>
      <c r="BV80" s="1266"/>
      <c r="BW80" s="1266"/>
      <c r="BX80" s="1266"/>
      <c r="BY80" s="1266"/>
      <c r="BZ80" s="1266"/>
      <c r="CA80" s="1266"/>
      <c r="CB80" s="1266"/>
      <c r="CC80" s="1266"/>
      <c r="CD80" s="1266"/>
      <c r="CE80" s="1266"/>
      <c r="CF80" s="1266"/>
      <c r="CG80" s="1266"/>
      <c r="CH80" s="1266"/>
      <c r="CI80" s="1266"/>
      <c r="CJ80" s="1266"/>
      <c r="CK80" s="1266"/>
      <c r="CL80" s="1266"/>
      <c r="CM80" s="1266"/>
      <c r="CN80" s="1266"/>
      <c r="CO80" s="1266"/>
      <c r="CP80" s="1266"/>
      <c r="CQ80" s="1266"/>
      <c r="CR80" s="1266"/>
      <c r="CS80" s="1266"/>
      <c r="CT80" s="1266"/>
      <c r="CU80" s="1266"/>
      <c r="CV80" s="1266"/>
      <c r="CW80" s="1266"/>
      <c r="CX80" s="1266"/>
      <c r="CY80" s="1266"/>
      <c r="CZ80" s="1266"/>
      <c r="DA80" s="1266"/>
      <c r="DB80" s="1266"/>
      <c r="DC80" s="1266"/>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SXF0df1A8DEYEoTrlwmuDupqCv/FviSfxrfJtmQU/emNBdGiy+NC7ZBHsstOVichWB1H+fMf0pYc8G608lr+uw==" saltValue="R9/WH1VqDuxx/Wrt7a9mj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K9IxuBrQdrd9INSTpAnhmX1fwAB2GhZdag6PWxl8+vtwMJzDIMVePwi2jK+Z8ul3L3XGwI8no3aKBnkRyFRUvA==" saltValue="EJK5yttPGeqMXQJu53pN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cZLHy3HXaNlnd/ikudc/Hyw+KDBlwPYVNI4wsOrOCX282nuCJsTeDgcG5gx62I8ReILPVwbA/6skw/ITfqg8Sg==" saltValue="jKG6LhmgRsubKlAOC6SE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54</v>
      </c>
      <c r="E2" s="145"/>
      <c r="F2" s="146" t="s">
        <v>566</v>
      </c>
      <c r="G2" s="147"/>
      <c r="H2" s="148"/>
    </row>
    <row r="3" spans="1:8" x14ac:dyDescent="0.2">
      <c r="A3" s="144" t="s">
        <v>559</v>
      </c>
      <c r="B3" s="149"/>
      <c r="C3" s="150"/>
      <c r="D3" s="151">
        <v>11584</v>
      </c>
      <c r="E3" s="152"/>
      <c r="F3" s="153">
        <v>47387</v>
      </c>
      <c r="G3" s="154"/>
      <c r="H3" s="155"/>
    </row>
    <row r="4" spans="1:8" x14ac:dyDescent="0.2">
      <c r="A4" s="156"/>
      <c r="B4" s="157"/>
      <c r="C4" s="158"/>
      <c r="D4" s="159">
        <v>9837</v>
      </c>
      <c r="E4" s="160"/>
      <c r="F4" s="161">
        <v>24928</v>
      </c>
      <c r="G4" s="162"/>
      <c r="H4" s="163"/>
    </row>
    <row r="5" spans="1:8" x14ac:dyDescent="0.2">
      <c r="A5" s="144" t="s">
        <v>561</v>
      </c>
      <c r="B5" s="149"/>
      <c r="C5" s="150"/>
      <c r="D5" s="151">
        <v>48267</v>
      </c>
      <c r="E5" s="152"/>
      <c r="F5" s="153">
        <v>51264</v>
      </c>
      <c r="G5" s="154"/>
      <c r="H5" s="155"/>
    </row>
    <row r="6" spans="1:8" x14ac:dyDescent="0.2">
      <c r="A6" s="156"/>
      <c r="B6" s="157"/>
      <c r="C6" s="158"/>
      <c r="D6" s="159">
        <v>32176</v>
      </c>
      <c r="E6" s="160"/>
      <c r="F6" s="161">
        <v>26040</v>
      </c>
      <c r="G6" s="162"/>
      <c r="H6" s="163"/>
    </row>
    <row r="7" spans="1:8" x14ac:dyDescent="0.2">
      <c r="A7" s="144" t="s">
        <v>562</v>
      </c>
      <c r="B7" s="149"/>
      <c r="C7" s="150"/>
      <c r="D7" s="151">
        <v>15806</v>
      </c>
      <c r="E7" s="152"/>
      <c r="F7" s="153">
        <v>52068</v>
      </c>
      <c r="G7" s="154"/>
      <c r="H7" s="155"/>
    </row>
    <row r="8" spans="1:8" x14ac:dyDescent="0.2">
      <c r="A8" s="156"/>
      <c r="B8" s="157"/>
      <c r="C8" s="158"/>
      <c r="D8" s="159">
        <v>13463</v>
      </c>
      <c r="E8" s="160"/>
      <c r="F8" s="161">
        <v>26936</v>
      </c>
      <c r="G8" s="162"/>
      <c r="H8" s="163"/>
    </row>
    <row r="9" spans="1:8" x14ac:dyDescent="0.2">
      <c r="A9" s="144" t="s">
        <v>563</v>
      </c>
      <c r="B9" s="149"/>
      <c r="C9" s="150"/>
      <c r="D9" s="151">
        <v>10714</v>
      </c>
      <c r="E9" s="152"/>
      <c r="F9" s="153">
        <v>47161</v>
      </c>
      <c r="G9" s="154"/>
      <c r="H9" s="155"/>
    </row>
    <row r="10" spans="1:8" x14ac:dyDescent="0.2">
      <c r="A10" s="156"/>
      <c r="B10" s="157"/>
      <c r="C10" s="158"/>
      <c r="D10" s="159">
        <v>8008</v>
      </c>
      <c r="E10" s="160"/>
      <c r="F10" s="161">
        <v>24595</v>
      </c>
      <c r="G10" s="162"/>
      <c r="H10" s="163"/>
    </row>
    <row r="11" spans="1:8" x14ac:dyDescent="0.2">
      <c r="A11" s="144" t="s">
        <v>564</v>
      </c>
      <c r="B11" s="149"/>
      <c r="C11" s="150"/>
      <c r="D11" s="151">
        <v>18319</v>
      </c>
      <c r="E11" s="152"/>
      <c r="F11" s="153">
        <v>43423</v>
      </c>
      <c r="G11" s="154"/>
      <c r="H11" s="155"/>
    </row>
    <row r="12" spans="1:8" x14ac:dyDescent="0.2">
      <c r="A12" s="156"/>
      <c r="B12" s="157"/>
      <c r="C12" s="164"/>
      <c r="D12" s="159">
        <v>13847</v>
      </c>
      <c r="E12" s="160"/>
      <c r="F12" s="161">
        <v>22207</v>
      </c>
      <c r="G12" s="162"/>
      <c r="H12" s="163"/>
    </row>
    <row r="13" spans="1:8" x14ac:dyDescent="0.2">
      <c r="A13" s="144"/>
      <c r="B13" s="149"/>
      <c r="C13" s="165"/>
      <c r="D13" s="166">
        <v>20938</v>
      </c>
      <c r="E13" s="167"/>
      <c r="F13" s="168">
        <v>48261</v>
      </c>
      <c r="G13" s="169"/>
      <c r="H13" s="155"/>
    </row>
    <row r="14" spans="1:8" x14ac:dyDescent="0.2">
      <c r="A14" s="156"/>
      <c r="B14" s="157"/>
      <c r="C14" s="158"/>
      <c r="D14" s="159">
        <v>15466</v>
      </c>
      <c r="E14" s="160"/>
      <c r="F14" s="161">
        <v>24941</v>
      </c>
      <c r="G14" s="162"/>
      <c r="H14" s="163"/>
    </row>
    <row r="17" spans="1:11" x14ac:dyDescent="0.2">
      <c r="A17" s="140" t="s">
        <v>55</v>
      </c>
    </row>
    <row r="18" spans="1:11" x14ac:dyDescent="0.2">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
      <c r="A19" s="170" t="s">
        <v>56</v>
      </c>
      <c r="B19" s="170">
        <f>ROUND(VALUE(SUBSTITUTE(実質収支比率等に係る経年分析!F$48,"▲","-")),2)</f>
        <v>4.37</v>
      </c>
      <c r="C19" s="170">
        <f>ROUND(VALUE(SUBSTITUTE(実質収支比率等に係る経年分析!G$48,"▲","-")),2)</f>
        <v>4.91</v>
      </c>
      <c r="D19" s="170">
        <f>ROUND(VALUE(SUBSTITUTE(実質収支比率等に係る経年分析!H$48,"▲","-")),2)</f>
        <v>6.6</v>
      </c>
      <c r="E19" s="170">
        <f>ROUND(VALUE(SUBSTITUTE(実質収支比率等に係る経年分析!I$48,"▲","-")),2)</f>
        <v>8.23</v>
      </c>
      <c r="F19" s="170">
        <f>ROUND(VALUE(SUBSTITUTE(実質収支比率等に係る経年分析!J$48,"▲","-")),2)</f>
        <v>7.78</v>
      </c>
    </row>
    <row r="20" spans="1:11" x14ac:dyDescent="0.2">
      <c r="A20" s="170" t="s">
        <v>57</v>
      </c>
      <c r="B20" s="170">
        <f>ROUND(VALUE(SUBSTITUTE(実質収支比率等に係る経年分析!F$47,"▲","-")),2)</f>
        <v>15.24</v>
      </c>
      <c r="C20" s="170">
        <f>ROUND(VALUE(SUBSTITUTE(実質収支比率等に係る経年分析!G$47,"▲","-")),2)</f>
        <v>16.21</v>
      </c>
      <c r="D20" s="170">
        <f>ROUND(VALUE(SUBSTITUTE(実質収支比率等に係る経年分析!H$47,"▲","-")),2)</f>
        <v>14.06</v>
      </c>
      <c r="E20" s="170">
        <f>ROUND(VALUE(SUBSTITUTE(実質収支比率等に係る経年分析!I$47,"▲","-")),2)</f>
        <v>14.84</v>
      </c>
      <c r="F20" s="170">
        <f>ROUND(VALUE(SUBSTITUTE(実質収支比率等に係る経年分析!J$47,"▲","-")),2)</f>
        <v>16.010000000000002</v>
      </c>
    </row>
    <row r="21" spans="1:11" x14ac:dyDescent="0.2">
      <c r="A21" s="170" t="s">
        <v>58</v>
      </c>
      <c r="B21" s="170">
        <f>IF(ISNUMBER(VALUE(SUBSTITUTE(実質収支比率等に係る経年分析!F$49,"▲","-"))),ROUND(VALUE(SUBSTITUTE(実質収支比率等に係る経年分析!F$49,"▲","-")),2),NA())</f>
        <v>0.61</v>
      </c>
      <c r="C21" s="170">
        <f>IF(ISNUMBER(VALUE(SUBSTITUTE(実質収支比率等に係る経年分析!G$49,"▲","-"))),ROUND(VALUE(SUBSTITUTE(実質収支比率等に係る経年分析!G$49,"▲","-")),2),NA())</f>
        <v>1.56</v>
      </c>
      <c r="D21" s="170">
        <f>IF(ISNUMBER(VALUE(SUBSTITUTE(実質収支比率等に係る経年分析!H$49,"▲","-"))),ROUND(VALUE(SUBSTITUTE(実質収支比率等に係る経年分析!H$49,"▲","-")),2),NA())</f>
        <v>0.18</v>
      </c>
      <c r="E21" s="170">
        <f>IF(ISNUMBER(VALUE(SUBSTITUTE(実質収支比率等に係る経年分析!I$49,"▲","-"))),ROUND(VALUE(SUBSTITUTE(実質収支比率等に係る経年分析!I$49,"▲","-")),2),NA())</f>
        <v>3.77</v>
      </c>
      <c r="F21" s="170">
        <f>IF(ISNUMBER(VALUE(SUBSTITUTE(実質収支比率等に係る経年分析!J$49,"▲","-"))),ROUND(VALUE(SUBSTITUTE(実質収支比率等に係る経年分析!J$49,"▲","-")),2),NA())</f>
        <v>-0.05</v>
      </c>
    </row>
    <row r="24" spans="1:11" x14ac:dyDescent="0.2">
      <c r="A24" s="140" t="s">
        <v>59</v>
      </c>
    </row>
    <row r="25" spans="1:11" x14ac:dyDescent="0.2">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
      <c r="A26" s="171"/>
      <c r="B26" s="171" t="s">
        <v>60</v>
      </c>
      <c r="C26" s="171" t="s">
        <v>61</v>
      </c>
      <c r="D26" s="171" t="s">
        <v>60</v>
      </c>
      <c r="E26" s="171" t="s">
        <v>61</v>
      </c>
      <c r="F26" s="171" t="s">
        <v>60</v>
      </c>
      <c r="G26" s="171" t="s">
        <v>61</v>
      </c>
      <c r="H26" s="171" t="s">
        <v>60</v>
      </c>
      <c r="I26" s="171" t="s">
        <v>61</v>
      </c>
      <c r="J26" s="171" t="s">
        <v>60</v>
      </c>
      <c r="K26" s="171" t="s">
        <v>61</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2">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x14ac:dyDescent="0.2">
      <c r="A31" s="171" t="e">
        <f>IF(連結実質赤字比率に係る赤字・黒字の構成分析!C$39="",NA(),連結実質赤字比率に係る赤字・黒字の構成分析!C$39)</f>
        <v>#N/A</v>
      </c>
      <c r="B31" s="171" t="e">
        <f>IF(ROUND(VALUE(SUBSTITUTE(連結実質赤字比率に係る赤字・黒字の構成分析!F$39,"▲", "-")), 2) &lt; 0, ABS(ROUND(VALUE(SUBSTITUTE(連結実質赤字比率に係る赤字・黒字の構成分析!F$39,"▲", "-")), 2)), NA())</f>
        <v>#VALUE!</v>
      </c>
      <c r="C31" s="171" t="e">
        <f>IF(ROUND(VALUE(SUBSTITUTE(連結実質赤字比率に係る赤字・黒字の構成分析!F$39,"▲", "-")), 2) &gt;= 0, ABS(ROUND(VALUE(SUBSTITUTE(連結実質赤字比率に係る赤字・黒字の構成分析!F$39,"▲", "-")), 2)), NA())</f>
        <v>#VALUE!</v>
      </c>
      <c r="D31" s="171" t="e">
        <f>IF(ROUND(VALUE(SUBSTITUTE(連結実質赤字比率に係る赤字・黒字の構成分析!G$39,"▲", "-")), 2) &lt; 0, ABS(ROUND(VALUE(SUBSTITUTE(連結実質赤字比率に係る赤字・黒字の構成分析!G$39,"▲", "-")), 2)), NA())</f>
        <v>#VALUE!</v>
      </c>
      <c r="E31" s="171" t="e">
        <f>IF(ROUND(VALUE(SUBSTITUTE(連結実質赤字比率に係る赤字・黒字の構成分析!G$39,"▲", "-")), 2) &gt;= 0, ABS(ROUND(VALUE(SUBSTITUTE(連結実質赤字比率に係る赤字・黒字の構成分析!G$39,"▲", "-")), 2)), NA())</f>
        <v>#VALUE!</v>
      </c>
      <c r="F31" s="171" t="e">
        <f>IF(ROUND(VALUE(SUBSTITUTE(連結実質赤字比率に係る赤字・黒字の構成分析!H$39,"▲", "-")), 2) &lt; 0, ABS(ROUND(VALUE(SUBSTITUTE(連結実質赤字比率に係る赤字・黒字の構成分析!H$39,"▲", "-")), 2)), NA())</f>
        <v>#VALUE!</v>
      </c>
      <c r="G31" s="171" t="e">
        <f>IF(ROUND(VALUE(SUBSTITUTE(連結実質赤字比率に係る赤字・黒字の構成分析!H$39,"▲", "-")), 2) &gt;= 0, ABS(ROUND(VALUE(SUBSTITUTE(連結実質赤字比率に係る赤字・黒字の構成分析!H$39,"▲", "-")), 2)), NA())</f>
        <v>#VALUE!</v>
      </c>
      <c r="H31" s="171" t="e">
        <f>IF(ROUND(VALUE(SUBSTITUTE(連結実質赤字比率に係る赤字・黒字の構成分析!I$39,"▲", "-")), 2) &lt; 0, ABS(ROUND(VALUE(SUBSTITUTE(連結実質赤字比率に係る赤字・黒字の構成分析!I$39,"▲", "-")), 2)), NA())</f>
        <v>#VALUE!</v>
      </c>
      <c r="I31" s="171" t="e">
        <f>IF(ROUND(VALUE(SUBSTITUTE(連結実質赤字比率に係る赤字・黒字の構成分析!I$39,"▲", "-")), 2) &gt;= 0, ABS(ROUND(VALUE(SUBSTITUTE(連結実質赤字比率に係る赤字・黒字の構成分析!I$39,"▲", "-")), 2)), NA())</f>
        <v>#VALUE!</v>
      </c>
      <c r="J31" s="171" t="e">
        <f>IF(ROUND(VALUE(SUBSTITUTE(連結実質赤字比率に係る赤字・黒字の構成分析!J$39,"▲", "-")), 2) &lt; 0, ABS(ROUND(VALUE(SUBSTITUTE(連結実質赤字比率に係る赤字・黒字の構成分析!J$39,"▲", "-")), 2)), NA())</f>
        <v>#VALUE!</v>
      </c>
      <c r="K31" s="171" t="e">
        <f>IF(ROUND(VALUE(SUBSTITUTE(連結実質赤字比率に係る赤字・黒字の構成分析!J$39,"▲", "-")), 2) &gt;= 0, ABS(ROUND(VALUE(SUBSTITUTE(連結実質赤字比率に係る赤字・黒字の構成分析!J$39,"▲", "-")), 2)), NA())</f>
        <v>#VALUE!</v>
      </c>
    </row>
    <row r="32" spans="1:11" x14ac:dyDescent="0.2">
      <c r="A32" s="171" t="str">
        <f>IF(連結実質赤字比率に係る赤字・黒字の構成分析!C$38="",NA(),連結実質赤字比率に係る赤字・黒字の構成分析!C$38)</f>
        <v>後期高齢者医療特別会計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0.41</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0.66</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0.09</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0.05</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0.31</v>
      </c>
    </row>
    <row r="33" spans="1:16" x14ac:dyDescent="0.2">
      <c r="A33" s="171" t="str">
        <f>IF(連結実質赤字比率に係る赤字・黒字の構成分析!C$37="",NA(),連結実質赤字比率に係る赤字・黒字の構成分析!C$37)</f>
        <v>下水道事業特別会計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0.09</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0.2</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0.36</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0.25</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0.79</v>
      </c>
    </row>
    <row r="34" spans="1:16" x14ac:dyDescent="0.2">
      <c r="A34" s="171" t="str">
        <f>IF(連結実質赤字比率に係る赤字・黒字の構成分析!C$36="",NA(),連結実質赤字比率に係る赤字・黒字の構成分析!C$36)</f>
        <v>国民健康保険特別会計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0.37</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0.63</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0.45</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1.19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0.91</v>
      </c>
    </row>
    <row r="35" spans="1:16" x14ac:dyDescent="0.2">
      <c r="A35" s="171" t="str">
        <f>IF(連結実質赤字比率に係る赤字・黒字の構成分析!C$35="",NA(),連結実質赤字比率に係る赤字・黒字の構成分析!C$35)</f>
        <v>介護保険特別会計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0.97</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1.1000000000000001</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1.19</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1.38</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1.48</v>
      </c>
    </row>
    <row r="36" spans="1:16" x14ac:dyDescent="0.2">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4.3600000000000003</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4.91</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6.59</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8.2200000000000006</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7.78</v>
      </c>
    </row>
    <row r="39" spans="1:16" x14ac:dyDescent="0.2">
      <c r="A39" s="140" t="s">
        <v>62</v>
      </c>
    </row>
    <row r="40" spans="1:16" x14ac:dyDescent="0.2">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
      <c r="A42" s="172" t="s">
        <v>65</v>
      </c>
      <c r="B42" s="172"/>
      <c r="C42" s="172"/>
      <c r="D42" s="172">
        <f>'実質公債費比率（分子）の構造'!K$52</f>
        <v>707</v>
      </c>
      <c r="E42" s="172"/>
      <c r="F42" s="172"/>
      <c r="G42" s="172">
        <f>'実質公債費比率（分子）の構造'!L$52</f>
        <v>658</v>
      </c>
      <c r="H42" s="172"/>
      <c r="I42" s="172"/>
      <c r="J42" s="172">
        <f>'実質公債費比率（分子）の構造'!M$52</f>
        <v>674</v>
      </c>
      <c r="K42" s="172"/>
      <c r="L42" s="172"/>
      <c r="M42" s="172">
        <f>'実質公債費比率（分子）の構造'!N$52</f>
        <v>675</v>
      </c>
      <c r="N42" s="172"/>
      <c r="O42" s="172"/>
      <c r="P42" s="172">
        <f>'実質公債費比率（分子）の構造'!O$52</f>
        <v>689</v>
      </c>
    </row>
    <row r="43" spans="1:16" x14ac:dyDescent="0.2">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67</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68</v>
      </c>
      <c r="B45" s="172" t="str">
        <f>'実質公債費比率（分子）の構造'!K$49</f>
        <v>-</v>
      </c>
      <c r="C45" s="172"/>
      <c r="D45" s="172"/>
      <c r="E45" s="172" t="str">
        <f>'実質公債費比率（分子）の構造'!L$49</f>
        <v>-</v>
      </c>
      <c r="F45" s="172"/>
      <c r="G45" s="172"/>
      <c r="H45" s="172" t="str">
        <f>'実質公債費比率（分子）の構造'!M$49</f>
        <v>-</v>
      </c>
      <c r="I45" s="172"/>
      <c r="J45" s="172"/>
      <c r="K45" s="172" t="str">
        <f>'実質公債費比率（分子）の構造'!N$49</f>
        <v>-</v>
      </c>
      <c r="L45" s="172"/>
      <c r="M45" s="172"/>
      <c r="N45" s="172" t="str">
        <f>'実質公債費比率（分子）の構造'!O$49</f>
        <v>-</v>
      </c>
      <c r="O45" s="172"/>
      <c r="P45" s="172"/>
    </row>
    <row r="46" spans="1:16" x14ac:dyDescent="0.2">
      <c r="A46" s="172" t="s">
        <v>69</v>
      </c>
      <c r="B46" s="172">
        <f>'実質公債費比率（分子）の構造'!K$48</f>
        <v>364</v>
      </c>
      <c r="C46" s="172"/>
      <c r="D46" s="172"/>
      <c r="E46" s="172">
        <f>'実質公債費比率（分子）の構造'!L$48</f>
        <v>278</v>
      </c>
      <c r="F46" s="172"/>
      <c r="G46" s="172"/>
      <c r="H46" s="172">
        <f>'実質公債費比率（分子）の構造'!M$48</f>
        <v>266</v>
      </c>
      <c r="I46" s="172"/>
      <c r="J46" s="172"/>
      <c r="K46" s="172">
        <f>'実質公債費比率（分子）の構造'!N$48</f>
        <v>285</v>
      </c>
      <c r="L46" s="172"/>
      <c r="M46" s="172"/>
      <c r="N46" s="172">
        <f>'実質公債費比率（分子）の構造'!O$48</f>
        <v>288</v>
      </c>
      <c r="O46" s="172"/>
      <c r="P46" s="172"/>
    </row>
    <row r="47" spans="1:16" x14ac:dyDescent="0.2">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72</v>
      </c>
      <c r="B49" s="172">
        <f>'実質公債費比率（分子）の構造'!K$45</f>
        <v>652</v>
      </c>
      <c r="C49" s="172"/>
      <c r="D49" s="172"/>
      <c r="E49" s="172">
        <f>'実質公債費比率（分子）の構造'!L$45</f>
        <v>659</v>
      </c>
      <c r="F49" s="172"/>
      <c r="G49" s="172"/>
      <c r="H49" s="172">
        <f>'実質公債費比率（分子）の構造'!M$45</f>
        <v>636</v>
      </c>
      <c r="I49" s="172"/>
      <c r="J49" s="172"/>
      <c r="K49" s="172">
        <f>'実質公債費比率（分子）の構造'!N$45</f>
        <v>653</v>
      </c>
      <c r="L49" s="172"/>
      <c r="M49" s="172"/>
      <c r="N49" s="172">
        <f>'実質公債費比率（分子）の構造'!O$45</f>
        <v>702</v>
      </c>
      <c r="O49" s="172"/>
      <c r="P49" s="172"/>
    </row>
    <row r="50" spans="1:16" x14ac:dyDescent="0.2">
      <c r="A50" s="172" t="s">
        <v>73</v>
      </c>
      <c r="B50" s="172" t="e">
        <f>NA()</f>
        <v>#N/A</v>
      </c>
      <c r="C50" s="172">
        <f>IF(ISNUMBER('実質公債費比率（分子）の構造'!K$53),'実質公債費比率（分子）の構造'!K$53,NA())</f>
        <v>309</v>
      </c>
      <c r="D50" s="172" t="e">
        <f>NA()</f>
        <v>#N/A</v>
      </c>
      <c r="E50" s="172" t="e">
        <f>NA()</f>
        <v>#N/A</v>
      </c>
      <c r="F50" s="172">
        <f>IF(ISNUMBER('実質公債費比率（分子）の構造'!L$53),'実質公債費比率（分子）の構造'!L$53,NA())</f>
        <v>279</v>
      </c>
      <c r="G50" s="172" t="e">
        <f>NA()</f>
        <v>#N/A</v>
      </c>
      <c r="H50" s="172" t="e">
        <f>NA()</f>
        <v>#N/A</v>
      </c>
      <c r="I50" s="172">
        <f>IF(ISNUMBER('実質公債費比率（分子）の構造'!M$53),'実質公債費比率（分子）の構造'!M$53,NA())</f>
        <v>228</v>
      </c>
      <c r="J50" s="172" t="e">
        <f>NA()</f>
        <v>#N/A</v>
      </c>
      <c r="K50" s="172" t="e">
        <f>NA()</f>
        <v>#N/A</v>
      </c>
      <c r="L50" s="172">
        <f>IF(ISNUMBER('実質公債費比率（分子）の構造'!N$53),'実質公債費比率（分子）の構造'!N$53,NA())</f>
        <v>263</v>
      </c>
      <c r="M50" s="172" t="e">
        <f>NA()</f>
        <v>#N/A</v>
      </c>
      <c r="N50" s="172" t="e">
        <f>NA()</f>
        <v>#N/A</v>
      </c>
      <c r="O50" s="172">
        <f>IF(ISNUMBER('実質公債費比率（分子）の構造'!O$53),'実質公債費比率（分子）の構造'!O$53,NA())</f>
        <v>301</v>
      </c>
      <c r="P50" s="172" t="e">
        <f>NA()</f>
        <v>#N/A</v>
      </c>
    </row>
    <row r="53" spans="1:16" x14ac:dyDescent="0.2">
      <c r="A53" s="140" t="s">
        <v>74</v>
      </c>
    </row>
    <row r="54" spans="1:16" x14ac:dyDescent="0.2">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
      <c r="A56" s="171" t="s">
        <v>45</v>
      </c>
      <c r="B56" s="171"/>
      <c r="C56" s="171"/>
      <c r="D56" s="171">
        <f>'将来負担比率（分子）の構造'!I$52</f>
        <v>8914</v>
      </c>
      <c r="E56" s="171"/>
      <c r="F56" s="171"/>
      <c r="G56" s="171">
        <f>'将来負担比率（分子）の構造'!J$52</f>
        <v>9053</v>
      </c>
      <c r="H56" s="171"/>
      <c r="I56" s="171"/>
      <c r="J56" s="171">
        <f>'将来負担比率（分子）の構造'!K$52</f>
        <v>8921</v>
      </c>
      <c r="K56" s="171"/>
      <c r="L56" s="171"/>
      <c r="M56" s="171">
        <f>'将来負担比率（分子）の構造'!L$52</f>
        <v>8780</v>
      </c>
      <c r="N56" s="171"/>
      <c r="O56" s="171"/>
      <c r="P56" s="171">
        <f>'将来負担比率（分子）の構造'!M$52</f>
        <v>8401</v>
      </c>
    </row>
    <row r="57" spans="1:16" x14ac:dyDescent="0.2">
      <c r="A57" s="171" t="s">
        <v>44</v>
      </c>
      <c r="B57" s="171"/>
      <c r="C57" s="171"/>
      <c r="D57" s="171" t="str">
        <f>'将来負担比率（分子）の構造'!I$51</f>
        <v>-</v>
      </c>
      <c r="E57" s="171"/>
      <c r="F57" s="171"/>
      <c r="G57" s="171" t="str">
        <f>'将来負担比率（分子）の構造'!J$51</f>
        <v>-</v>
      </c>
      <c r="H57" s="171"/>
      <c r="I57" s="171"/>
      <c r="J57" s="171" t="str">
        <f>'将来負担比率（分子）の構造'!K$51</f>
        <v>-</v>
      </c>
      <c r="K57" s="171"/>
      <c r="L57" s="171"/>
      <c r="M57" s="171" t="str">
        <f>'将来負担比率（分子）の構造'!L$51</f>
        <v>-</v>
      </c>
      <c r="N57" s="171"/>
      <c r="O57" s="171"/>
      <c r="P57" s="171" t="str">
        <f>'将来負担比率（分子）の構造'!M$51</f>
        <v>-</v>
      </c>
    </row>
    <row r="58" spans="1:16" x14ac:dyDescent="0.2">
      <c r="A58" s="171" t="s">
        <v>43</v>
      </c>
      <c r="B58" s="171"/>
      <c r="C58" s="171"/>
      <c r="D58" s="171">
        <f>'将来負担比率（分子）の構造'!I$50</f>
        <v>1914</v>
      </c>
      <c r="E58" s="171"/>
      <c r="F58" s="171"/>
      <c r="G58" s="171">
        <f>'将来負担比率（分子）の構造'!J$50</f>
        <v>2074</v>
      </c>
      <c r="H58" s="171"/>
      <c r="I58" s="171"/>
      <c r="J58" s="171">
        <f>'将来負担比率（分子）の構造'!K$50</f>
        <v>2237</v>
      </c>
      <c r="K58" s="171"/>
      <c r="L58" s="171"/>
      <c r="M58" s="171">
        <f>'将来負担比率（分子）の構造'!L$50</f>
        <v>2705</v>
      </c>
      <c r="N58" s="171"/>
      <c r="O58" s="171"/>
      <c r="P58" s="171">
        <f>'将来負担比率（分子）の構造'!M$50</f>
        <v>2837</v>
      </c>
    </row>
    <row r="59" spans="1:16" x14ac:dyDescent="0.2">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
      <c r="A62" s="171" t="s">
        <v>37</v>
      </c>
      <c r="B62" s="171">
        <f>'将来負担比率（分子）の構造'!I$45</f>
        <v>1232</v>
      </c>
      <c r="C62" s="171"/>
      <c r="D62" s="171"/>
      <c r="E62" s="171">
        <f>'将来負担比率（分子）の構造'!J$45</f>
        <v>1203</v>
      </c>
      <c r="F62" s="171"/>
      <c r="G62" s="171"/>
      <c r="H62" s="171">
        <f>'将来負担比率（分子）の構造'!K$45</f>
        <v>1160</v>
      </c>
      <c r="I62" s="171"/>
      <c r="J62" s="171"/>
      <c r="K62" s="171">
        <f>'将来負担比率（分子）の構造'!L$45</f>
        <v>1136</v>
      </c>
      <c r="L62" s="171"/>
      <c r="M62" s="171"/>
      <c r="N62" s="171">
        <f>'将来負担比率（分子）の構造'!M$45</f>
        <v>1039</v>
      </c>
      <c r="O62" s="171"/>
      <c r="P62" s="171"/>
    </row>
    <row r="63" spans="1:16" x14ac:dyDescent="0.2">
      <c r="A63" s="171" t="s">
        <v>36</v>
      </c>
      <c r="B63" s="171" t="str">
        <f>'将来負担比率（分子）の構造'!I$44</f>
        <v>-</v>
      </c>
      <c r="C63" s="171"/>
      <c r="D63" s="171"/>
      <c r="E63" s="171" t="str">
        <f>'将来負担比率（分子）の構造'!J$44</f>
        <v>-</v>
      </c>
      <c r="F63" s="171"/>
      <c r="G63" s="171"/>
      <c r="H63" s="171" t="str">
        <f>'将来負担比率（分子）の構造'!K$44</f>
        <v>-</v>
      </c>
      <c r="I63" s="171"/>
      <c r="J63" s="171"/>
      <c r="K63" s="171" t="str">
        <f>'将来負担比率（分子）の構造'!L$44</f>
        <v>-</v>
      </c>
      <c r="L63" s="171"/>
      <c r="M63" s="171"/>
      <c r="N63" s="171" t="str">
        <f>'将来負担比率（分子）の構造'!M$44</f>
        <v>-</v>
      </c>
      <c r="O63" s="171"/>
      <c r="P63" s="171"/>
    </row>
    <row r="64" spans="1:16" x14ac:dyDescent="0.2">
      <c r="A64" s="171" t="s">
        <v>35</v>
      </c>
      <c r="B64" s="171">
        <f>'将来負担比率（分子）の構造'!I$43</f>
        <v>4125</v>
      </c>
      <c r="C64" s="171"/>
      <c r="D64" s="171"/>
      <c r="E64" s="171">
        <f>'将来負担比率（分子）の構造'!J$43</f>
        <v>3688</v>
      </c>
      <c r="F64" s="171"/>
      <c r="G64" s="171"/>
      <c r="H64" s="171">
        <f>'将来負担比率（分子）の構造'!K$43</f>
        <v>3355</v>
      </c>
      <c r="I64" s="171"/>
      <c r="J64" s="171"/>
      <c r="K64" s="171">
        <f>'将来負担比率（分子）の構造'!L$43</f>
        <v>3330</v>
      </c>
      <c r="L64" s="171"/>
      <c r="M64" s="171"/>
      <c r="N64" s="171">
        <f>'将来負担比率（分子）の構造'!M$43</f>
        <v>3487</v>
      </c>
      <c r="O64" s="171"/>
      <c r="P64" s="171"/>
    </row>
    <row r="65" spans="1:16" x14ac:dyDescent="0.2">
      <c r="A65" s="171" t="s">
        <v>34</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2">
      <c r="A66" s="171" t="s">
        <v>33</v>
      </c>
      <c r="B66" s="171">
        <f>'将来負担比率（分子）の構造'!I$41</f>
        <v>7104</v>
      </c>
      <c r="C66" s="171"/>
      <c r="D66" s="171"/>
      <c r="E66" s="171">
        <f>'将来負担比率（分子）の構造'!J$41</f>
        <v>7620</v>
      </c>
      <c r="F66" s="171"/>
      <c r="G66" s="171"/>
      <c r="H66" s="171">
        <f>'将来負担比率（分子）の構造'!K$41</f>
        <v>7518</v>
      </c>
      <c r="I66" s="171"/>
      <c r="J66" s="171"/>
      <c r="K66" s="171">
        <f>'将来負担比率（分子）の構造'!L$41</f>
        <v>7350</v>
      </c>
      <c r="L66" s="171"/>
      <c r="M66" s="171"/>
      <c r="N66" s="171">
        <f>'将来負担比率（分子）の構造'!M$41</f>
        <v>6980</v>
      </c>
      <c r="O66" s="171"/>
      <c r="P66" s="171"/>
    </row>
    <row r="67" spans="1:16" x14ac:dyDescent="0.2">
      <c r="A67" s="171" t="s">
        <v>77</v>
      </c>
      <c r="B67" s="171" t="e">
        <f>NA()</f>
        <v>#N/A</v>
      </c>
      <c r="C67" s="171">
        <f>IF(ISNUMBER('将来負担比率（分子）の構造'!I$53), IF('将来負担比率（分子）の構造'!I$53 &lt; 0, 0, '将来負担比率（分子）の構造'!I$53), NA())</f>
        <v>1633</v>
      </c>
      <c r="D67" s="171" t="e">
        <f>NA()</f>
        <v>#N/A</v>
      </c>
      <c r="E67" s="171" t="e">
        <f>NA()</f>
        <v>#N/A</v>
      </c>
      <c r="F67" s="171">
        <f>IF(ISNUMBER('将来負担比率（分子）の構造'!J$53), IF('将来負担比率（分子）の構造'!J$53 &lt; 0, 0, '将来負担比率（分子）の構造'!J$53), NA())</f>
        <v>1383</v>
      </c>
      <c r="G67" s="171" t="e">
        <f>NA()</f>
        <v>#N/A</v>
      </c>
      <c r="H67" s="171" t="e">
        <f>NA()</f>
        <v>#N/A</v>
      </c>
      <c r="I67" s="171">
        <f>IF(ISNUMBER('将来負担比率（分子）の構造'!K$53), IF('将来負担比率（分子）の構造'!K$53 &lt; 0, 0, '将来負担比率（分子）の構造'!K$53), NA())</f>
        <v>875</v>
      </c>
      <c r="J67" s="171" t="e">
        <f>NA()</f>
        <v>#N/A</v>
      </c>
      <c r="K67" s="171" t="e">
        <f>NA()</f>
        <v>#N/A</v>
      </c>
      <c r="L67" s="171">
        <f>IF(ISNUMBER('将来負担比率（分子）の構造'!L$53), IF('将来負担比率（分子）の構造'!L$53 &lt; 0, 0, '将来負担比率（分子）の構造'!L$53), NA())</f>
        <v>330</v>
      </c>
      <c r="M67" s="171" t="e">
        <f>NA()</f>
        <v>#N/A</v>
      </c>
      <c r="N67" s="171" t="e">
        <f>NA()</f>
        <v>#N/A</v>
      </c>
      <c r="O67" s="171">
        <f>IF(ISNUMBER('将来負担比率（分子）の構造'!M$53), IF('将来負担比率（分子）の構造'!M$53 &lt; 0, 0, '将来負担比率（分子）の構造'!M$53), NA())</f>
        <v>269</v>
      </c>
      <c r="P67" s="171" t="e">
        <f>NA()</f>
        <v>#N/A</v>
      </c>
    </row>
    <row r="70" spans="1:16" x14ac:dyDescent="0.2">
      <c r="A70" s="173" t="s">
        <v>78</v>
      </c>
      <c r="B70" s="173"/>
      <c r="C70" s="173"/>
      <c r="D70" s="173"/>
      <c r="E70" s="173"/>
      <c r="F70" s="173"/>
    </row>
    <row r="71" spans="1:16" x14ac:dyDescent="0.2">
      <c r="A71" s="174"/>
      <c r="B71" s="174" t="str">
        <f>基金残高に係る経年分析!F54</f>
        <v>R02</v>
      </c>
      <c r="C71" s="174" t="str">
        <f>基金残高に係る経年分析!G54</f>
        <v>R03</v>
      </c>
      <c r="D71" s="174" t="str">
        <f>基金残高に係る経年分析!H54</f>
        <v>R04</v>
      </c>
    </row>
    <row r="72" spans="1:16" x14ac:dyDescent="0.2">
      <c r="A72" s="174" t="s">
        <v>79</v>
      </c>
      <c r="B72" s="175">
        <f>基金残高に係る経年分析!F55</f>
        <v>834</v>
      </c>
      <c r="C72" s="175">
        <f>基金残高に係る経年分析!G55</f>
        <v>942</v>
      </c>
      <c r="D72" s="175">
        <f>基金残高に係る経年分析!H55</f>
        <v>983</v>
      </c>
    </row>
    <row r="73" spans="1:16" x14ac:dyDescent="0.2">
      <c r="A73" s="174" t="s">
        <v>80</v>
      </c>
      <c r="B73" s="175" t="str">
        <f>基金残高に係る経年分析!F56</f>
        <v>-</v>
      </c>
      <c r="C73" s="175" t="str">
        <f>基金残高に係る経年分析!G56</f>
        <v>-</v>
      </c>
      <c r="D73" s="175" t="str">
        <f>基金残高に係る経年分析!H56</f>
        <v>-</v>
      </c>
    </row>
    <row r="74" spans="1:16" x14ac:dyDescent="0.2">
      <c r="A74" s="174" t="s">
        <v>81</v>
      </c>
      <c r="B74" s="175">
        <f>基金残高に係る経年分析!F57</f>
        <v>979</v>
      </c>
      <c r="C74" s="175">
        <f>基金残高に係る経年分析!G57</f>
        <v>1353</v>
      </c>
      <c r="D74" s="175">
        <f>基金残高に係る経年分析!H57</f>
        <v>1441</v>
      </c>
    </row>
  </sheetData>
  <sheetProtection algorithmName="SHA-512" hashValue="a1EQ6L0w+NVc/cBXQhYTees1dYgperkvoBY7b8KhRvwpcgtGjT50M7hE/6vu7bYA1Vcx/OQhdl81+6Py8m/Ixg==" saltValue="2L4SCtr94IVfeozmy1T2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221</v>
      </c>
      <c r="DI1" s="639"/>
      <c r="DJ1" s="639"/>
      <c r="DK1" s="639"/>
      <c r="DL1" s="639"/>
      <c r="DM1" s="639"/>
      <c r="DN1" s="640"/>
      <c r="DO1" s="210"/>
      <c r="DP1" s="638" t="s">
        <v>222</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223</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234</v>
      </c>
      <c r="C5" s="646"/>
      <c r="D5" s="646"/>
      <c r="E5" s="646"/>
      <c r="F5" s="646"/>
      <c r="G5" s="646"/>
      <c r="H5" s="646"/>
      <c r="I5" s="646"/>
      <c r="J5" s="646"/>
      <c r="K5" s="646"/>
      <c r="L5" s="646"/>
      <c r="M5" s="646"/>
      <c r="N5" s="646"/>
      <c r="O5" s="646"/>
      <c r="P5" s="646"/>
      <c r="Q5" s="647"/>
      <c r="R5" s="648">
        <v>3409441</v>
      </c>
      <c r="S5" s="649"/>
      <c r="T5" s="649"/>
      <c r="U5" s="649"/>
      <c r="V5" s="649"/>
      <c r="W5" s="649"/>
      <c r="X5" s="649"/>
      <c r="Y5" s="650"/>
      <c r="Z5" s="651">
        <v>33.700000000000003</v>
      </c>
      <c r="AA5" s="651"/>
      <c r="AB5" s="651"/>
      <c r="AC5" s="651"/>
      <c r="AD5" s="652">
        <v>3409441</v>
      </c>
      <c r="AE5" s="652"/>
      <c r="AF5" s="652"/>
      <c r="AG5" s="652"/>
      <c r="AH5" s="652"/>
      <c r="AI5" s="652"/>
      <c r="AJ5" s="652"/>
      <c r="AK5" s="652"/>
      <c r="AL5" s="653">
        <v>56.2</v>
      </c>
      <c r="AM5" s="654"/>
      <c r="AN5" s="654"/>
      <c r="AO5" s="655"/>
      <c r="AP5" s="645" t="s">
        <v>235</v>
      </c>
      <c r="AQ5" s="646"/>
      <c r="AR5" s="646"/>
      <c r="AS5" s="646"/>
      <c r="AT5" s="646"/>
      <c r="AU5" s="646"/>
      <c r="AV5" s="646"/>
      <c r="AW5" s="646"/>
      <c r="AX5" s="646"/>
      <c r="AY5" s="646"/>
      <c r="AZ5" s="646"/>
      <c r="BA5" s="646"/>
      <c r="BB5" s="646"/>
      <c r="BC5" s="646"/>
      <c r="BD5" s="646"/>
      <c r="BE5" s="646"/>
      <c r="BF5" s="647"/>
      <c r="BG5" s="659">
        <v>3409441</v>
      </c>
      <c r="BH5" s="660"/>
      <c r="BI5" s="660"/>
      <c r="BJ5" s="660"/>
      <c r="BK5" s="660"/>
      <c r="BL5" s="660"/>
      <c r="BM5" s="660"/>
      <c r="BN5" s="661"/>
      <c r="BO5" s="662">
        <v>100</v>
      </c>
      <c r="BP5" s="662"/>
      <c r="BQ5" s="662"/>
      <c r="BR5" s="662"/>
      <c r="BS5" s="663" t="s">
        <v>236</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237</v>
      </c>
      <c r="CS5" s="642"/>
      <c r="CT5" s="642"/>
      <c r="CU5" s="642"/>
      <c r="CV5" s="642"/>
      <c r="CW5" s="642"/>
      <c r="CX5" s="642"/>
      <c r="CY5" s="643"/>
      <c r="CZ5" s="641" t="s">
        <v>228</v>
      </c>
      <c r="DA5" s="642"/>
      <c r="DB5" s="642"/>
      <c r="DC5" s="643"/>
      <c r="DD5" s="641" t="s">
        <v>238</v>
      </c>
      <c r="DE5" s="642"/>
      <c r="DF5" s="642"/>
      <c r="DG5" s="642"/>
      <c r="DH5" s="642"/>
      <c r="DI5" s="642"/>
      <c r="DJ5" s="642"/>
      <c r="DK5" s="642"/>
      <c r="DL5" s="642"/>
      <c r="DM5" s="642"/>
      <c r="DN5" s="642"/>
      <c r="DO5" s="642"/>
      <c r="DP5" s="643"/>
      <c r="DQ5" s="641" t="s">
        <v>239</v>
      </c>
      <c r="DR5" s="642"/>
      <c r="DS5" s="642"/>
      <c r="DT5" s="642"/>
      <c r="DU5" s="642"/>
      <c r="DV5" s="642"/>
      <c r="DW5" s="642"/>
      <c r="DX5" s="642"/>
      <c r="DY5" s="642"/>
      <c r="DZ5" s="642"/>
      <c r="EA5" s="642"/>
      <c r="EB5" s="642"/>
      <c r="EC5" s="643"/>
    </row>
    <row r="6" spans="2:143" ht="11.25" customHeight="1" x14ac:dyDescent="0.2">
      <c r="B6" s="656" t="s">
        <v>240</v>
      </c>
      <c r="C6" s="657"/>
      <c r="D6" s="657"/>
      <c r="E6" s="657"/>
      <c r="F6" s="657"/>
      <c r="G6" s="657"/>
      <c r="H6" s="657"/>
      <c r="I6" s="657"/>
      <c r="J6" s="657"/>
      <c r="K6" s="657"/>
      <c r="L6" s="657"/>
      <c r="M6" s="657"/>
      <c r="N6" s="657"/>
      <c r="O6" s="657"/>
      <c r="P6" s="657"/>
      <c r="Q6" s="658"/>
      <c r="R6" s="659">
        <v>61057</v>
      </c>
      <c r="S6" s="660"/>
      <c r="T6" s="660"/>
      <c r="U6" s="660"/>
      <c r="V6" s="660"/>
      <c r="W6" s="660"/>
      <c r="X6" s="660"/>
      <c r="Y6" s="661"/>
      <c r="Z6" s="662">
        <v>0.6</v>
      </c>
      <c r="AA6" s="662"/>
      <c r="AB6" s="662"/>
      <c r="AC6" s="662"/>
      <c r="AD6" s="663">
        <v>61057</v>
      </c>
      <c r="AE6" s="663"/>
      <c r="AF6" s="663"/>
      <c r="AG6" s="663"/>
      <c r="AH6" s="663"/>
      <c r="AI6" s="663"/>
      <c r="AJ6" s="663"/>
      <c r="AK6" s="663"/>
      <c r="AL6" s="664">
        <v>1</v>
      </c>
      <c r="AM6" s="665"/>
      <c r="AN6" s="665"/>
      <c r="AO6" s="666"/>
      <c r="AP6" s="656" t="s">
        <v>241</v>
      </c>
      <c r="AQ6" s="657"/>
      <c r="AR6" s="657"/>
      <c r="AS6" s="657"/>
      <c r="AT6" s="657"/>
      <c r="AU6" s="657"/>
      <c r="AV6" s="657"/>
      <c r="AW6" s="657"/>
      <c r="AX6" s="657"/>
      <c r="AY6" s="657"/>
      <c r="AZ6" s="657"/>
      <c r="BA6" s="657"/>
      <c r="BB6" s="657"/>
      <c r="BC6" s="657"/>
      <c r="BD6" s="657"/>
      <c r="BE6" s="657"/>
      <c r="BF6" s="658"/>
      <c r="BG6" s="659">
        <v>3409441</v>
      </c>
      <c r="BH6" s="660"/>
      <c r="BI6" s="660"/>
      <c r="BJ6" s="660"/>
      <c r="BK6" s="660"/>
      <c r="BL6" s="660"/>
      <c r="BM6" s="660"/>
      <c r="BN6" s="661"/>
      <c r="BO6" s="662">
        <v>100</v>
      </c>
      <c r="BP6" s="662"/>
      <c r="BQ6" s="662"/>
      <c r="BR6" s="662"/>
      <c r="BS6" s="663" t="s">
        <v>139</v>
      </c>
      <c r="BT6" s="663"/>
      <c r="BU6" s="663"/>
      <c r="BV6" s="663"/>
      <c r="BW6" s="663"/>
      <c r="BX6" s="663"/>
      <c r="BY6" s="663"/>
      <c r="BZ6" s="663"/>
      <c r="CA6" s="663"/>
      <c r="CB6" s="667"/>
      <c r="CD6" s="645" t="s">
        <v>242</v>
      </c>
      <c r="CE6" s="646"/>
      <c r="CF6" s="646"/>
      <c r="CG6" s="646"/>
      <c r="CH6" s="646"/>
      <c r="CI6" s="646"/>
      <c r="CJ6" s="646"/>
      <c r="CK6" s="646"/>
      <c r="CL6" s="646"/>
      <c r="CM6" s="646"/>
      <c r="CN6" s="646"/>
      <c r="CO6" s="646"/>
      <c r="CP6" s="646"/>
      <c r="CQ6" s="647"/>
      <c r="CR6" s="659">
        <v>120878</v>
      </c>
      <c r="CS6" s="660"/>
      <c r="CT6" s="660"/>
      <c r="CU6" s="660"/>
      <c r="CV6" s="660"/>
      <c r="CW6" s="660"/>
      <c r="CX6" s="660"/>
      <c r="CY6" s="661"/>
      <c r="CZ6" s="653">
        <v>1.3</v>
      </c>
      <c r="DA6" s="654"/>
      <c r="DB6" s="654"/>
      <c r="DC6" s="670"/>
      <c r="DD6" s="668" t="s">
        <v>139</v>
      </c>
      <c r="DE6" s="660"/>
      <c r="DF6" s="660"/>
      <c r="DG6" s="660"/>
      <c r="DH6" s="660"/>
      <c r="DI6" s="660"/>
      <c r="DJ6" s="660"/>
      <c r="DK6" s="660"/>
      <c r="DL6" s="660"/>
      <c r="DM6" s="660"/>
      <c r="DN6" s="660"/>
      <c r="DO6" s="660"/>
      <c r="DP6" s="661"/>
      <c r="DQ6" s="668">
        <v>120878</v>
      </c>
      <c r="DR6" s="660"/>
      <c r="DS6" s="660"/>
      <c r="DT6" s="660"/>
      <c r="DU6" s="660"/>
      <c r="DV6" s="660"/>
      <c r="DW6" s="660"/>
      <c r="DX6" s="660"/>
      <c r="DY6" s="660"/>
      <c r="DZ6" s="660"/>
      <c r="EA6" s="660"/>
      <c r="EB6" s="660"/>
      <c r="EC6" s="669"/>
    </row>
    <row r="7" spans="2:143" ht="11.25" customHeight="1" x14ac:dyDescent="0.2">
      <c r="B7" s="656" t="s">
        <v>243</v>
      </c>
      <c r="C7" s="657"/>
      <c r="D7" s="657"/>
      <c r="E7" s="657"/>
      <c r="F7" s="657"/>
      <c r="G7" s="657"/>
      <c r="H7" s="657"/>
      <c r="I7" s="657"/>
      <c r="J7" s="657"/>
      <c r="K7" s="657"/>
      <c r="L7" s="657"/>
      <c r="M7" s="657"/>
      <c r="N7" s="657"/>
      <c r="O7" s="657"/>
      <c r="P7" s="657"/>
      <c r="Q7" s="658"/>
      <c r="R7" s="659">
        <v>1528</v>
      </c>
      <c r="S7" s="660"/>
      <c r="T7" s="660"/>
      <c r="U7" s="660"/>
      <c r="V7" s="660"/>
      <c r="W7" s="660"/>
      <c r="X7" s="660"/>
      <c r="Y7" s="661"/>
      <c r="Z7" s="662">
        <v>0</v>
      </c>
      <c r="AA7" s="662"/>
      <c r="AB7" s="662"/>
      <c r="AC7" s="662"/>
      <c r="AD7" s="663">
        <v>1528</v>
      </c>
      <c r="AE7" s="663"/>
      <c r="AF7" s="663"/>
      <c r="AG7" s="663"/>
      <c r="AH7" s="663"/>
      <c r="AI7" s="663"/>
      <c r="AJ7" s="663"/>
      <c r="AK7" s="663"/>
      <c r="AL7" s="664">
        <v>0</v>
      </c>
      <c r="AM7" s="665"/>
      <c r="AN7" s="665"/>
      <c r="AO7" s="666"/>
      <c r="AP7" s="656" t="s">
        <v>244</v>
      </c>
      <c r="AQ7" s="657"/>
      <c r="AR7" s="657"/>
      <c r="AS7" s="657"/>
      <c r="AT7" s="657"/>
      <c r="AU7" s="657"/>
      <c r="AV7" s="657"/>
      <c r="AW7" s="657"/>
      <c r="AX7" s="657"/>
      <c r="AY7" s="657"/>
      <c r="AZ7" s="657"/>
      <c r="BA7" s="657"/>
      <c r="BB7" s="657"/>
      <c r="BC7" s="657"/>
      <c r="BD7" s="657"/>
      <c r="BE7" s="657"/>
      <c r="BF7" s="658"/>
      <c r="BG7" s="659">
        <v>1835455</v>
      </c>
      <c r="BH7" s="660"/>
      <c r="BI7" s="660"/>
      <c r="BJ7" s="660"/>
      <c r="BK7" s="660"/>
      <c r="BL7" s="660"/>
      <c r="BM7" s="660"/>
      <c r="BN7" s="661"/>
      <c r="BO7" s="662">
        <v>53.8</v>
      </c>
      <c r="BP7" s="662"/>
      <c r="BQ7" s="662"/>
      <c r="BR7" s="662"/>
      <c r="BS7" s="663" t="s">
        <v>139</v>
      </c>
      <c r="BT7" s="663"/>
      <c r="BU7" s="663"/>
      <c r="BV7" s="663"/>
      <c r="BW7" s="663"/>
      <c r="BX7" s="663"/>
      <c r="BY7" s="663"/>
      <c r="BZ7" s="663"/>
      <c r="CA7" s="663"/>
      <c r="CB7" s="667"/>
      <c r="CD7" s="656" t="s">
        <v>245</v>
      </c>
      <c r="CE7" s="657"/>
      <c r="CF7" s="657"/>
      <c r="CG7" s="657"/>
      <c r="CH7" s="657"/>
      <c r="CI7" s="657"/>
      <c r="CJ7" s="657"/>
      <c r="CK7" s="657"/>
      <c r="CL7" s="657"/>
      <c r="CM7" s="657"/>
      <c r="CN7" s="657"/>
      <c r="CO7" s="657"/>
      <c r="CP7" s="657"/>
      <c r="CQ7" s="658"/>
      <c r="CR7" s="659">
        <v>1447838</v>
      </c>
      <c r="CS7" s="660"/>
      <c r="CT7" s="660"/>
      <c r="CU7" s="660"/>
      <c r="CV7" s="660"/>
      <c r="CW7" s="660"/>
      <c r="CX7" s="660"/>
      <c r="CY7" s="661"/>
      <c r="CZ7" s="662">
        <v>15.1</v>
      </c>
      <c r="DA7" s="662"/>
      <c r="DB7" s="662"/>
      <c r="DC7" s="662"/>
      <c r="DD7" s="668">
        <v>45204</v>
      </c>
      <c r="DE7" s="660"/>
      <c r="DF7" s="660"/>
      <c r="DG7" s="660"/>
      <c r="DH7" s="660"/>
      <c r="DI7" s="660"/>
      <c r="DJ7" s="660"/>
      <c r="DK7" s="660"/>
      <c r="DL7" s="660"/>
      <c r="DM7" s="660"/>
      <c r="DN7" s="660"/>
      <c r="DO7" s="660"/>
      <c r="DP7" s="661"/>
      <c r="DQ7" s="668">
        <v>1298267</v>
      </c>
      <c r="DR7" s="660"/>
      <c r="DS7" s="660"/>
      <c r="DT7" s="660"/>
      <c r="DU7" s="660"/>
      <c r="DV7" s="660"/>
      <c r="DW7" s="660"/>
      <c r="DX7" s="660"/>
      <c r="DY7" s="660"/>
      <c r="DZ7" s="660"/>
      <c r="EA7" s="660"/>
      <c r="EB7" s="660"/>
      <c r="EC7" s="669"/>
    </row>
    <row r="8" spans="2:143" ht="11.25" customHeight="1" x14ac:dyDescent="0.2">
      <c r="B8" s="656" t="s">
        <v>246</v>
      </c>
      <c r="C8" s="657"/>
      <c r="D8" s="657"/>
      <c r="E8" s="657"/>
      <c r="F8" s="657"/>
      <c r="G8" s="657"/>
      <c r="H8" s="657"/>
      <c r="I8" s="657"/>
      <c r="J8" s="657"/>
      <c r="K8" s="657"/>
      <c r="L8" s="657"/>
      <c r="M8" s="657"/>
      <c r="N8" s="657"/>
      <c r="O8" s="657"/>
      <c r="P8" s="657"/>
      <c r="Q8" s="658"/>
      <c r="R8" s="659">
        <v>30730</v>
      </c>
      <c r="S8" s="660"/>
      <c r="T8" s="660"/>
      <c r="U8" s="660"/>
      <c r="V8" s="660"/>
      <c r="W8" s="660"/>
      <c r="X8" s="660"/>
      <c r="Y8" s="661"/>
      <c r="Z8" s="662">
        <v>0.3</v>
      </c>
      <c r="AA8" s="662"/>
      <c r="AB8" s="662"/>
      <c r="AC8" s="662"/>
      <c r="AD8" s="663">
        <v>30730</v>
      </c>
      <c r="AE8" s="663"/>
      <c r="AF8" s="663"/>
      <c r="AG8" s="663"/>
      <c r="AH8" s="663"/>
      <c r="AI8" s="663"/>
      <c r="AJ8" s="663"/>
      <c r="AK8" s="663"/>
      <c r="AL8" s="664">
        <v>0.5</v>
      </c>
      <c r="AM8" s="665"/>
      <c r="AN8" s="665"/>
      <c r="AO8" s="666"/>
      <c r="AP8" s="656" t="s">
        <v>247</v>
      </c>
      <c r="AQ8" s="657"/>
      <c r="AR8" s="657"/>
      <c r="AS8" s="657"/>
      <c r="AT8" s="657"/>
      <c r="AU8" s="657"/>
      <c r="AV8" s="657"/>
      <c r="AW8" s="657"/>
      <c r="AX8" s="657"/>
      <c r="AY8" s="657"/>
      <c r="AZ8" s="657"/>
      <c r="BA8" s="657"/>
      <c r="BB8" s="657"/>
      <c r="BC8" s="657"/>
      <c r="BD8" s="657"/>
      <c r="BE8" s="657"/>
      <c r="BF8" s="658"/>
      <c r="BG8" s="659">
        <v>51063</v>
      </c>
      <c r="BH8" s="660"/>
      <c r="BI8" s="660"/>
      <c r="BJ8" s="660"/>
      <c r="BK8" s="660"/>
      <c r="BL8" s="660"/>
      <c r="BM8" s="660"/>
      <c r="BN8" s="661"/>
      <c r="BO8" s="662">
        <v>1.5</v>
      </c>
      <c r="BP8" s="662"/>
      <c r="BQ8" s="662"/>
      <c r="BR8" s="662"/>
      <c r="BS8" s="663" t="s">
        <v>139</v>
      </c>
      <c r="BT8" s="663"/>
      <c r="BU8" s="663"/>
      <c r="BV8" s="663"/>
      <c r="BW8" s="663"/>
      <c r="BX8" s="663"/>
      <c r="BY8" s="663"/>
      <c r="BZ8" s="663"/>
      <c r="CA8" s="663"/>
      <c r="CB8" s="667"/>
      <c r="CD8" s="656" t="s">
        <v>248</v>
      </c>
      <c r="CE8" s="657"/>
      <c r="CF8" s="657"/>
      <c r="CG8" s="657"/>
      <c r="CH8" s="657"/>
      <c r="CI8" s="657"/>
      <c r="CJ8" s="657"/>
      <c r="CK8" s="657"/>
      <c r="CL8" s="657"/>
      <c r="CM8" s="657"/>
      <c r="CN8" s="657"/>
      <c r="CO8" s="657"/>
      <c r="CP8" s="657"/>
      <c r="CQ8" s="658"/>
      <c r="CR8" s="659">
        <v>3365901</v>
      </c>
      <c r="CS8" s="660"/>
      <c r="CT8" s="660"/>
      <c r="CU8" s="660"/>
      <c r="CV8" s="660"/>
      <c r="CW8" s="660"/>
      <c r="CX8" s="660"/>
      <c r="CY8" s="661"/>
      <c r="CZ8" s="662">
        <v>35.1</v>
      </c>
      <c r="DA8" s="662"/>
      <c r="DB8" s="662"/>
      <c r="DC8" s="662"/>
      <c r="DD8" s="668">
        <v>16269</v>
      </c>
      <c r="DE8" s="660"/>
      <c r="DF8" s="660"/>
      <c r="DG8" s="660"/>
      <c r="DH8" s="660"/>
      <c r="DI8" s="660"/>
      <c r="DJ8" s="660"/>
      <c r="DK8" s="660"/>
      <c r="DL8" s="660"/>
      <c r="DM8" s="660"/>
      <c r="DN8" s="660"/>
      <c r="DO8" s="660"/>
      <c r="DP8" s="661"/>
      <c r="DQ8" s="668">
        <v>1752064</v>
      </c>
      <c r="DR8" s="660"/>
      <c r="DS8" s="660"/>
      <c r="DT8" s="660"/>
      <c r="DU8" s="660"/>
      <c r="DV8" s="660"/>
      <c r="DW8" s="660"/>
      <c r="DX8" s="660"/>
      <c r="DY8" s="660"/>
      <c r="DZ8" s="660"/>
      <c r="EA8" s="660"/>
      <c r="EB8" s="660"/>
      <c r="EC8" s="669"/>
    </row>
    <row r="9" spans="2:143" ht="11.25" customHeight="1" x14ac:dyDescent="0.2">
      <c r="B9" s="656" t="s">
        <v>249</v>
      </c>
      <c r="C9" s="657"/>
      <c r="D9" s="657"/>
      <c r="E9" s="657"/>
      <c r="F9" s="657"/>
      <c r="G9" s="657"/>
      <c r="H9" s="657"/>
      <c r="I9" s="657"/>
      <c r="J9" s="657"/>
      <c r="K9" s="657"/>
      <c r="L9" s="657"/>
      <c r="M9" s="657"/>
      <c r="N9" s="657"/>
      <c r="O9" s="657"/>
      <c r="P9" s="657"/>
      <c r="Q9" s="658"/>
      <c r="R9" s="659">
        <v>23519</v>
      </c>
      <c r="S9" s="660"/>
      <c r="T9" s="660"/>
      <c r="U9" s="660"/>
      <c r="V9" s="660"/>
      <c r="W9" s="660"/>
      <c r="X9" s="660"/>
      <c r="Y9" s="661"/>
      <c r="Z9" s="662">
        <v>0.2</v>
      </c>
      <c r="AA9" s="662"/>
      <c r="AB9" s="662"/>
      <c r="AC9" s="662"/>
      <c r="AD9" s="663">
        <v>23519</v>
      </c>
      <c r="AE9" s="663"/>
      <c r="AF9" s="663"/>
      <c r="AG9" s="663"/>
      <c r="AH9" s="663"/>
      <c r="AI9" s="663"/>
      <c r="AJ9" s="663"/>
      <c r="AK9" s="663"/>
      <c r="AL9" s="664">
        <v>0.4</v>
      </c>
      <c r="AM9" s="665"/>
      <c r="AN9" s="665"/>
      <c r="AO9" s="666"/>
      <c r="AP9" s="656" t="s">
        <v>250</v>
      </c>
      <c r="AQ9" s="657"/>
      <c r="AR9" s="657"/>
      <c r="AS9" s="657"/>
      <c r="AT9" s="657"/>
      <c r="AU9" s="657"/>
      <c r="AV9" s="657"/>
      <c r="AW9" s="657"/>
      <c r="AX9" s="657"/>
      <c r="AY9" s="657"/>
      <c r="AZ9" s="657"/>
      <c r="BA9" s="657"/>
      <c r="BB9" s="657"/>
      <c r="BC9" s="657"/>
      <c r="BD9" s="657"/>
      <c r="BE9" s="657"/>
      <c r="BF9" s="658"/>
      <c r="BG9" s="659">
        <v>1711090</v>
      </c>
      <c r="BH9" s="660"/>
      <c r="BI9" s="660"/>
      <c r="BJ9" s="660"/>
      <c r="BK9" s="660"/>
      <c r="BL9" s="660"/>
      <c r="BM9" s="660"/>
      <c r="BN9" s="661"/>
      <c r="BO9" s="662">
        <v>50.2</v>
      </c>
      <c r="BP9" s="662"/>
      <c r="BQ9" s="662"/>
      <c r="BR9" s="662"/>
      <c r="BS9" s="663" t="s">
        <v>139</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1022554</v>
      </c>
      <c r="CS9" s="660"/>
      <c r="CT9" s="660"/>
      <c r="CU9" s="660"/>
      <c r="CV9" s="660"/>
      <c r="CW9" s="660"/>
      <c r="CX9" s="660"/>
      <c r="CY9" s="661"/>
      <c r="CZ9" s="662">
        <v>10.7</v>
      </c>
      <c r="DA9" s="662"/>
      <c r="DB9" s="662"/>
      <c r="DC9" s="662"/>
      <c r="DD9" s="668">
        <v>5568</v>
      </c>
      <c r="DE9" s="660"/>
      <c r="DF9" s="660"/>
      <c r="DG9" s="660"/>
      <c r="DH9" s="660"/>
      <c r="DI9" s="660"/>
      <c r="DJ9" s="660"/>
      <c r="DK9" s="660"/>
      <c r="DL9" s="660"/>
      <c r="DM9" s="660"/>
      <c r="DN9" s="660"/>
      <c r="DO9" s="660"/>
      <c r="DP9" s="661"/>
      <c r="DQ9" s="668">
        <v>663190</v>
      </c>
      <c r="DR9" s="660"/>
      <c r="DS9" s="660"/>
      <c r="DT9" s="660"/>
      <c r="DU9" s="660"/>
      <c r="DV9" s="660"/>
      <c r="DW9" s="660"/>
      <c r="DX9" s="660"/>
      <c r="DY9" s="660"/>
      <c r="DZ9" s="660"/>
      <c r="EA9" s="660"/>
      <c r="EB9" s="660"/>
      <c r="EC9" s="669"/>
    </row>
    <row r="10" spans="2:143" ht="11.25" customHeight="1" x14ac:dyDescent="0.2">
      <c r="B10" s="656" t="s">
        <v>252</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139</v>
      </c>
      <c r="AM10" s="665"/>
      <c r="AN10" s="665"/>
      <c r="AO10" s="666"/>
      <c r="AP10" s="656" t="s">
        <v>253</v>
      </c>
      <c r="AQ10" s="657"/>
      <c r="AR10" s="657"/>
      <c r="AS10" s="657"/>
      <c r="AT10" s="657"/>
      <c r="AU10" s="657"/>
      <c r="AV10" s="657"/>
      <c r="AW10" s="657"/>
      <c r="AX10" s="657"/>
      <c r="AY10" s="657"/>
      <c r="AZ10" s="657"/>
      <c r="BA10" s="657"/>
      <c r="BB10" s="657"/>
      <c r="BC10" s="657"/>
      <c r="BD10" s="657"/>
      <c r="BE10" s="657"/>
      <c r="BF10" s="658"/>
      <c r="BG10" s="659">
        <v>50138</v>
      </c>
      <c r="BH10" s="660"/>
      <c r="BI10" s="660"/>
      <c r="BJ10" s="660"/>
      <c r="BK10" s="660"/>
      <c r="BL10" s="660"/>
      <c r="BM10" s="660"/>
      <c r="BN10" s="661"/>
      <c r="BO10" s="662">
        <v>1.5</v>
      </c>
      <c r="BP10" s="662"/>
      <c r="BQ10" s="662"/>
      <c r="BR10" s="662"/>
      <c r="BS10" s="663" t="s">
        <v>139</v>
      </c>
      <c r="BT10" s="663"/>
      <c r="BU10" s="663"/>
      <c r="BV10" s="663"/>
      <c r="BW10" s="663"/>
      <c r="BX10" s="663"/>
      <c r="BY10" s="663"/>
      <c r="BZ10" s="663"/>
      <c r="CA10" s="663"/>
      <c r="CB10" s="667"/>
      <c r="CD10" s="656" t="s">
        <v>254</v>
      </c>
      <c r="CE10" s="657"/>
      <c r="CF10" s="657"/>
      <c r="CG10" s="657"/>
      <c r="CH10" s="657"/>
      <c r="CI10" s="657"/>
      <c r="CJ10" s="657"/>
      <c r="CK10" s="657"/>
      <c r="CL10" s="657"/>
      <c r="CM10" s="657"/>
      <c r="CN10" s="657"/>
      <c r="CO10" s="657"/>
      <c r="CP10" s="657"/>
      <c r="CQ10" s="658"/>
      <c r="CR10" s="659">
        <v>6443</v>
      </c>
      <c r="CS10" s="660"/>
      <c r="CT10" s="660"/>
      <c r="CU10" s="660"/>
      <c r="CV10" s="660"/>
      <c r="CW10" s="660"/>
      <c r="CX10" s="660"/>
      <c r="CY10" s="661"/>
      <c r="CZ10" s="662">
        <v>0.1</v>
      </c>
      <c r="DA10" s="662"/>
      <c r="DB10" s="662"/>
      <c r="DC10" s="662"/>
      <c r="DD10" s="668" t="s">
        <v>139</v>
      </c>
      <c r="DE10" s="660"/>
      <c r="DF10" s="660"/>
      <c r="DG10" s="660"/>
      <c r="DH10" s="660"/>
      <c r="DI10" s="660"/>
      <c r="DJ10" s="660"/>
      <c r="DK10" s="660"/>
      <c r="DL10" s="660"/>
      <c r="DM10" s="660"/>
      <c r="DN10" s="660"/>
      <c r="DO10" s="660"/>
      <c r="DP10" s="661"/>
      <c r="DQ10" s="668">
        <v>1443</v>
      </c>
      <c r="DR10" s="660"/>
      <c r="DS10" s="660"/>
      <c r="DT10" s="660"/>
      <c r="DU10" s="660"/>
      <c r="DV10" s="660"/>
      <c r="DW10" s="660"/>
      <c r="DX10" s="660"/>
      <c r="DY10" s="660"/>
      <c r="DZ10" s="660"/>
      <c r="EA10" s="660"/>
      <c r="EB10" s="660"/>
      <c r="EC10" s="669"/>
    </row>
    <row r="11" spans="2:143" ht="11.25" customHeight="1" x14ac:dyDescent="0.2">
      <c r="B11" s="656" t="s">
        <v>255</v>
      </c>
      <c r="C11" s="657"/>
      <c r="D11" s="657"/>
      <c r="E11" s="657"/>
      <c r="F11" s="657"/>
      <c r="G11" s="657"/>
      <c r="H11" s="657"/>
      <c r="I11" s="657"/>
      <c r="J11" s="657"/>
      <c r="K11" s="657"/>
      <c r="L11" s="657"/>
      <c r="M11" s="657"/>
      <c r="N11" s="657"/>
      <c r="O11" s="657"/>
      <c r="P11" s="657"/>
      <c r="Q11" s="658"/>
      <c r="R11" s="659">
        <v>578237</v>
      </c>
      <c r="S11" s="660"/>
      <c r="T11" s="660"/>
      <c r="U11" s="660"/>
      <c r="V11" s="660"/>
      <c r="W11" s="660"/>
      <c r="X11" s="660"/>
      <c r="Y11" s="661"/>
      <c r="Z11" s="664">
        <v>5.7</v>
      </c>
      <c r="AA11" s="665"/>
      <c r="AB11" s="665"/>
      <c r="AC11" s="671"/>
      <c r="AD11" s="668">
        <v>578237</v>
      </c>
      <c r="AE11" s="660"/>
      <c r="AF11" s="660"/>
      <c r="AG11" s="660"/>
      <c r="AH11" s="660"/>
      <c r="AI11" s="660"/>
      <c r="AJ11" s="660"/>
      <c r="AK11" s="661"/>
      <c r="AL11" s="664">
        <v>9.5</v>
      </c>
      <c r="AM11" s="665"/>
      <c r="AN11" s="665"/>
      <c r="AO11" s="666"/>
      <c r="AP11" s="656" t="s">
        <v>256</v>
      </c>
      <c r="AQ11" s="657"/>
      <c r="AR11" s="657"/>
      <c r="AS11" s="657"/>
      <c r="AT11" s="657"/>
      <c r="AU11" s="657"/>
      <c r="AV11" s="657"/>
      <c r="AW11" s="657"/>
      <c r="AX11" s="657"/>
      <c r="AY11" s="657"/>
      <c r="AZ11" s="657"/>
      <c r="BA11" s="657"/>
      <c r="BB11" s="657"/>
      <c r="BC11" s="657"/>
      <c r="BD11" s="657"/>
      <c r="BE11" s="657"/>
      <c r="BF11" s="658"/>
      <c r="BG11" s="659">
        <v>23164</v>
      </c>
      <c r="BH11" s="660"/>
      <c r="BI11" s="660"/>
      <c r="BJ11" s="660"/>
      <c r="BK11" s="660"/>
      <c r="BL11" s="660"/>
      <c r="BM11" s="660"/>
      <c r="BN11" s="661"/>
      <c r="BO11" s="662">
        <v>0.7</v>
      </c>
      <c r="BP11" s="662"/>
      <c r="BQ11" s="662"/>
      <c r="BR11" s="662"/>
      <c r="BS11" s="663" t="s">
        <v>139</v>
      </c>
      <c r="BT11" s="663"/>
      <c r="BU11" s="663"/>
      <c r="BV11" s="663"/>
      <c r="BW11" s="663"/>
      <c r="BX11" s="663"/>
      <c r="BY11" s="663"/>
      <c r="BZ11" s="663"/>
      <c r="CA11" s="663"/>
      <c r="CB11" s="667"/>
      <c r="CD11" s="656" t="s">
        <v>257</v>
      </c>
      <c r="CE11" s="657"/>
      <c r="CF11" s="657"/>
      <c r="CG11" s="657"/>
      <c r="CH11" s="657"/>
      <c r="CI11" s="657"/>
      <c r="CJ11" s="657"/>
      <c r="CK11" s="657"/>
      <c r="CL11" s="657"/>
      <c r="CM11" s="657"/>
      <c r="CN11" s="657"/>
      <c r="CO11" s="657"/>
      <c r="CP11" s="657"/>
      <c r="CQ11" s="658"/>
      <c r="CR11" s="659">
        <v>86800</v>
      </c>
      <c r="CS11" s="660"/>
      <c r="CT11" s="660"/>
      <c r="CU11" s="660"/>
      <c r="CV11" s="660"/>
      <c r="CW11" s="660"/>
      <c r="CX11" s="660"/>
      <c r="CY11" s="661"/>
      <c r="CZ11" s="662">
        <v>0.9</v>
      </c>
      <c r="DA11" s="662"/>
      <c r="DB11" s="662"/>
      <c r="DC11" s="662"/>
      <c r="DD11" s="668">
        <v>7995</v>
      </c>
      <c r="DE11" s="660"/>
      <c r="DF11" s="660"/>
      <c r="DG11" s="660"/>
      <c r="DH11" s="660"/>
      <c r="DI11" s="660"/>
      <c r="DJ11" s="660"/>
      <c r="DK11" s="660"/>
      <c r="DL11" s="660"/>
      <c r="DM11" s="660"/>
      <c r="DN11" s="660"/>
      <c r="DO11" s="660"/>
      <c r="DP11" s="661"/>
      <c r="DQ11" s="668">
        <v>80004</v>
      </c>
      <c r="DR11" s="660"/>
      <c r="DS11" s="660"/>
      <c r="DT11" s="660"/>
      <c r="DU11" s="660"/>
      <c r="DV11" s="660"/>
      <c r="DW11" s="660"/>
      <c r="DX11" s="660"/>
      <c r="DY11" s="660"/>
      <c r="DZ11" s="660"/>
      <c r="EA11" s="660"/>
      <c r="EB11" s="660"/>
      <c r="EC11" s="669"/>
    </row>
    <row r="12" spans="2:143" ht="11.25" customHeight="1" x14ac:dyDescent="0.2">
      <c r="B12" s="656" t="s">
        <v>258</v>
      </c>
      <c r="C12" s="657"/>
      <c r="D12" s="657"/>
      <c r="E12" s="657"/>
      <c r="F12" s="657"/>
      <c r="G12" s="657"/>
      <c r="H12" s="657"/>
      <c r="I12" s="657"/>
      <c r="J12" s="657"/>
      <c r="K12" s="657"/>
      <c r="L12" s="657"/>
      <c r="M12" s="657"/>
      <c r="N12" s="657"/>
      <c r="O12" s="657"/>
      <c r="P12" s="657"/>
      <c r="Q12" s="658"/>
      <c r="R12" s="659">
        <v>7848</v>
      </c>
      <c r="S12" s="660"/>
      <c r="T12" s="660"/>
      <c r="U12" s="660"/>
      <c r="V12" s="660"/>
      <c r="W12" s="660"/>
      <c r="X12" s="660"/>
      <c r="Y12" s="661"/>
      <c r="Z12" s="662">
        <v>0.1</v>
      </c>
      <c r="AA12" s="662"/>
      <c r="AB12" s="662"/>
      <c r="AC12" s="662"/>
      <c r="AD12" s="663">
        <v>7848</v>
      </c>
      <c r="AE12" s="663"/>
      <c r="AF12" s="663"/>
      <c r="AG12" s="663"/>
      <c r="AH12" s="663"/>
      <c r="AI12" s="663"/>
      <c r="AJ12" s="663"/>
      <c r="AK12" s="663"/>
      <c r="AL12" s="664">
        <v>0.1</v>
      </c>
      <c r="AM12" s="665"/>
      <c r="AN12" s="665"/>
      <c r="AO12" s="666"/>
      <c r="AP12" s="656" t="s">
        <v>259</v>
      </c>
      <c r="AQ12" s="657"/>
      <c r="AR12" s="657"/>
      <c r="AS12" s="657"/>
      <c r="AT12" s="657"/>
      <c r="AU12" s="657"/>
      <c r="AV12" s="657"/>
      <c r="AW12" s="657"/>
      <c r="AX12" s="657"/>
      <c r="AY12" s="657"/>
      <c r="AZ12" s="657"/>
      <c r="BA12" s="657"/>
      <c r="BB12" s="657"/>
      <c r="BC12" s="657"/>
      <c r="BD12" s="657"/>
      <c r="BE12" s="657"/>
      <c r="BF12" s="658"/>
      <c r="BG12" s="659">
        <v>1382898</v>
      </c>
      <c r="BH12" s="660"/>
      <c r="BI12" s="660"/>
      <c r="BJ12" s="660"/>
      <c r="BK12" s="660"/>
      <c r="BL12" s="660"/>
      <c r="BM12" s="660"/>
      <c r="BN12" s="661"/>
      <c r="BO12" s="662">
        <v>40.6</v>
      </c>
      <c r="BP12" s="662"/>
      <c r="BQ12" s="662"/>
      <c r="BR12" s="662"/>
      <c r="BS12" s="663" t="s">
        <v>139</v>
      </c>
      <c r="BT12" s="663"/>
      <c r="BU12" s="663"/>
      <c r="BV12" s="663"/>
      <c r="BW12" s="663"/>
      <c r="BX12" s="663"/>
      <c r="BY12" s="663"/>
      <c r="BZ12" s="663"/>
      <c r="CA12" s="663"/>
      <c r="CB12" s="667"/>
      <c r="CD12" s="656" t="s">
        <v>260</v>
      </c>
      <c r="CE12" s="657"/>
      <c r="CF12" s="657"/>
      <c r="CG12" s="657"/>
      <c r="CH12" s="657"/>
      <c r="CI12" s="657"/>
      <c r="CJ12" s="657"/>
      <c r="CK12" s="657"/>
      <c r="CL12" s="657"/>
      <c r="CM12" s="657"/>
      <c r="CN12" s="657"/>
      <c r="CO12" s="657"/>
      <c r="CP12" s="657"/>
      <c r="CQ12" s="658"/>
      <c r="CR12" s="659">
        <v>167021</v>
      </c>
      <c r="CS12" s="660"/>
      <c r="CT12" s="660"/>
      <c r="CU12" s="660"/>
      <c r="CV12" s="660"/>
      <c r="CW12" s="660"/>
      <c r="CX12" s="660"/>
      <c r="CY12" s="661"/>
      <c r="CZ12" s="662">
        <v>1.7</v>
      </c>
      <c r="DA12" s="662"/>
      <c r="DB12" s="662"/>
      <c r="DC12" s="662"/>
      <c r="DD12" s="668" t="s">
        <v>139</v>
      </c>
      <c r="DE12" s="660"/>
      <c r="DF12" s="660"/>
      <c r="DG12" s="660"/>
      <c r="DH12" s="660"/>
      <c r="DI12" s="660"/>
      <c r="DJ12" s="660"/>
      <c r="DK12" s="660"/>
      <c r="DL12" s="660"/>
      <c r="DM12" s="660"/>
      <c r="DN12" s="660"/>
      <c r="DO12" s="660"/>
      <c r="DP12" s="661"/>
      <c r="DQ12" s="668">
        <v>146193</v>
      </c>
      <c r="DR12" s="660"/>
      <c r="DS12" s="660"/>
      <c r="DT12" s="660"/>
      <c r="DU12" s="660"/>
      <c r="DV12" s="660"/>
      <c r="DW12" s="660"/>
      <c r="DX12" s="660"/>
      <c r="DY12" s="660"/>
      <c r="DZ12" s="660"/>
      <c r="EA12" s="660"/>
      <c r="EB12" s="660"/>
      <c r="EC12" s="669"/>
    </row>
    <row r="13" spans="2:143" ht="11.25" customHeight="1" x14ac:dyDescent="0.2">
      <c r="B13" s="656" t="s">
        <v>261</v>
      </c>
      <c r="C13" s="657"/>
      <c r="D13" s="657"/>
      <c r="E13" s="657"/>
      <c r="F13" s="657"/>
      <c r="G13" s="657"/>
      <c r="H13" s="657"/>
      <c r="I13" s="657"/>
      <c r="J13" s="657"/>
      <c r="K13" s="657"/>
      <c r="L13" s="657"/>
      <c r="M13" s="657"/>
      <c r="N13" s="657"/>
      <c r="O13" s="657"/>
      <c r="P13" s="657"/>
      <c r="Q13" s="658"/>
      <c r="R13" s="659" t="s">
        <v>139</v>
      </c>
      <c r="S13" s="660"/>
      <c r="T13" s="660"/>
      <c r="U13" s="660"/>
      <c r="V13" s="660"/>
      <c r="W13" s="660"/>
      <c r="X13" s="660"/>
      <c r="Y13" s="661"/>
      <c r="Z13" s="662" t="s">
        <v>139</v>
      </c>
      <c r="AA13" s="662"/>
      <c r="AB13" s="662"/>
      <c r="AC13" s="662"/>
      <c r="AD13" s="663" t="s">
        <v>139</v>
      </c>
      <c r="AE13" s="663"/>
      <c r="AF13" s="663"/>
      <c r="AG13" s="663"/>
      <c r="AH13" s="663"/>
      <c r="AI13" s="663"/>
      <c r="AJ13" s="663"/>
      <c r="AK13" s="663"/>
      <c r="AL13" s="664" t="s">
        <v>139</v>
      </c>
      <c r="AM13" s="665"/>
      <c r="AN13" s="665"/>
      <c r="AO13" s="666"/>
      <c r="AP13" s="656" t="s">
        <v>262</v>
      </c>
      <c r="AQ13" s="657"/>
      <c r="AR13" s="657"/>
      <c r="AS13" s="657"/>
      <c r="AT13" s="657"/>
      <c r="AU13" s="657"/>
      <c r="AV13" s="657"/>
      <c r="AW13" s="657"/>
      <c r="AX13" s="657"/>
      <c r="AY13" s="657"/>
      <c r="AZ13" s="657"/>
      <c r="BA13" s="657"/>
      <c r="BB13" s="657"/>
      <c r="BC13" s="657"/>
      <c r="BD13" s="657"/>
      <c r="BE13" s="657"/>
      <c r="BF13" s="658"/>
      <c r="BG13" s="659">
        <v>1376469</v>
      </c>
      <c r="BH13" s="660"/>
      <c r="BI13" s="660"/>
      <c r="BJ13" s="660"/>
      <c r="BK13" s="660"/>
      <c r="BL13" s="660"/>
      <c r="BM13" s="660"/>
      <c r="BN13" s="661"/>
      <c r="BO13" s="662">
        <v>40.4</v>
      </c>
      <c r="BP13" s="662"/>
      <c r="BQ13" s="662"/>
      <c r="BR13" s="662"/>
      <c r="BS13" s="663" t="s">
        <v>139</v>
      </c>
      <c r="BT13" s="663"/>
      <c r="BU13" s="663"/>
      <c r="BV13" s="663"/>
      <c r="BW13" s="663"/>
      <c r="BX13" s="663"/>
      <c r="BY13" s="663"/>
      <c r="BZ13" s="663"/>
      <c r="CA13" s="663"/>
      <c r="CB13" s="667"/>
      <c r="CD13" s="656" t="s">
        <v>263</v>
      </c>
      <c r="CE13" s="657"/>
      <c r="CF13" s="657"/>
      <c r="CG13" s="657"/>
      <c r="CH13" s="657"/>
      <c r="CI13" s="657"/>
      <c r="CJ13" s="657"/>
      <c r="CK13" s="657"/>
      <c r="CL13" s="657"/>
      <c r="CM13" s="657"/>
      <c r="CN13" s="657"/>
      <c r="CO13" s="657"/>
      <c r="CP13" s="657"/>
      <c r="CQ13" s="658"/>
      <c r="CR13" s="659">
        <v>963137</v>
      </c>
      <c r="CS13" s="660"/>
      <c r="CT13" s="660"/>
      <c r="CU13" s="660"/>
      <c r="CV13" s="660"/>
      <c r="CW13" s="660"/>
      <c r="CX13" s="660"/>
      <c r="CY13" s="661"/>
      <c r="CZ13" s="662">
        <v>10.1</v>
      </c>
      <c r="DA13" s="662"/>
      <c r="DB13" s="662"/>
      <c r="DC13" s="662"/>
      <c r="DD13" s="668">
        <v>209706</v>
      </c>
      <c r="DE13" s="660"/>
      <c r="DF13" s="660"/>
      <c r="DG13" s="660"/>
      <c r="DH13" s="660"/>
      <c r="DI13" s="660"/>
      <c r="DJ13" s="660"/>
      <c r="DK13" s="660"/>
      <c r="DL13" s="660"/>
      <c r="DM13" s="660"/>
      <c r="DN13" s="660"/>
      <c r="DO13" s="660"/>
      <c r="DP13" s="661"/>
      <c r="DQ13" s="668">
        <v>775558</v>
      </c>
      <c r="DR13" s="660"/>
      <c r="DS13" s="660"/>
      <c r="DT13" s="660"/>
      <c r="DU13" s="660"/>
      <c r="DV13" s="660"/>
      <c r="DW13" s="660"/>
      <c r="DX13" s="660"/>
      <c r="DY13" s="660"/>
      <c r="DZ13" s="660"/>
      <c r="EA13" s="660"/>
      <c r="EB13" s="660"/>
      <c r="EC13" s="669"/>
    </row>
    <row r="14" spans="2:143" ht="11.25" customHeight="1" x14ac:dyDescent="0.2">
      <c r="B14" s="656" t="s">
        <v>264</v>
      </c>
      <c r="C14" s="657"/>
      <c r="D14" s="657"/>
      <c r="E14" s="657"/>
      <c r="F14" s="657"/>
      <c r="G14" s="657"/>
      <c r="H14" s="657"/>
      <c r="I14" s="657"/>
      <c r="J14" s="657"/>
      <c r="K14" s="657"/>
      <c r="L14" s="657"/>
      <c r="M14" s="657"/>
      <c r="N14" s="657"/>
      <c r="O14" s="657"/>
      <c r="P14" s="657"/>
      <c r="Q14" s="658"/>
      <c r="R14" s="659">
        <v>129</v>
      </c>
      <c r="S14" s="660"/>
      <c r="T14" s="660"/>
      <c r="U14" s="660"/>
      <c r="V14" s="660"/>
      <c r="W14" s="660"/>
      <c r="X14" s="660"/>
      <c r="Y14" s="661"/>
      <c r="Z14" s="662">
        <v>0</v>
      </c>
      <c r="AA14" s="662"/>
      <c r="AB14" s="662"/>
      <c r="AC14" s="662"/>
      <c r="AD14" s="663">
        <v>129</v>
      </c>
      <c r="AE14" s="663"/>
      <c r="AF14" s="663"/>
      <c r="AG14" s="663"/>
      <c r="AH14" s="663"/>
      <c r="AI14" s="663"/>
      <c r="AJ14" s="663"/>
      <c r="AK14" s="663"/>
      <c r="AL14" s="664">
        <v>0</v>
      </c>
      <c r="AM14" s="665"/>
      <c r="AN14" s="665"/>
      <c r="AO14" s="666"/>
      <c r="AP14" s="656" t="s">
        <v>265</v>
      </c>
      <c r="AQ14" s="657"/>
      <c r="AR14" s="657"/>
      <c r="AS14" s="657"/>
      <c r="AT14" s="657"/>
      <c r="AU14" s="657"/>
      <c r="AV14" s="657"/>
      <c r="AW14" s="657"/>
      <c r="AX14" s="657"/>
      <c r="AY14" s="657"/>
      <c r="AZ14" s="657"/>
      <c r="BA14" s="657"/>
      <c r="BB14" s="657"/>
      <c r="BC14" s="657"/>
      <c r="BD14" s="657"/>
      <c r="BE14" s="657"/>
      <c r="BF14" s="658"/>
      <c r="BG14" s="659">
        <v>57693</v>
      </c>
      <c r="BH14" s="660"/>
      <c r="BI14" s="660"/>
      <c r="BJ14" s="660"/>
      <c r="BK14" s="660"/>
      <c r="BL14" s="660"/>
      <c r="BM14" s="660"/>
      <c r="BN14" s="661"/>
      <c r="BO14" s="662">
        <v>1.7</v>
      </c>
      <c r="BP14" s="662"/>
      <c r="BQ14" s="662"/>
      <c r="BR14" s="662"/>
      <c r="BS14" s="663" t="s">
        <v>139</v>
      </c>
      <c r="BT14" s="663"/>
      <c r="BU14" s="663"/>
      <c r="BV14" s="663"/>
      <c r="BW14" s="663"/>
      <c r="BX14" s="663"/>
      <c r="BY14" s="663"/>
      <c r="BZ14" s="663"/>
      <c r="CA14" s="663"/>
      <c r="CB14" s="667"/>
      <c r="CD14" s="656" t="s">
        <v>266</v>
      </c>
      <c r="CE14" s="657"/>
      <c r="CF14" s="657"/>
      <c r="CG14" s="657"/>
      <c r="CH14" s="657"/>
      <c r="CI14" s="657"/>
      <c r="CJ14" s="657"/>
      <c r="CK14" s="657"/>
      <c r="CL14" s="657"/>
      <c r="CM14" s="657"/>
      <c r="CN14" s="657"/>
      <c r="CO14" s="657"/>
      <c r="CP14" s="657"/>
      <c r="CQ14" s="658"/>
      <c r="CR14" s="659">
        <v>588025</v>
      </c>
      <c r="CS14" s="660"/>
      <c r="CT14" s="660"/>
      <c r="CU14" s="660"/>
      <c r="CV14" s="660"/>
      <c r="CW14" s="660"/>
      <c r="CX14" s="660"/>
      <c r="CY14" s="661"/>
      <c r="CZ14" s="662">
        <v>6.1</v>
      </c>
      <c r="DA14" s="662"/>
      <c r="DB14" s="662"/>
      <c r="DC14" s="662"/>
      <c r="DD14" s="668">
        <v>115338</v>
      </c>
      <c r="DE14" s="660"/>
      <c r="DF14" s="660"/>
      <c r="DG14" s="660"/>
      <c r="DH14" s="660"/>
      <c r="DI14" s="660"/>
      <c r="DJ14" s="660"/>
      <c r="DK14" s="660"/>
      <c r="DL14" s="660"/>
      <c r="DM14" s="660"/>
      <c r="DN14" s="660"/>
      <c r="DO14" s="660"/>
      <c r="DP14" s="661"/>
      <c r="DQ14" s="668">
        <v>509867</v>
      </c>
      <c r="DR14" s="660"/>
      <c r="DS14" s="660"/>
      <c r="DT14" s="660"/>
      <c r="DU14" s="660"/>
      <c r="DV14" s="660"/>
      <c r="DW14" s="660"/>
      <c r="DX14" s="660"/>
      <c r="DY14" s="660"/>
      <c r="DZ14" s="660"/>
      <c r="EA14" s="660"/>
      <c r="EB14" s="660"/>
      <c r="EC14" s="669"/>
    </row>
    <row r="15" spans="2:143" ht="11.25" customHeight="1" x14ac:dyDescent="0.2">
      <c r="B15" s="656" t="s">
        <v>267</v>
      </c>
      <c r="C15" s="657"/>
      <c r="D15" s="657"/>
      <c r="E15" s="657"/>
      <c r="F15" s="657"/>
      <c r="G15" s="657"/>
      <c r="H15" s="657"/>
      <c r="I15" s="657"/>
      <c r="J15" s="657"/>
      <c r="K15" s="657"/>
      <c r="L15" s="657"/>
      <c r="M15" s="657"/>
      <c r="N15" s="657"/>
      <c r="O15" s="657"/>
      <c r="P15" s="657"/>
      <c r="Q15" s="658"/>
      <c r="R15" s="659" t="s">
        <v>139</v>
      </c>
      <c r="S15" s="660"/>
      <c r="T15" s="660"/>
      <c r="U15" s="660"/>
      <c r="V15" s="660"/>
      <c r="W15" s="660"/>
      <c r="X15" s="660"/>
      <c r="Y15" s="661"/>
      <c r="Z15" s="662" t="s">
        <v>139</v>
      </c>
      <c r="AA15" s="662"/>
      <c r="AB15" s="662"/>
      <c r="AC15" s="662"/>
      <c r="AD15" s="663" t="s">
        <v>139</v>
      </c>
      <c r="AE15" s="663"/>
      <c r="AF15" s="663"/>
      <c r="AG15" s="663"/>
      <c r="AH15" s="663"/>
      <c r="AI15" s="663"/>
      <c r="AJ15" s="663"/>
      <c r="AK15" s="663"/>
      <c r="AL15" s="664" t="s">
        <v>139</v>
      </c>
      <c r="AM15" s="665"/>
      <c r="AN15" s="665"/>
      <c r="AO15" s="666"/>
      <c r="AP15" s="656" t="s">
        <v>268</v>
      </c>
      <c r="AQ15" s="657"/>
      <c r="AR15" s="657"/>
      <c r="AS15" s="657"/>
      <c r="AT15" s="657"/>
      <c r="AU15" s="657"/>
      <c r="AV15" s="657"/>
      <c r="AW15" s="657"/>
      <c r="AX15" s="657"/>
      <c r="AY15" s="657"/>
      <c r="AZ15" s="657"/>
      <c r="BA15" s="657"/>
      <c r="BB15" s="657"/>
      <c r="BC15" s="657"/>
      <c r="BD15" s="657"/>
      <c r="BE15" s="657"/>
      <c r="BF15" s="658"/>
      <c r="BG15" s="659">
        <v>133395</v>
      </c>
      <c r="BH15" s="660"/>
      <c r="BI15" s="660"/>
      <c r="BJ15" s="660"/>
      <c r="BK15" s="660"/>
      <c r="BL15" s="660"/>
      <c r="BM15" s="660"/>
      <c r="BN15" s="661"/>
      <c r="BO15" s="662">
        <v>3.9</v>
      </c>
      <c r="BP15" s="662"/>
      <c r="BQ15" s="662"/>
      <c r="BR15" s="662"/>
      <c r="BS15" s="663" t="s">
        <v>139</v>
      </c>
      <c r="BT15" s="663"/>
      <c r="BU15" s="663"/>
      <c r="BV15" s="663"/>
      <c r="BW15" s="663"/>
      <c r="BX15" s="663"/>
      <c r="BY15" s="663"/>
      <c r="BZ15" s="663"/>
      <c r="CA15" s="663"/>
      <c r="CB15" s="667"/>
      <c r="CD15" s="656" t="s">
        <v>269</v>
      </c>
      <c r="CE15" s="657"/>
      <c r="CF15" s="657"/>
      <c r="CG15" s="657"/>
      <c r="CH15" s="657"/>
      <c r="CI15" s="657"/>
      <c r="CJ15" s="657"/>
      <c r="CK15" s="657"/>
      <c r="CL15" s="657"/>
      <c r="CM15" s="657"/>
      <c r="CN15" s="657"/>
      <c r="CO15" s="657"/>
      <c r="CP15" s="657"/>
      <c r="CQ15" s="658"/>
      <c r="CR15" s="659">
        <v>1109279</v>
      </c>
      <c r="CS15" s="660"/>
      <c r="CT15" s="660"/>
      <c r="CU15" s="660"/>
      <c r="CV15" s="660"/>
      <c r="CW15" s="660"/>
      <c r="CX15" s="660"/>
      <c r="CY15" s="661"/>
      <c r="CZ15" s="662">
        <v>11.6</v>
      </c>
      <c r="DA15" s="662"/>
      <c r="DB15" s="662"/>
      <c r="DC15" s="662"/>
      <c r="DD15" s="668">
        <v>111486</v>
      </c>
      <c r="DE15" s="660"/>
      <c r="DF15" s="660"/>
      <c r="DG15" s="660"/>
      <c r="DH15" s="660"/>
      <c r="DI15" s="660"/>
      <c r="DJ15" s="660"/>
      <c r="DK15" s="660"/>
      <c r="DL15" s="660"/>
      <c r="DM15" s="660"/>
      <c r="DN15" s="660"/>
      <c r="DO15" s="660"/>
      <c r="DP15" s="661"/>
      <c r="DQ15" s="668">
        <v>902212</v>
      </c>
      <c r="DR15" s="660"/>
      <c r="DS15" s="660"/>
      <c r="DT15" s="660"/>
      <c r="DU15" s="660"/>
      <c r="DV15" s="660"/>
      <c r="DW15" s="660"/>
      <c r="DX15" s="660"/>
      <c r="DY15" s="660"/>
      <c r="DZ15" s="660"/>
      <c r="EA15" s="660"/>
      <c r="EB15" s="660"/>
      <c r="EC15" s="669"/>
    </row>
    <row r="16" spans="2:143" ht="11.25" customHeight="1" x14ac:dyDescent="0.2">
      <c r="B16" s="656" t="s">
        <v>270</v>
      </c>
      <c r="C16" s="657"/>
      <c r="D16" s="657"/>
      <c r="E16" s="657"/>
      <c r="F16" s="657"/>
      <c r="G16" s="657"/>
      <c r="H16" s="657"/>
      <c r="I16" s="657"/>
      <c r="J16" s="657"/>
      <c r="K16" s="657"/>
      <c r="L16" s="657"/>
      <c r="M16" s="657"/>
      <c r="N16" s="657"/>
      <c r="O16" s="657"/>
      <c r="P16" s="657"/>
      <c r="Q16" s="658"/>
      <c r="R16" s="659">
        <v>13515</v>
      </c>
      <c r="S16" s="660"/>
      <c r="T16" s="660"/>
      <c r="U16" s="660"/>
      <c r="V16" s="660"/>
      <c r="W16" s="660"/>
      <c r="X16" s="660"/>
      <c r="Y16" s="661"/>
      <c r="Z16" s="662">
        <v>0.1</v>
      </c>
      <c r="AA16" s="662"/>
      <c r="AB16" s="662"/>
      <c r="AC16" s="662"/>
      <c r="AD16" s="663">
        <v>13515</v>
      </c>
      <c r="AE16" s="663"/>
      <c r="AF16" s="663"/>
      <c r="AG16" s="663"/>
      <c r="AH16" s="663"/>
      <c r="AI16" s="663"/>
      <c r="AJ16" s="663"/>
      <c r="AK16" s="663"/>
      <c r="AL16" s="664">
        <v>0.2</v>
      </c>
      <c r="AM16" s="665"/>
      <c r="AN16" s="665"/>
      <c r="AO16" s="666"/>
      <c r="AP16" s="656" t="s">
        <v>271</v>
      </c>
      <c r="AQ16" s="657"/>
      <c r="AR16" s="657"/>
      <c r="AS16" s="657"/>
      <c r="AT16" s="657"/>
      <c r="AU16" s="657"/>
      <c r="AV16" s="657"/>
      <c r="AW16" s="657"/>
      <c r="AX16" s="657"/>
      <c r="AY16" s="657"/>
      <c r="AZ16" s="657"/>
      <c r="BA16" s="657"/>
      <c r="BB16" s="657"/>
      <c r="BC16" s="657"/>
      <c r="BD16" s="657"/>
      <c r="BE16" s="657"/>
      <c r="BF16" s="658"/>
      <c r="BG16" s="659" t="s">
        <v>139</v>
      </c>
      <c r="BH16" s="660"/>
      <c r="BI16" s="660"/>
      <c r="BJ16" s="660"/>
      <c r="BK16" s="660"/>
      <c r="BL16" s="660"/>
      <c r="BM16" s="660"/>
      <c r="BN16" s="661"/>
      <c r="BO16" s="662" t="s">
        <v>139</v>
      </c>
      <c r="BP16" s="662"/>
      <c r="BQ16" s="662"/>
      <c r="BR16" s="662"/>
      <c r="BS16" s="663" t="s">
        <v>139</v>
      </c>
      <c r="BT16" s="663"/>
      <c r="BU16" s="663"/>
      <c r="BV16" s="663"/>
      <c r="BW16" s="663"/>
      <c r="BX16" s="663"/>
      <c r="BY16" s="663"/>
      <c r="BZ16" s="663"/>
      <c r="CA16" s="663"/>
      <c r="CB16" s="667"/>
      <c r="CD16" s="656" t="s">
        <v>272</v>
      </c>
      <c r="CE16" s="657"/>
      <c r="CF16" s="657"/>
      <c r="CG16" s="657"/>
      <c r="CH16" s="657"/>
      <c r="CI16" s="657"/>
      <c r="CJ16" s="657"/>
      <c r="CK16" s="657"/>
      <c r="CL16" s="657"/>
      <c r="CM16" s="657"/>
      <c r="CN16" s="657"/>
      <c r="CO16" s="657"/>
      <c r="CP16" s="657"/>
      <c r="CQ16" s="658"/>
      <c r="CR16" s="659" t="s">
        <v>139</v>
      </c>
      <c r="CS16" s="660"/>
      <c r="CT16" s="660"/>
      <c r="CU16" s="660"/>
      <c r="CV16" s="660"/>
      <c r="CW16" s="660"/>
      <c r="CX16" s="660"/>
      <c r="CY16" s="661"/>
      <c r="CZ16" s="662" t="s">
        <v>139</v>
      </c>
      <c r="DA16" s="662"/>
      <c r="DB16" s="662"/>
      <c r="DC16" s="662"/>
      <c r="DD16" s="668" t="s">
        <v>139</v>
      </c>
      <c r="DE16" s="660"/>
      <c r="DF16" s="660"/>
      <c r="DG16" s="660"/>
      <c r="DH16" s="660"/>
      <c r="DI16" s="660"/>
      <c r="DJ16" s="660"/>
      <c r="DK16" s="660"/>
      <c r="DL16" s="660"/>
      <c r="DM16" s="660"/>
      <c r="DN16" s="660"/>
      <c r="DO16" s="660"/>
      <c r="DP16" s="661"/>
      <c r="DQ16" s="668" t="s">
        <v>139</v>
      </c>
      <c r="DR16" s="660"/>
      <c r="DS16" s="660"/>
      <c r="DT16" s="660"/>
      <c r="DU16" s="660"/>
      <c r="DV16" s="660"/>
      <c r="DW16" s="660"/>
      <c r="DX16" s="660"/>
      <c r="DY16" s="660"/>
      <c r="DZ16" s="660"/>
      <c r="EA16" s="660"/>
      <c r="EB16" s="660"/>
      <c r="EC16" s="669"/>
    </row>
    <row r="17" spans="2:133" ht="11.25" customHeight="1" x14ac:dyDescent="0.2">
      <c r="B17" s="656" t="s">
        <v>273</v>
      </c>
      <c r="C17" s="657"/>
      <c r="D17" s="657"/>
      <c r="E17" s="657"/>
      <c r="F17" s="657"/>
      <c r="G17" s="657"/>
      <c r="H17" s="657"/>
      <c r="I17" s="657"/>
      <c r="J17" s="657"/>
      <c r="K17" s="657"/>
      <c r="L17" s="657"/>
      <c r="M17" s="657"/>
      <c r="N17" s="657"/>
      <c r="O17" s="657"/>
      <c r="P17" s="657"/>
      <c r="Q17" s="658"/>
      <c r="R17" s="659">
        <v>27353</v>
      </c>
      <c r="S17" s="660"/>
      <c r="T17" s="660"/>
      <c r="U17" s="660"/>
      <c r="V17" s="660"/>
      <c r="W17" s="660"/>
      <c r="X17" s="660"/>
      <c r="Y17" s="661"/>
      <c r="Z17" s="662">
        <v>0.3</v>
      </c>
      <c r="AA17" s="662"/>
      <c r="AB17" s="662"/>
      <c r="AC17" s="662"/>
      <c r="AD17" s="663">
        <v>27353</v>
      </c>
      <c r="AE17" s="663"/>
      <c r="AF17" s="663"/>
      <c r="AG17" s="663"/>
      <c r="AH17" s="663"/>
      <c r="AI17" s="663"/>
      <c r="AJ17" s="663"/>
      <c r="AK17" s="663"/>
      <c r="AL17" s="664">
        <v>0.5</v>
      </c>
      <c r="AM17" s="665"/>
      <c r="AN17" s="665"/>
      <c r="AO17" s="666"/>
      <c r="AP17" s="656" t="s">
        <v>274</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139</v>
      </c>
      <c r="BP17" s="662"/>
      <c r="BQ17" s="662"/>
      <c r="BR17" s="662"/>
      <c r="BS17" s="663" t="s">
        <v>139</v>
      </c>
      <c r="BT17" s="663"/>
      <c r="BU17" s="663"/>
      <c r="BV17" s="663"/>
      <c r="BW17" s="663"/>
      <c r="BX17" s="663"/>
      <c r="BY17" s="663"/>
      <c r="BZ17" s="663"/>
      <c r="CA17" s="663"/>
      <c r="CB17" s="667"/>
      <c r="CD17" s="656" t="s">
        <v>275</v>
      </c>
      <c r="CE17" s="657"/>
      <c r="CF17" s="657"/>
      <c r="CG17" s="657"/>
      <c r="CH17" s="657"/>
      <c r="CI17" s="657"/>
      <c r="CJ17" s="657"/>
      <c r="CK17" s="657"/>
      <c r="CL17" s="657"/>
      <c r="CM17" s="657"/>
      <c r="CN17" s="657"/>
      <c r="CO17" s="657"/>
      <c r="CP17" s="657"/>
      <c r="CQ17" s="658"/>
      <c r="CR17" s="659">
        <v>701975</v>
      </c>
      <c r="CS17" s="660"/>
      <c r="CT17" s="660"/>
      <c r="CU17" s="660"/>
      <c r="CV17" s="660"/>
      <c r="CW17" s="660"/>
      <c r="CX17" s="660"/>
      <c r="CY17" s="661"/>
      <c r="CZ17" s="662">
        <v>7.3</v>
      </c>
      <c r="DA17" s="662"/>
      <c r="DB17" s="662"/>
      <c r="DC17" s="662"/>
      <c r="DD17" s="668" t="s">
        <v>139</v>
      </c>
      <c r="DE17" s="660"/>
      <c r="DF17" s="660"/>
      <c r="DG17" s="660"/>
      <c r="DH17" s="660"/>
      <c r="DI17" s="660"/>
      <c r="DJ17" s="660"/>
      <c r="DK17" s="660"/>
      <c r="DL17" s="660"/>
      <c r="DM17" s="660"/>
      <c r="DN17" s="660"/>
      <c r="DO17" s="660"/>
      <c r="DP17" s="661"/>
      <c r="DQ17" s="668">
        <v>701975</v>
      </c>
      <c r="DR17" s="660"/>
      <c r="DS17" s="660"/>
      <c r="DT17" s="660"/>
      <c r="DU17" s="660"/>
      <c r="DV17" s="660"/>
      <c r="DW17" s="660"/>
      <c r="DX17" s="660"/>
      <c r="DY17" s="660"/>
      <c r="DZ17" s="660"/>
      <c r="EA17" s="660"/>
      <c r="EB17" s="660"/>
      <c r="EC17" s="669"/>
    </row>
    <row r="18" spans="2:133" ht="11.25" customHeight="1" x14ac:dyDescent="0.2">
      <c r="B18" s="656" t="s">
        <v>276</v>
      </c>
      <c r="C18" s="657"/>
      <c r="D18" s="657"/>
      <c r="E18" s="657"/>
      <c r="F18" s="657"/>
      <c r="G18" s="657"/>
      <c r="H18" s="657"/>
      <c r="I18" s="657"/>
      <c r="J18" s="657"/>
      <c r="K18" s="657"/>
      <c r="L18" s="657"/>
      <c r="M18" s="657"/>
      <c r="N18" s="657"/>
      <c r="O18" s="657"/>
      <c r="P18" s="657"/>
      <c r="Q18" s="658"/>
      <c r="R18" s="659">
        <v>26759</v>
      </c>
      <c r="S18" s="660"/>
      <c r="T18" s="660"/>
      <c r="U18" s="660"/>
      <c r="V18" s="660"/>
      <c r="W18" s="660"/>
      <c r="X18" s="660"/>
      <c r="Y18" s="661"/>
      <c r="Z18" s="662">
        <v>0.3</v>
      </c>
      <c r="AA18" s="662"/>
      <c r="AB18" s="662"/>
      <c r="AC18" s="662"/>
      <c r="AD18" s="663">
        <v>26759</v>
      </c>
      <c r="AE18" s="663"/>
      <c r="AF18" s="663"/>
      <c r="AG18" s="663"/>
      <c r="AH18" s="663"/>
      <c r="AI18" s="663"/>
      <c r="AJ18" s="663"/>
      <c r="AK18" s="663"/>
      <c r="AL18" s="664">
        <v>0.4</v>
      </c>
      <c r="AM18" s="665"/>
      <c r="AN18" s="665"/>
      <c r="AO18" s="666"/>
      <c r="AP18" s="656" t="s">
        <v>277</v>
      </c>
      <c r="AQ18" s="657"/>
      <c r="AR18" s="657"/>
      <c r="AS18" s="657"/>
      <c r="AT18" s="657"/>
      <c r="AU18" s="657"/>
      <c r="AV18" s="657"/>
      <c r="AW18" s="657"/>
      <c r="AX18" s="657"/>
      <c r="AY18" s="657"/>
      <c r="AZ18" s="657"/>
      <c r="BA18" s="657"/>
      <c r="BB18" s="657"/>
      <c r="BC18" s="657"/>
      <c r="BD18" s="657"/>
      <c r="BE18" s="657"/>
      <c r="BF18" s="658"/>
      <c r="BG18" s="659" t="s">
        <v>139</v>
      </c>
      <c r="BH18" s="660"/>
      <c r="BI18" s="660"/>
      <c r="BJ18" s="660"/>
      <c r="BK18" s="660"/>
      <c r="BL18" s="660"/>
      <c r="BM18" s="660"/>
      <c r="BN18" s="661"/>
      <c r="BO18" s="662" t="s">
        <v>139</v>
      </c>
      <c r="BP18" s="662"/>
      <c r="BQ18" s="662"/>
      <c r="BR18" s="662"/>
      <c r="BS18" s="663" t="s">
        <v>139</v>
      </c>
      <c r="BT18" s="663"/>
      <c r="BU18" s="663"/>
      <c r="BV18" s="663"/>
      <c r="BW18" s="663"/>
      <c r="BX18" s="663"/>
      <c r="BY18" s="663"/>
      <c r="BZ18" s="663"/>
      <c r="CA18" s="663"/>
      <c r="CB18" s="667"/>
      <c r="CD18" s="656" t="s">
        <v>278</v>
      </c>
      <c r="CE18" s="657"/>
      <c r="CF18" s="657"/>
      <c r="CG18" s="657"/>
      <c r="CH18" s="657"/>
      <c r="CI18" s="657"/>
      <c r="CJ18" s="657"/>
      <c r="CK18" s="657"/>
      <c r="CL18" s="657"/>
      <c r="CM18" s="657"/>
      <c r="CN18" s="657"/>
      <c r="CO18" s="657"/>
      <c r="CP18" s="657"/>
      <c r="CQ18" s="658"/>
      <c r="CR18" s="659" t="s">
        <v>139</v>
      </c>
      <c r="CS18" s="660"/>
      <c r="CT18" s="660"/>
      <c r="CU18" s="660"/>
      <c r="CV18" s="660"/>
      <c r="CW18" s="660"/>
      <c r="CX18" s="660"/>
      <c r="CY18" s="661"/>
      <c r="CZ18" s="662" t="s">
        <v>139</v>
      </c>
      <c r="DA18" s="662"/>
      <c r="DB18" s="662"/>
      <c r="DC18" s="662"/>
      <c r="DD18" s="668" t="s">
        <v>139</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2">
      <c r="B19" s="656" t="s">
        <v>279</v>
      </c>
      <c r="C19" s="657"/>
      <c r="D19" s="657"/>
      <c r="E19" s="657"/>
      <c r="F19" s="657"/>
      <c r="G19" s="657"/>
      <c r="H19" s="657"/>
      <c r="I19" s="657"/>
      <c r="J19" s="657"/>
      <c r="K19" s="657"/>
      <c r="L19" s="657"/>
      <c r="M19" s="657"/>
      <c r="N19" s="657"/>
      <c r="O19" s="657"/>
      <c r="P19" s="657"/>
      <c r="Q19" s="658"/>
      <c r="R19" s="659">
        <v>26439</v>
      </c>
      <c r="S19" s="660"/>
      <c r="T19" s="660"/>
      <c r="U19" s="660"/>
      <c r="V19" s="660"/>
      <c r="W19" s="660"/>
      <c r="X19" s="660"/>
      <c r="Y19" s="661"/>
      <c r="Z19" s="662">
        <v>0.3</v>
      </c>
      <c r="AA19" s="662"/>
      <c r="AB19" s="662"/>
      <c r="AC19" s="662"/>
      <c r="AD19" s="663">
        <v>26439</v>
      </c>
      <c r="AE19" s="663"/>
      <c r="AF19" s="663"/>
      <c r="AG19" s="663"/>
      <c r="AH19" s="663"/>
      <c r="AI19" s="663"/>
      <c r="AJ19" s="663"/>
      <c r="AK19" s="663"/>
      <c r="AL19" s="664">
        <v>0.4</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t="s">
        <v>139</v>
      </c>
      <c r="BH19" s="660"/>
      <c r="BI19" s="660"/>
      <c r="BJ19" s="660"/>
      <c r="BK19" s="660"/>
      <c r="BL19" s="660"/>
      <c r="BM19" s="660"/>
      <c r="BN19" s="661"/>
      <c r="BO19" s="662" t="s">
        <v>139</v>
      </c>
      <c r="BP19" s="662"/>
      <c r="BQ19" s="662"/>
      <c r="BR19" s="662"/>
      <c r="BS19" s="663" t="s">
        <v>139</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139</v>
      </c>
      <c r="CS19" s="660"/>
      <c r="CT19" s="660"/>
      <c r="CU19" s="660"/>
      <c r="CV19" s="660"/>
      <c r="CW19" s="660"/>
      <c r="CX19" s="660"/>
      <c r="CY19" s="661"/>
      <c r="CZ19" s="662" t="s">
        <v>139</v>
      </c>
      <c r="DA19" s="662"/>
      <c r="DB19" s="662"/>
      <c r="DC19" s="662"/>
      <c r="DD19" s="668" t="s">
        <v>139</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2">
      <c r="B20" s="672" t="s">
        <v>282</v>
      </c>
      <c r="C20" s="673"/>
      <c r="D20" s="673"/>
      <c r="E20" s="673"/>
      <c r="F20" s="673"/>
      <c r="G20" s="673"/>
      <c r="H20" s="673"/>
      <c r="I20" s="673"/>
      <c r="J20" s="673"/>
      <c r="K20" s="673"/>
      <c r="L20" s="673"/>
      <c r="M20" s="673"/>
      <c r="N20" s="673"/>
      <c r="O20" s="673"/>
      <c r="P20" s="673"/>
      <c r="Q20" s="674"/>
      <c r="R20" s="659">
        <v>320</v>
      </c>
      <c r="S20" s="660"/>
      <c r="T20" s="660"/>
      <c r="U20" s="660"/>
      <c r="V20" s="660"/>
      <c r="W20" s="660"/>
      <c r="X20" s="660"/>
      <c r="Y20" s="661"/>
      <c r="Z20" s="662">
        <v>0</v>
      </c>
      <c r="AA20" s="662"/>
      <c r="AB20" s="662"/>
      <c r="AC20" s="662"/>
      <c r="AD20" s="663">
        <v>320</v>
      </c>
      <c r="AE20" s="663"/>
      <c r="AF20" s="663"/>
      <c r="AG20" s="663"/>
      <c r="AH20" s="663"/>
      <c r="AI20" s="663"/>
      <c r="AJ20" s="663"/>
      <c r="AK20" s="663"/>
      <c r="AL20" s="664">
        <v>0</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t="s">
        <v>139</v>
      </c>
      <c r="BH20" s="660"/>
      <c r="BI20" s="660"/>
      <c r="BJ20" s="660"/>
      <c r="BK20" s="660"/>
      <c r="BL20" s="660"/>
      <c r="BM20" s="660"/>
      <c r="BN20" s="661"/>
      <c r="BO20" s="662" t="s">
        <v>139</v>
      </c>
      <c r="BP20" s="662"/>
      <c r="BQ20" s="662"/>
      <c r="BR20" s="662"/>
      <c r="BS20" s="663" t="s">
        <v>139</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9579851</v>
      </c>
      <c r="CS20" s="660"/>
      <c r="CT20" s="660"/>
      <c r="CU20" s="660"/>
      <c r="CV20" s="660"/>
      <c r="CW20" s="660"/>
      <c r="CX20" s="660"/>
      <c r="CY20" s="661"/>
      <c r="CZ20" s="662">
        <v>100</v>
      </c>
      <c r="DA20" s="662"/>
      <c r="DB20" s="662"/>
      <c r="DC20" s="662"/>
      <c r="DD20" s="668">
        <v>511566</v>
      </c>
      <c r="DE20" s="660"/>
      <c r="DF20" s="660"/>
      <c r="DG20" s="660"/>
      <c r="DH20" s="660"/>
      <c r="DI20" s="660"/>
      <c r="DJ20" s="660"/>
      <c r="DK20" s="660"/>
      <c r="DL20" s="660"/>
      <c r="DM20" s="660"/>
      <c r="DN20" s="660"/>
      <c r="DO20" s="660"/>
      <c r="DP20" s="661"/>
      <c r="DQ20" s="668">
        <v>6951651</v>
      </c>
      <c r="DR20" s="660"/>
      <c r="DS20" s="660"/>
      <c r="DT20" s="660"/>
      <c r="DU20" s="660"/>
      <c r="DV20" s="660"/>
      <c r="DW20" s="660"/>
      <c r="DX20" s="660"/>
      <c r="DY20" s="660"/>
      <c r="DZ20" s="660"/>
      <c r="EA20" s="660"/>
      <c r="EB20" s="660"/>
      <c r="EC20" s="669"/>
    </row>
    <row r="21" spans="2:133" ht="11.25" customHeight="1" x14ac:dyDescent="0.2">
      <c r="B21" s="656" t="s">
        <v>285</v>
      </c>
      <c r="C21" s="657"/>
      <c r="D21" s="657"/>
      <c r="E21" s="657"/>
      <c r="F21" s="657"/>
      <c r="G21" s="657"/>
      <c r="H21" s="657"/>
      <c r="I21" s="657"/>
      <c r="J21" s="657"/>
      <c r="K21" s="657"/>
      <c r="L21" s="657"/>
      <c r="M21" s="657"/>
      <c r="N21" s="657"/>
      <c r="O21" s="657"/>
      <c r="P21" s="657"/>
      <c r="Q21" s="658"/>
      <c r="R21" s="659">
        <v>1960930</v>
      </c>
      <c r="S21" s="660"/>
      <c r="T21" s="660"/>
      <c r="U21" s="660"/>
      <c r="V21" s="660"/>
      <c r="W21" s="660"/>
      <c r="X21" s="660"/>
      <c r="Y21" s="661"/>
      <c r="Z21" s="662">
        <v>19.399999999999999</v>
      </c>
      <c r="AA21" s="662"/>
      <c r="AB21" s="662"/>
      <c r="AC21" s="662"/>
      <c r="AD21" s="663">
        <v>1858359</v>
      </c>
      <c r="AE21" s="663"/>
      <c r="AF21" s="663"/>
      <c r="AG21" s="663"/>
      <c r="AH21" s="663"/>
      <c r="AI21" s="663"/>
      <c r="AJ21" s="663"/>
      <c r="AK21" s="663"/>
      <c r="AL21" s="664">
        <v>30.6</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t="s">
        <v>139</v>
      </c>
      <c r="BH21" s="660"/>
      <c r="BI21" s="660"/>
      <c r="BJ21" s="660"/>
      <c r="BK21" s="660"/>
      <c r="BL21" s="660"/>
      <c r="BM21" s="660"/>
      <c r="BN21" s="661"/>
      <c r="BO21" s="662" t="s">
        <v>139</v>
      </c>
      <c r="BP21" s="662"/>
      <c r="BQ21" s="662"/>
      <c r="BR21" s="662"/>
      <c r="BS21" s="663" t="s">
        <v>139</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287</v>
      </c>
      <c r="C22" s="657"/>
      <c r="D22" s="657"/>
      <c r="E22" s="657"/>
      <c r="F22" s="657"/>
      <c r="G22" s="657"/>
      <c r="H22" s="657"/>
      <c r="I22" s="657"/>
      <c r="J22" s="657"/>
      <c r="K22" s="657"/>
      <c r="L22" s="657"/>
      <c r="M22" s="657"/>
      <c r="N22" s="657"/>
      <c r="O22" s="657"/>
      <c r="P22" s="657"/>
      <c r="Q22" s="658"/>
      <c r="R22" s="659">
        <v>1858359</v>
      </c>
      <c r="S22" s="660"/>
      <c r="T22" s="660"/>
      <c r="U22" s="660"/>
      <c r="V22" s="660"/>
      <c r="W22" s="660"/>
      <c r="X22" s="660"/>
      <c r="Y22" s="661"/>
      <c r="Z22" s="662">
        <v>18.3</v>
      </c>
      <c r="AA22" s="662"/>
      <c r="AB22" s="662"/>
      <c r="AC22" s="662"/>
      <c r="AD22" s="663">
        <v>1858359</v>
      </c>
      <c r="AE22" s="663"/>
      <c r="AF22" s="663"/>
      <c r="AG22" s="663"/>
      <c r="AH22" s="663"/>
      <c r="AI22" s="663"/>
      <c r="AJ22" s="663"/>
      <c r="AK22" s="663"/>
      <c r="AL22" s="664">
        <v>30.6</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t="s">
        <v>140</v>
      </c>
      <c r="BH22" s="660"/>
      <c r="BI22" s="660"/>
      <c r="BJ22" s="660"/>
      <c r="BK22" s="660"/>
      <c r="BL22" s="660"/>
      <c r="BM22" s="660"/>
      <c r="BN22" s="661"/>
      <c r="BO22" s="662" t="s">
        <v>139</v>
      </c>
      <c r="BP22" s="662"/>
      <c r="BQ22" s="662"/>
      <c r="BR22" s="662"/>
      <c r="BS22" s="663" t="s">
        <v>140</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290</v>
      </c>
      <c r="C23" s="657"/>
      <c r="D23" s="657"/>
      <c r="E23" s="657"/>
      <c r="F23" s="657"/>
      <c r="G23" s="657"/>
      <c r="H23" s="657"/>
      <c r="I23" s="657"/>
      <c r="J23" s="657"/>
      <c r="K23" s="657"/>
      <c r="L23" s="657"/>
      <c r="M23" s="657"/>
      <c r="N23" s="657"/>
      <c r="O23" s="657"/>
      <c r="P23" s="657"/>
      <c r="Q23" s="658"/>
      <c r="R23" s="659">
        <v>102571</v>
      </c>
      <c r="S23" s="660"/>
      <c r="T23" s="660"/>
      <c r="U23" s="660"/>
      <c r="V23" s="660"/>
      <c r="W23" s="660"/>
      <c r="X23" s="660"/>
      <c r="Y23" s="661"/>
      <c r="Z23" s="662">
        <v>1</v>
      </c>
      <c r="AA23" s="662"/>
      <c r="AB23" s="662"/>
      <c r="AC23" s="662"/>
      <c r="AD23" s="663" t="s">
        <v>139</v>
      </c>
      <c r="AE23" s="663"/>
      <c r="AF23" s="663"/>
      <c r="AG23" s="663"/>
      <c r="AH23" s="663"/>
      <c r="AI23" s="663"/>
      <c r="AJ23" s="663"/>
      <c r="AK23" s="663"/>
      <c r="AL23" s="664" t="s">
        <v>139</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t="s">
        <v>139</v>
      </c>
      <c r="BH23" s="660"/>
      <c r="BI23" s="660"/>
      <c r="BJ23" s="660"/>
      <c r="BK23" s="660"/>
      <c r="BL23" s="660"/>
      <c r="BM23" s="660"/>
      <c r="BN23" s="661"/>
      <c r="BO23" s="662" t="s">
        <v>139</v>
      </c>
      <c r="BP23" s="662"/>
      <c r="BQ23" s="662"/>
      <c r="BR23" s="662"/>
      <c r="BS23" s="663" t="s">
        <v>139</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8" t="s">
        <v>295</v>
      </c>
      <c r="DM23" s="689"/>
      <c r="DN23" s="689"/>
      <c r="DO23" s="689"/>
      <c r="DP23" s="689"/>
      <c r="DQ23" s="689"/>
      <c r="DR23" s="689"/>
      <c r="DS23" s="689"/>
      <c r="DT23" s="689"/>
      <c r="DU23" s="689"/>
      <c r="DV23" s="690"/>
      <c r="DW23" s="641" t="s">
        <v>296</v>
      </c>
      <c r="DX23" s="642"/>
      <c r="DY23" s="642"/>
      <c r="DZ23" s="642"/>
      <c r="EA23" s="642"/>
      <c r="EB23" s="642"/>
      <c r="EC23" s="643"/>
    </row>
    <row r="24" spans="2:133" ht="11.25" customHeight="1" x14ac:dyDescent="0.2">
      <c r="B24" s="656" t="s">
        <v>297</v>
      </c>
      <c r="C24" s="657"/>
      <c r="D24" s="657"/>
      <c r="E24" s="657"/>
      <c r="F24" s="657"/>
      <c r="G24" s="657"/>
      <c r="H24" s="657"/>
      <c r="I24" s="657"/>
      <c r="J24" s="657"/>
      <c r="K24" s="657"/>
      <c r="L24" s="657"/>
      <c r="M24" s="657"/>
      <c r="N24" s="657"/>
      <c r="O24" s="657"/>
      <c r="P24" s="657"/>
      <c r="Q24" s="658"/>
      <c r="R24" s="659" t="s">
        <v>139</v>
      </c>
      <c r="S24" s="660"/>
      <c r="T24" s="660"/>
      <c r="U24" s="660"/>
      <c r="V24" s="660"/>
      <c r="W24" s="660"/>
      <c r="X24" s="660"/>
      <c r="Y24" s="661"/>
      <c r="Z24" s="662" t="s">
        <v>139</v>
      </c>
      <c r="AA24" s="662"/>
      <c r="AB24" s="662"/>
      <c r="AC24" s="662"/>
      <c r="AD24" s="663" t="s">
        <v>139</v>
      </c>
      <c r="AE24" s="663"/>
      <c r="AF24" s="663"/>
      <c r="AG24" s="663"/>
      <c r="AH24" s="663"/>
      <c r="AI24" s="663"/>
      <c r="AJ24" s="663"/>
      <c r="AK24" s="663"/>
      <c r="AL24" s="664" t="s">
        <v>139</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140</v>
      </c>
      <c r="BP24" s="662"/>
      <c r="BQ24" s="662"/>
      <c r="BR24" s="662"/>
      <c r="BS24" s="663" t="s">
        <v>139</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4552836</v>
      </c>
      <c r="CS24" s="649"/>
      <c r="CT24" s="649"/>
      <c r="CU24" s="649"/>
      <c r="CV24" s="649"/>
      <c r="CW24" s="649"/>
      <c r="CX24" s="649"/>
      <c r="CY24" s="650"/>
      <c r="CZ24" s="653">
        <v>47.5</v>
      </c>
      <c r="DA24" s="654"/>
      <c r="DB24" s="654"/>
      <c r="DC24" s="670"/>
      <c r="DD24" s="691">
        <v>3134932</v>
      </c>
      <c r="DE24" s="649"/>
      <c r="DF24" s="649"/>
      <c r="DG24" s="649"/>
      <c r="DH24" s="649"/>
      <c r="DI24" s="649"/>
      <c r="DJ24" s="649"/>
      <c r="DK24" s="650"/>
      <c r="DL24" s="691">
        <v>3056786</v>
      </c>
      <c r="DM24" s="649"/>
      <c r="DN24" s="649"/>
      <c r="DO24" s="649"/>
      <c r="DP24" s="649"/>
      <c r="DQ24" s="649"/>
      <c r="DR24" s="649"/>
      <c r="DS24" s="649"/>
      <c r="DT24" s="649"/>
      <c r="DU24" s="649"/>
      <c r="DV24" s="650"/>
      <c r="DW24" s="653">
        <v>49</v>
      </c>
      <c r="DX24" s="654"/>
      <c r="DY24" s="654"/>
      <c r="DZ24" s="654"/>
      <c r="EA24" s="654"/>
      <c r="EB24" s="654"/>
      <c r="EC24" s="655"/>
    </row>
    <row r="25" spans="2:133" ht="11.25" customHeight="1" x14ac:dyDescent="0.2">
      <c r="B25" s="656" t="s">
        <v>300</v>
      </c>
      <c r="C25" s="657"/>
      <c r="D25" s="657"/>
      <c r="E25" s="657"/>
      <c r="F25" s="657"/>
      <c r="G25" s="657"/>
      <c r="H25" s="657"/>
      <c r="I25" s="657"/>
      <c r="J25" s="657"/>
      <c r="K25" s="657"/>
      <c r="L25" s="657"/>
      <c r="M25" s="657"/>
      <c r="N25" s="657"/>
      <c r="O25" s="657"/>
      <c r="P25" s="657"/>
      <c r="Q25" s="658"/>
      <c r="R25" s="659">
        <v>6141046</v>
      </c>
      <c r="S25" s="660"/>
      <c r="T25" s="660"/>
      <c r="U25" s="660"/>
      <c r="V25" s="660"/>
      <c r="W25" s="660"/>
      <c r="X25" s="660"/>
      <c r="Y25" s="661"/>
      <c r="Z25" s="662">
        <v>60.6</v>
      </c>
      <c r="AA25" s="662"/>
      <c r="AB25" s="662"/>
      <c r="AC25" s="662"/>
      <c r="AD25" s="663">
        <v>6038475</v>
      </c>
      <c r="AE25" s="663"/>
      <c r="AF25" s="663"/>
      <c r="AG25" s="663"/>
      <c r="AH25" s="663"/>
      <c r="AI25" s="663"/>
      <c r="AJ25" s="663"/>
      <c r="AK25" s="663"/>
      <c r="AL25" s="664">
        <v>99.5</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1988030</v>
      </c>
      <c r="CS25" s="680"/>
      <c r="CT25" s="680"/>
      <c r="CU25" s="680"/>
      <c r="CV25" s="680"/>
      <c r="CW25" s="680"/>
      <c r="CX25" s="680"/>
      <c r="CY25" s="681"/>
      <c r="CZ25" s="664">
        <v>20.8</v>
      </c>
      <c r="DA25" s="692"/>
      <c r="DB25" s="692"/>
      <c r="DC25" s="694"/>
      <c r="DD25" s="668">
        <v>1884276</v>
      </c>
      <c r="DE25" s="680"/>
      <c r="DF25" s="680"/>
      <c r="DG25" s="680"/>
      <c r="DH25" s="680"/>
      <c r="DI25" s="680"/>
      <c r="DJ25" s="680"/>
      <c r="DK25" s="681"/>
      <c r="DL25" s="668">
        <v>1874240</v>
      </c>
      <c r="DM25" s="680"/>
      <c r="DN25" s="680"/>
      <c r="DO25" s="680"/>
      <c r="DP25" s="680"/>
      <c r="DQ25" s="680"/>
      <c r="DR25" s="680"/>
      <c r="DS25" s="680"/>
      <c r="DT25" s="680"/>
      <c r="DU25" s="680"/>
      <c r="DV25" s="681"/>
      <c r="DW25" s="664">
        <v>30</v>
      </c>
      <c r="DX25" s="692"/>
      <c r="DY25" s="692"/>
      <c r="DZ25" s="692"/>
      <c r="EA25" s="692"/>
      <c r="EB25" s="692"/>
      <c r="EC25" s="693"/>
    </row>
    <row r="26" spans="2:133" ht="11.25" customHeight="1" x14ac:dyDescent="0.2">
      <c r="B26" s="656" t="s">
        <v>303</v>
      </c>
      <c r="C26" s="657"/>
      <c r="D26" s="657"/>
      <c r="E26" s="657"/>
      <c r="F26" s="657"/>
      <c r="G26" s="657"/>
      <c r="H26" s="657"/>
      <c r="I26" s="657"/>
      <c r="J26" s="657"/>
      <c r="K26" s="657"/>
      <c r="L26" s="657"/>
      <c r="M26" s="657"/>
      <c r="N26" s="657"/>
      <c r="O26" s="657"/>
      <c r="P26" s="657"/>
      <c r="Q26" s="658"/>
      <c r="R26" s="659">
        <v>3018</v>
      </c>
      <c r="S26" s="660"/>
      <c r="T26" s="660"/>
      <c r="U26" s="660"/>
      <c r="V26" s="660"/>
      <c r="W26" s="660"/>
      <c r="X26" s="660"/>
      <c r="Y26" s="661"/>
      <c r="Z26" s="662">
        <v>0</v>
      </c>
      <c r="AA26" s="662"/>
      <c r="AB26" s="662"/>
      <c r="AC26" s="662"/>
      <c r="AD26" s="663">
        <v>3018</v>
      </c>
      <c r="AE26" s="663"/>
      <c r="AF26" s="663"/>
      <c r="AG26" s="663"/>
      <c r="AH26" s="663"/>
      <c r="AI26" s="663"/>
      <c r="AJ26" s="663"/>
      <c r="AK26" s="663"/>
      <c r="AL26" s="664">
        <v>0</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139</v>
      </c>
      <c r="BP26" s="662"/>
      <c r="BQ26" s="662"/>
      <c r="BR26" s="662"/>
      <c r="BS26" s="663" t="s">
        <v>139</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1265335</v>
      </c>
      <c r="CS26" s="660"/>
      <c r="CT26" s="660"/>
      <c r="CU26" s="660"/>
      <c r="CV26" s="660"/>
      <c r="CW26" s="660"/>
      <c r="CX26" s="660"/>
      <c r="CY26" s="661"/>
      <c r="CZ26" s="664">
        <v>13.2</v>
      </c>
      <c r="DA26" s="692"/>
      <c r="DB26" s="692"/>
      <c r="DC26" s="694"/>
      <c r="DD26" s="668">
        <v>1188001</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2"/>
      <c r="DY26" s="692"/>
      <c r="DZ26" s="692"/>
      <c r="EA26" s="692"/>
      <c r="EB26" s="692"/>
      <c r="EC26" s="693"/>
    </row>
    <row r="27" spans="2:133" ht="11.25" customHeight="1" x14ac:dyDescent="0.2">
      <c r="B27" s="656" t="s">
        <v>306</v>
      </c>
      <c r="C27" s="657"/>
      <c r="D27" s="657"/>
      <c r="E27" s="657"/>
      <c r="F27" s="657"/>
      <c r="G27" s="657"/>
      <c r="H27" s="657"/>
      <c r="I27" s="657"/>
      <c r="J27" s="657"/>
      <c r="K27" s="657"/>
      <c r="L27" s="657"/>
      <c r="M27" s="657"/>
      <c r="N27" s="657"/>
      <c r="O27" s="657"/>
      <c r="P27" s="657"/>
      <c r="Q27" s="658"/>
      <c r="R27" s="659">
        <v>104659</v>
      </c>
      <c r="S27" s="660"/>
      <c r="T27" s="660"/>
      <c r="U27" s="660"/>
      <c r="V27" s="660"/>
      <c r="W27" s="660"/>
      <c r="X27" s="660"/>
      <c r="Y27" s="661"/>
      <c r="Z27" s="662">
        <v>1</v>
      </c>
      <c r="AA27" s="662"/>
      <c r="AB27" s="662"/>
      <c r="AC27" s="662"/>
      <c r="AD27" s="663" t="s">
        <v>139</v>
      </c>
      <c r="AE27" s="663"/>
      <c r="AF27" s="663"/>
      <c r="AG27" s="663"/>
      <c r="AH27" s="663"/>
      <c r="AI27" s="663"/>
      <c r="AJ27" s="663"/>
      <c r="AK27" s="663"/>
      <c r="AL27" s="664" t="s">
        <v>139</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3409441</v>
      </c>
      <c r="BH27" s="660"/>
      <c r="BI27" s="660"/>
      <c r="BJ27" s="660"/>
      <c r="BK27" s="660"/>
      <c r="BL27" s="660"/>
      <c r="BM27" s="660"/>
      <c r="BN27" s="661"/>
      <c r="BO27" s="662">
        <v>100</v>
      </c>
      <c r="BP27" s="662"/>
      <c r="BQ27" s="662"/>
      <c r="BR27" s="662"/>
      <c r="BS27" s="663" t="s">
        <v>139</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1862831</v>
      </c>
      <c r="CS27" s="680"/>
      <c r="CT27" s="680"/>
      <c r="CU27" s="680"/>
      <c r="CV27" s="680"/>
      <c r="CW27" s="680"/>
      <c r="CX27" s="680"/>
      <c r="CY27" s="681"/>
      <c r="CZ27" s="664">
        <v>19.399999999999999</v>
      </c>
      <c r="DA27" s="692"/>
      <c r="DB27" s="692"/>
      <c r="DC27" s="694"/>
      <c r="DD27" s="668">
        <v>548681</v>
      </c>
      <c r="DE27" s="680"/>
      <c r="DF27" s="680"/>
      <c r="DG27" s="680"/>
      <c r="DH27" s="680"/>
      <c r="DI27" s="680"/>
      <c r="DJ27" s="680"/>
      <c r="DK27" s="681"/>
      <c r="DL27" s="668">
        <v>480571</v>
      </c>
      <c r="DM27" s="680"/>
      <c r="DN27" s="680"/>
      <c r="DO27" s="680"/>
      <c r="DP27" s="680"/>
      <c r="DQ27" s="680"/>
      <c r="DR27" s="680"/>
      <c r="DS27" s="680"/>
      <c r="DT27" s="680"/>
      <c r="DU27" s="680"/>
      <c r="DV27" s="681"/>
      <c r="DW27" s="664">
        <v>7.7</v>
      </c>
      <c r="DX27" s="692"/>
      <c r="DY27" s="692"/>
      <c r="DZ27" s="692"/>
      <c r="EA27" s="692"/>
      <c r="EB27" s="692"/>
      <c r="EC27" s="693"/>
    </row>
    <row r="28" spans="2:133" ht="11.25" customHeight="1" x14ac:dyDescent="0.2">
      <c r="B28" s="656" t="s">
        <v>309</v>
      </c>
      <c r="C28" s="657"/>
      <c r="D28" s="657"/>
      <c r="E28" s="657"/>
      <c r="F28" s="657"/>
      <c r="G28" s="657"/>
      <c r="H28" s="657"/>
      <c r="I28" s="657"/>
      <c r="J28" s="657"/>
      <c r="K28" s="657"/>
      <c r="L28" s="657"/>
      <c r="M28" s="657"/>
      <c r="N28" s="657"/>
      <c r="O28" s="657"/>
      <c r="P28" s="657"/>
      <c r="Q28" s="658"/>
      <c r="R28" s="659">
        <v>117761</v>
      </c>
      <c r="S28" s="660"/>
      <c r="T28" s="660"/>
      <c r="U28" s="660"/>
      <c r="V28" s="660"/>
      <c r="W28" s="660"/>
      <c r="X28" s="660"/>
      <c r="Y28" s="661"/>
      <c r="Z28" s="662">
        <v>1.2</v>
      </c>
      <c r="AA28" s="662"/>
      <c r="AB28" s="662"/>
      <c r="AC28" s="662"/>
      <c r="AD28" s="663">
        <v>25534</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701975</v>
      </c>
      <c r="CS28" s="660"/>
      <c r="CT28" s="660"/>
      <c r="CU28" s="660"/>
      <c r="CV28" s="660"/>
      <c r="CW28" s="660"/>
      <c r="CX28" s="660"/>
      <c r="CY28" s="661"/>
      <c r="CZ28" s="664">
        <v>7.3</v>
      </c>
      <c r="DA28" s="692"/>
      <c r="DB28" s="692"/>
      <c r="DC28" s="694"/>
      <c r="DD28" s="668">
        <v>701975</v>
      </c>
      <c r="DE28" s="660"/>
      <c r="DF28" s="660"/>
      <c r="DG28" s="660"/>
      <c r="DH28" s="660"/>
      <c r="DI28" s="660"/>
      <c r="DJ28" s="660"/>
      <c r="DK28" s="661"/>
      <c r="DL28" s="668">
        <v>701975</v>
      </c>
      <c r="DM28" s="660"/>
      <c r="DN28" s="660"/>
      <c r="DO28" s="660"/>
      <c r="DP28" s="660"/>
      <c r="DQ28" s="660"/>
      <c r="DR28" s="660"/>
      <c r="DS28" s="660"/>
      <c r="DT28" s="660"/>
      <c r="DU28" s="660"/>
      <c r="DV28" s="661"/>
      <c r="DW28" s="664">
        <v>11.2</v>
      </c>
      <c r="DX28" s="692"/>
      <c r="DY28" s="692"/>
      <c r="DZ28" s="692"/>
      <c r="EA28" s="692"/>
      <c r="EB28" s="692"/>
      <c r="EC28" s="693"/>
    </row>
    <row r="29" spans="2:133" ht="11.25" customHeight="1" x14ac:dyDescent="0.2">
      <c r="B29" s="656" t="s">
        <v>311</v>
      </c>
      <c r="C29" s="657"/>
      <c r="D29" s="657"/>
      <c r="E29" s="657"/>
      <c r="F29" s="657"/>
      <c r="G29" s="657"/>
      <c r="H29" s="657"/>
      <c r="I29" s="657"/>
      <c r="J29" s="657"/>
      <c r="K29" s="657"/>
      <c r="L29" s="657"/>
      <c r="M29" s="657"/>
      <c r="N29" s="657"/>
      <c r="O29" s="657"/>
      <c r="P29" s="657"/>
      <c r="Q29" s="658"/>
      <c r="R29" s="659">
        <v>49012</v>
      </c>
      <c r="S29" s="660"/>
      <c r="T29" s="660"/>
      <c r="U29" s="660"/>
      <c r="V29" s="660"/>
      <c r="W29" s="660"/>
      <c r="X29" s="660"/>
      <c r="Y29" s="661"/>
      <c r="Z29" s="662">
        <v>0.5</v>
      </c>
      <c r="AA29" s="662"/>
      <c r="AB29" s="662"/>
      <c r="AC29" s="662"/>
      <c r="AD29" s="663" t="s">
        <v>139</v>
      </c>
      <c r="AE29" s="663"/>
      <c r="AF29" s="663"/>
      <c r="AG29" s="663"/>
      <c r="AH29" s="663"/>
      <c r="AI29" s="663"/>
      <c r="AJ29" s="663"/>
      <c r="AK29" s="663"/>
      <c r="AL29" s="664" t="s">
        <v>139</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312</v>
      </c>
      <c r="CE29" s="698"/>
      <c r="CF29" s="656" t="s">
        <v>72</v>
      </c>
      <c r="CG29" s="657"/>
      <c r="CH29" s="657"/>
      <c r="CI29" s="657"/>
      <c r="CJ29" s="657"/>
      <c r="CK29" s="657"/>
      <c r="CL29" s="657"/>
      <c r="CM29" s="657"/>
      <c r="CN29" s="657"/>
      <c r="CO29" s="657"/>
      <c r="CP29" s="657"/>
      <c r="CQ29" s="658"/>
      <c r="CR29" s="659">
        <v>701975</v>
      </c>
      <c r="CS29" s="680"/>
      <c r="CT29" s="680"/>
      <c r="CU29" s="680"/>
      <c r="CV29" s="680"/>
      <c r="CW29" s="680"/>
      <c r="CX29" s="680"/>
      <c r="CY29" s="681"/>
      <c r="CZ29" s="664">
        <v>7.3</v>
      </c>
      <c r="DA29" s="692"/>
      <c r="DB29" s="692"/>
      <c r="DC29" s="694"/>
      <c r="DD29" s="668">
        <v>701975</v>
      </c>
      <c r="DE29" s="680"/>
      <c r="DF29" s="680"/>
      <c r="DG29" s="680"/>
      <c r="DH29" s="680"/>
      <c r="DI29" s="680"/>
      <c r="DJ29" s="680"/>
      <c r="DK29" s="681"/>
      <c r="DL29" s="668">
        <v>701975</v>
      </c>
      <c r="DM29" s="680"/>
      <c r="DN29" s="680"/>
      <c r="DO29" s="680"/>
      <c r="DP29" s="680"/>
      <c r="DQ29" s="680"/>
      <c r="DR29" s="680"/>
      <c r="DS29" s="680"/>
      <c r="DT29" s="680"/>
      <c r="DU29" s="680"/>
      <c r="DV29" s="681"/>
      <c r="DW29" s="664">
        <v>11.2</v>
      </c>
      <c r="DX29" s="692"/>
      <c r="DY29" s="692"/>
      <c r="DZ29" s="692"/>
      <c r="EA29" s="692"/>
      <c r="EB29" s="692"/>
      <c r="EC29" s="693"/>
    </row>
    <row r="30" spans="2:133" ht="11.25" customHeight="1" x14ac:dyDescent="0.2">
      <c r="B30" s="656" t="s">
        <v>313</v>
      </c>
      <c r="C30" s="657"/>
      <c r="D30" s="657"/>
      <c r="E30" s="657"/>
      <c r="F30" s="657"/>
      <c r="G30" s="657"/>
      <c r="H30" s="657"/>
      <c r="I30" s="657"/>
      <c r="J30" s="657"/>
      <c r="K30" s="657"/>
      <c r="L30" s="657"/>
      <c r="M30" s="657"/>
      <c r="N30" s="657"/>
      <c r="O30" s="657"/>
      <c r="P30" s="657"/>
      <c r="Q30" s="658"/>
      <c r="R30" s="659">
        <v>1747112</v>
      </c>
      <c r="S30" s="660"/>
      <c r="T30" s="660"/>
      <c r="U30" s="660"/>
      <c r="V30" s="660"/>
      <c r="W30" s="660"/>
      <c r="X30" s="660"/>
      <c r="Y30" s="661"/>
      <c r="Z30" s="662">
        <v>17.2</v>
      </c>
      <c r="AA30" s="662"/>
      <c r="AB30" s="662"/>
      <c r="AC30" s="662"/>
      <c r="AD30" s="663" t="s">
        <v>139</v>
      </c>
      <c r="AE30" s="663"/>
      <c r="AF30" s="663"/>
      <c r="AG30" s="663"/>
      <c r="AH30" s="663"/>
      <c r="AI30" s="663"/>
      <c r="AJ30" s="663"/>
      <c r="AK30" s="663"/>
      <c r="AL30" s="664" t="s">
        <v>139</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314</v>
      </c>
      <c r="BH30" s="695"/>
      <c r="BI30" s="695"/>
      <c r="BJ30" s="695"/>
      <c r="BK30" s="695"/>
      <c r="BL30" s="695"/>
      <c r="BM30" s="695"/>
      <c r="BN30" s="695"/>
      <c r="BO30" s="695"/>
      <c r="BP30" s="695"/>
      <c r="BQ30" s="696"/>
      <c r="BR30" s="641" t="s">
        <v>315</v>
      </c>
      <c r="BS30" s="695"/>
      <c r="BT30" s="695"/>
      <c r="BU30" s="695"/>
      <c r="BV30" s="695"/>
      <c r="BW30" s="695"/>
      <c r="BX30" s="695"/>
      <c r="BY30" s="695"/>
      <c r="BZ30" s="695"/>
      <c r="CA30" s="695"/>
      <c r="CB30" s="696"/>
      <c r="CD30" s="699"/>
      <c r="CE30" s="700"/>
      <c r="CF30" s="656" t="s">
        <v>316</v>
      </c>
      <c r="CG30" s="657"/>
      <c r="CH30" s="657"/>
      <c r="CI30" s="657"/>
      <c r="CJ30" s="657"/>
      <c r="CK30" s="657"/>
      <c r="CL30" s="657"/>
      <c r="CM30" s="657"/>
      <c r="CN30" s="657"/>
      <c r="CO30" s="657"/>
      <c r="CP30" s="657"/>
      <c r="CQ30" s="658"/>
      <c r="CR30" s="659">
        <v>672958</v>
      </c>
      <c r="CS30" s="660"/>
      <c r="CT30" s="660"/>
      <c r="CU30" s="660"/>
      <c r="CV30" s="660"/>
      <c r="CW30" s="660"/>
      <c r="CX30" s="660"/>
      <c r="CY30" s="661"/>
      <c r="CZ30" s="664">
        <v>7</v>
      </c>
      <c r="DA30" s="692"/>
      <c r="DB30" s="692"/>
      <c r="DC30" s="694"/>
      <c r="DD30" s="668">
        <v>672958</v>
      </c>
      <c r="DE30" s="660"/>
      <c r="DF30" s="660"/>
      <c r="DG30" s="660"/>
      <c r="DH30" s="660"/>
      <c r="DI30" s="660"/>
      <c r="DJ30" s="660"/>
      <c r="DK30" s="661"/>
      <c r="DL30" s="668">
        <v>672958</v>
      </c>
      <c r="DM30" s="660"/>
      <c r="DN30" s="660"/>
      <c r="DO30" s="660"/>
      <c r="DP30" s="660"/>
      <c r="DQ30" s="660"/>
      <c r="DR30" s="660"/>
      <c r="DS30" s="660"/>
      <c r="DT30" s="660"/>
      <c r="DU30" s="660"/>
      <c r="DV30" s="661"/>
      <c r="DW30" s="664">
        <v>10.8</v>
      </c>
      <c r="DX30" s="692"/>
      <c r="DY30" s="692"/>
      <c r="DZ30" s="692"/>
      <c r="EA30" s="692"/>
      <c r="EB30" s="692"/>
      <c r="EC30" s="693"/>
    </row>
    <row r="31" spans="2:133" ht="11.25" customHeight="1" x14ac:dyDescent="0.2">
      <c r="B31" s="672" t="s">
        <v>317</v>
      </c>
      <c r="C31" s="673"/>
      <c r="D31" s="673"/>
      <c r="E31" s="673"/>
      <c r="F31" s="673"/>
      <c r="G31" s="673"/>
      <c r="H31" s="673"/>
      <c r="I31" s="673"/>
      <c r="J31" s="673"/>
      <c r="K31" s="673"/>
      <c r="L31" s="673"/>
      <c r="M31" s="673"/>
      <c r="N31" s="673"/>
      <c r="O31" s="673"/>
      <c r="P31" s="673"/>
      <c r="Q31" s="674"/>
      <c r="R31" s="659" t="s">
        <v>139</v>
      </c>
      <c r="S31" s="660"/>
      <c r="T31" s="660"/>
      <c r="U31" s="660"/>
      <c r="V31" s="660"/>
      <c r="W31" s="660"/>
      <c r="X31" s="660"/>
      <c r="Y31" s="661"/>
      <c r="Z31" s="662" t="s">
        <v>139</v>
      </c>
      <c r="AA31" s="662"/>
      <c r="AB31" s="662"/>
      <c r="AC31" s="662"/>
      <c r="AD31" s="663" t="s">
        <v>139</v>
      </c>
      <c r="AE31" s="663"/>
      <c r="AF31" s="663"/>
      <c r="AG31" s="663"/>
      <c r="AH31" s="663"/>
      <c r="AI31" s="663"/>
      <c r="AJ31" s="663"/>
      <c r="AK31" s="663"/>
      <c r="AL31" s="664" t="s">
        <v>139</v>
      </c>
      <c r="AM31" s="665"/>
      <c r="AN31" s="665"/>
      <c r="AO31" s="666"/>
      <c r="AP31" s="707" t="s">
        <v>318</v>
      </c>
      <c r="AQ31" s="708"/>
      <c r="AR31" s="708"/>
      <c r="AS31" s="708"/>
      <c r="AT31" s="713" t="s">
        <v>319</v>
      </c>
      <c r="AU31" s="214"/>
      <c r="AV31" s="214"/>
      <c r="AW31" s="214"/>
      <c r="AX31" s="645" t="s">
        <v>193</v>
      </c>
      <c r="AY31" s="646"/>
      <c r="AZ31" s="646"/>
      <c r="BA31" s="646"/>
      <c r="BB31" s="646"/>
      <c r="BC31" s="646"/>
      <c r="BD31" s="646"/>
      <c r="BE31" s="646"/>
      <c r="BF31" s="647"/>
      <c r="BG31" s="706">
        <v>99.4</v>
      </c>
      <c r="BH31" s="703"/>
      <c r="BI31" s="703"/>
      <c r="BJ31" s="703"/>
      <c r="BK31" s="703"/>
      <c r="BL31" s="703"/>
      <c r="BM31" s="654">
        <v>98.2</v>
      </c>
      <c r="BN31" s="703"/>
      <c r="BO31" s="703"/>
      <c r="BP31" s="703"/>
      <c r="BQ31" s="704"/>
      <c r="BR31" s="706">
        <v>99.3</v>
      </c>
      <c r="BS31" s="703"/>
      <c r="BT31" s="703"/>
      <c r="BU31" s="703"/>
      <c r="BV31" s="703"/>
      <c r="BW31" s="703"/>
      <c r="BX31" s="654">
        <v>97.9</v>
      </c>
      <c r="BY31" s="703"/>
      <c r="BZ31" s="703"/>
      <c r="CA31" s="703"/>
      <c r="CB31" s="704"/>
      <c r="CD31" s="699"/>
      <c r="CE31" s="700"/>
      <c r="CF31" s="656" t="s">
        <v>320</v>
      </c>
      <c r="CG31" s="657"/>
      <c r="CH31" s="657"/>
      <c r="CI31" s="657"/>
      <c r="CJ31" s="657"/>
      <c r="CK31" s="657"/>
      <c r="CL31" s="657"/>
      <c r="CM31" s="657"/>
      <c r="CN31" s="657"/>
      <c r="CO31" s="657"/>
      <c r="CP31" s="657"/>
      <c r="CQ31" s="658"/>
      <c r="CR31" s="659">
        <v>29017</v>
      </c>
      <c r="CS31" s="680"/>
      <c r="CT31" s="680"/>
      <c r="CU31" s="680"/>
      <c r="CV31" s="680"/>
      <c r="CW31" s="680"/>
      <c r="CX31" s="680"/>
      <c r="CY31" s="681"/>
      <c r="CZ31" s="664">
        <v>0.3</v>
      </c>
      <c r="DA31" s="692"/>
      <c r="DB31" s="692"/>
      <c r="DC31" s="694"/>
      <c r="DD31" s="668">
        <v>29017</v>
      </c>
      <c r="DE31" s="680"/>
      <c r="DF31" s="680"/>
      <c r="DG31" s="680"/>
      <c r="DH31" s="680"/>
      <c r="DI31" s="680"/>
      <c r="DJ31" s="680"/>
      <c r="DK31" s="681"/>
      <c r="DL31" s="668">
        <v>29017</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2">
      <c r="B32" s="656" t="s">
        <v>321</v>
      </c>
      <c r="C32" s="657"/>
      <c r="D32" s="657"/>
      <c r="E32" s="657"/>
      <c r="F32" s="657"/>
      <c r="G32" s="657"/>
      <c r="H32" s="657"/>
      <c r="I32" s="657"/>
      <c r="J32" s="657"/>
      <c r="K32" s="657"/>
      <c r="L32" s="657"/>
      <c r="M32" s="657"/>
      <c r="N32" s="657"/>
      <c r="O32" s="657"/>
      <c r="P32" s="657"/>
      <c r="Q32" s="658"/>
      <c r="R32" s="659">
        <v>700628</v>
      </c>
      <c r="S32" s="660"/>
      <c r="T32" s="660"/>
      <c r="U32" s="660"/>
      <c r="V32" s="660"/>
      <c r="W32" s="660"/>
      <c r="X32" s="660"/>
      <c r="Y32" s="661"/>
      <c r="Z32" s="662">
        <v>6.9</v>
      </c>
      <c r="AA32" s="662"/>
      <c r="AB32" s="662"/>
      <c r="AC32" s="662"/>
      <c r="AD32" s="663" t="s">
        <v>139</v>
      </c>
      <c r="AE32" s="663"/>
      <c r="AF32" s="663"/>
      <c r="AG32" s="663"/>
      <c r="AH32" s="663"/>
      <c r="AI32" s="663"/>
      <c r="AJ32" s="663"/>
      <c r="AK32" s="663"/>
      <c r="AL32" s="664" t="s">
        <v>139</v>
      </c>
      <c r="AM32" s="665"/>
      <c r="AN32" s="665"/>
      <c r="AO32" s="666"/>
      <c r="AP32" s="709"/>
      <c r="AQ32" s="710"/>
      <c r="AR32" s="710"/>
      <c r="AS32" s="710"/>
      <c r="AT32" s="714"/>
      <c r="AU32" s="210" t="s">
        <v>322</v>
      </c>
      <c r="AX32" s="656" t="s">
        <v>323</v>
      </c>
      <c r="AY32" s="657"/>
      <c r="AZ32" s="657"/>
      <c r="BA32" s="657"/>
      <c r="BB32" s="657"/>
      <c r="BC32" s="657"/>
      <c r="BD32" s="657"/>
      <c r="BE32" s="657"/>
      <c r="BF32" s="658"/>
      <c r="BG32" s="716">
        <v>99.4</v>
      </c>
      <c r="BH32" s="680"/>
      <c r="BI32" s="680"/>
      <c r="BJ32" s="680"/>
      <c r="BK32" s="680"/>
      <c r="BL32" s="680"/>
      <c r="BM32" s="665">
        <v>97.9</v>
      </c>
      <c r="BN32" s="680"/>
      <c r="BO32" s="680"/>
      <c r="BP32" s="680"/>
      <c r="BQ32" s="705"/>
      <c r="BR32" s="716">
        <v>99.3</v>
      </c>
      <c r="BS32" s="680"/>
      <c r="BT32" s="680"/>
      <c r="BU32" s="680"/>
      <c r="BV32" s="680"/>
      <c r="BW32" s="680"/>
      <c r="BX32" s="665">
        <v>97.5</v>
      </c>
      <c r="BY32" s="680"/>
      <c r="BZ32" s="680"/>
      <c r="CA32" s="680"/>
      <c r="CB32" s="705"/>
      <c r="CD32" s="701"/>
      <c r="CE32" s="702"/>
      <c r="CF32" s="656" t="s">
        <v>324</v>
      </c>
      <c r="CG32" s="657"/>
      <c r="CH32" s="657"/>
      <c r="CI32" s="657"/>
      <c r="CJ32" s="657"/>
      <c r="CK32" s="657"/>
      <c r="CL32" s="657"/>
      <c r="CM32" s="657"/>
      <c r="CN32" s="657"/>
      <c r="CO32" s="657"/>
      <c r="CP32" s="657"/>
      <c r="CQ32" s="658"/>
      <c r="CR32" s="659" t="s">
        <v>139</v>
      </c>
      <c r="CS32" s="660"/>
      <c r="CT32" s="660"/>
      <c r="CU32" s="660"/>
      <c r="CV32" s="660"/>
      <c r="CW32" s="660"/>
      <c r="CX32" s="660"/>
      <c r="CY32" s="661"/>
      <c r="CZ32" s="664" t="s">
        <v>139</v>
      </c>
      <c r="DA32" s="692"/>
      <c r="DB32" s="692"/>
      <c r="DC32" s="694"/>
      <c r="DD32" s="668" t="s">
        <v>139</v>
      </c>
      <c r="DE32" s="660"/>
      <c r="DF32" s="660"/>
      <c r="DG32" s="660"/>
      <c r="DH32" s="660"/>
      <c r="DI32" s="660"/>
      <c r="DJ32" s="660"/>
      <c r="DK32" s="661"/>
      <c r="DL32" s="668" t="s">
        <v>139</v>
      </c>
      <c r="DM32" s="660"/>
      <c r="DN32" s="660"/>
      <c r="DO32" s="660"/>
      <c r="DP32" s="660"/>
      <c r="DQ32" s="660"/>
      <c r="DR32" s="660"/>
      <c r="DS32" s="660"/>
      <c r="DT32" s="660"/>
      <c r="DU32" s="660"/>
      <c r="DV32" s="661"/>
      <c r="DW32" s="664" t="s">
        <v>139</v>
      </c>
      <c r="DX32" s="692"/>
      <c r="DY32" s="692"/>
      <c r="DZ32" s="692"/>
      <c r="EA32" s="692"/>
      <c r="EB32" s="692"/>
      <c r="EC32" s="693"/>
    </row>
    <row r="33" spans="2:133" ht="11.25" customHeight="1" x14ac:dyDescent="0.2">
      <c r="B33" s="656" t="s">
        <v>325</v>
      </c>
      <c r="C33" s="657"/>
      <c r="D33" s="657"/>
      <c r="E33" s="657"/>
      <c r="F33" s="657"/>
      <c r="G33" s="657"/>
      <c r="H33" s="657"/>
      <c r="I33" s="657"/>
      <c r="J33" s="657"/>
      <c r="K33" s="657"/>
      <c r="L33" s="657"/>
      <c r="M33" s="657"/>
      <c r="N33" s="657"/>
      <c r="O33" s="657"/>
      <c r="P33" s="657"/>
      <c r="Q33" s="658"/>
      <c r="R33" s="659">
        <v>18719</v>
      </c>
      <c r="S33" s="660"/>
      <c r="T33" s="660"/>
      <c r="U33" s="660"/>
      <c r="V33" s="660"/>
      <c r="W33" s="660"/>
      <c r="X33" s="660"/>
      <c r="Y33" s="661"/>
      <c r="Z33" s="662">
        <v>0.2</v>
      </c>
      <c r="AA33" s="662"/>
      <c r="AB33" s="662"/>
      <c r="AC33" s="662"/>
      <c r="AD33" s="663" t="s">
        <v>139</v>
      </c>
      <c r="AE33" s="663"/>
      <c r="AF33" s="663"/>
      <c r="AG33" s="663"/>
      <c r="AH33" s="663"/>
      <c r="AI33" s="663"/>
      <c r="AJ33" s="663"/>
      <c r="AK33" s="663"/>
      <c r="AL33" s="664" t="s">
        <v>139</v>
      </c>
      <c r="AM33" s="665"/>
      <c r="AN33" s="665"/>
      <c r="AO33" s="666"/>
      <c r="AP33" s="711"/>
      <c r="AQ33" s="712"/>
      <c r="AR33" s="712"/>
      <c r="AS33" s="712"/>
      <c r="AT33" s="715"/>
      <c r="AU33" s="215"/>
      <c r="AV33" s="215"/>
      <c r="AW33" s="215"/>
      <c r="AX33" s="682" t="s">
        <v>326</v>
      </c>
      <c r="AY33" s="683"/>
      <c r="AZ33" s="683"/>
      <c r="BA33" s="683"/>
      <c r="BB33" s="683"/>
      <c r="BC33" s="683"/>
      <c r="BD33" s="683"/>
      <c r="BE33" s="683"/>
      <c r="BF33" s="684"/>
      <c r="BG33" s="717">
        <v>99.4</v>
      </c>
      <c r="BH33" s="718"/>
      <c r="BI33" s="718"/>
      <c r="BJ33" s="718"/>
      <c r="BK33" s="718"/>
      <c r="BL33" s="718"/>
      <c r="BM33" s="719">
        <v>98.5</v>
      </c>
      <c r="BN33" s="718"/>
      <c r="BO33" s="718"/>
      <c r="BP33" s="718"/>
      <c r="BQ33" s="720"/>
      <c r="BR33" s="717">
        <v>99.4</v>
      </c>
      <c r="BS33" s="718"/>
      <c r="BT33" s="718"/>
      <c r="BU33" s="718"/>
      <c r="BV33" s="718"/>
      <c r="BW33" s="718"/>
      <c r="BX33" s="719">
        <v>98.4</v>
      </c>
      <c r="BY33" s="718"/>
      <c r="BZ33" s="718"/>
      <c r="CA33" s="718"/>
      <c r="CB33" s="720"/>
      <c r="CD33" s="656" t="s">
        <v>327</v>
      </c>
      <c r="CE33" s="657"/>
      <c r="CF33" s="657"/>
      <c r="CG33" s="657"/>
      <c r="CH33" s="657"/>
      <c r="CI33" s="657"/>
      <c r="CJ33" s="657"/>
      <c r="CK33" s="657"/>
      <c r="CL33" s="657"/>
      <c r="CM33" s="657"/>
      <c r="CN33" s="657"/>
      <c r="CO33" s="657"/>
      <c r="CP33" s="657"/>
      <c r="CQ33" s="658"/>
      <c r="CR33" s="659">
        <v>4515449</v>
      </c>
      <c r="CS33" s="680"/>
      <c r="CT33" s="680"/>
      <c r="CU33" s="680"/>
      <c r="CV33" s="680"/>
      <c r="CW33" s="680"/>
      <c r="CX33" s="680"/>
      <c r="CY33" s="681"/>
      <c r="CZ33" s="664">
        <v>47.1</v>
      </c>
      <c r="DA33" s="692"/>
      <c r="DB33" s="692"/>
      <c r="DC33" s="694"/>
      <c r="DD33" s="668">
        <v>3554183</v>
      </c>
      <c r="DE33" s="680"/>
      <c r="DF33" s="680"/>
      <c r="DG33" s="680"/>
      <c r="DH33" s="680"/>
      <c r="DI33" s="680"/>
      <c r="DJ33" s="680"/>
      <c r="DK33" s="681"/>
      <c r="DL33" s="668">
        <v>2865141</v>
      </c>
      <c r="DM33" s="680"/>
      <c r="DN33" s="680"/>
      <c r="DO33" s="680"/>
      <c r="DP33" s="680"/>
      <c r="DQ33" s="680"/>
      <c r="DR33" s="680"/>
      <c r="DS33" s="680"/>
      <c r="DT33" s="680"/>
      <c r="DU33" s="680"/>
      <c r="DV33" s="681"/>
      <c r="DW33" s="664">
        <v>45.9</v>
      </c>
      <c r="DX33" s="692"/>
      <c r="DY33" s="692"/>
      <c r="DZ33" s="692"/>
      <c r="EA33" s="692"/>
      <c r="EB33" s="692"/>
      <c r="EC33" s="693"/>
    </row>
    <row r="34" spans="2:133" ht="11.25" customHeight="1" x14ac:dyDescent="0.2">
      <c r="B34" s="656" t="s">
        <v>328</v>
      </c>
      <c r="C34" s="657"/>
      <c r="D34" s="657"/>
      <c r="E34" s="657"/>
      <c r="F34" s="657"/>
      <c r="G34" s="657"/>
      <c r="H34" s="657"/>
      <c r="I34" s="657"/>
      <c r="J34" s="657"/>
      <c r="K34" s="657"/>
      <c r="L34" s="657"/>
      <c r="M34" s="657"/>
      <c r="N34" s="657"/>
      <c r="O34" s="657"/>
      <c r="P34" s="657"/>
      <c r="Q34" s="658"/>
      <c r="R34" s="659">
        <v>4818</v>
      </c>
      <c r="S34" s="660"/>
      <c r="T34" s="660"/>
      <c r="U34" s="660"/>
      <c r="V34" s="660"/>
      <c r="W34" s="660"/>
      <c r="X34" s="660"/>
      <c r="Y34" s="661"/>
      <c r="Z34" s="662">
        <v>0</v>
      </c>
      <c r="AA34" s="662"/>
      <c r="AB34" s="662"/>
      <c r="AC34" s="662"/>
      <c r="AD34" s="663" t="s">
        <v>139</v>
      </c>
      <c r="AE34" s="663"/>
      <c r="AF34" s="663"/>
      <c r="AG34" s="663"/>
      <c r="AH34" s="663"/>
      <c r="AI34" s="663"/>
      <c r="AJ34" s="663"/>
      <c r="AK34" s="663"/>
      <c r="AL34" s="664" t="s">
        <v>139</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329</v>
      </c>
      <c r="CE34" s="657"/>
      <c r="CF34" s="657"/>
      <c r="CG34" s="657"/>
      <c r="CH34" s="657"/>
      <c r="CI34" s="657"/>
      <c r="CJ34" s="657"/>
      <c r="CK34" s="657"/>
      <c r="CL34" s="657"/>
      <c r="CM34" s="657"/>
      <c r="CN34" s="657"/>
      <c r="CO34" s="657"/>
      <c r="CP34" s="657"/>
      <c r="CQ34" s="658"/>
      <c r="CR34" s="659">
        <v>1828132</v>
      </c>
      <c r="CS34" s="660"/>
      <c r="CT34" s="660"/>
      <c r="CU34" s="660"/>
      <c r="CV34" s="660"/>
      <c r="CW34" s="660"/>
      <c r="CX34" s="660"/>
      <c r="CY34" s="661"/>
      <c r="CZ34" s="664">
        <v>19.100000000000001</v>
      </c>
      <c r="DA34" s="692"/>
      <c r="DB34" s="692"/>
      <c r="DC34" s="694"/>
      <c r="DD34" s="668">
        <v>1315672</v>
      </c>
      <c r="DE34" s="660"/>
      <c r="DF34" s="660"/>
      <c r="DG34" s="660"/>
      <c r="DH34" s="660"/>
      <c r="DI34" s="660"/>
      <c r="DJ34" s="660"/>
      <c r="DK34" s="661"/>
      <c r="DL34" s="668">
        <v>1240828</v>
      </c>
      <c r="DM34" s="660"/>
      <c r="DN34" s="660"/>
      <c r="DO34" s="660"/>
      <c r="DP34" s="660"/>
      <c r="DQ34" s="660"/>
      <c r="DR34" s="660"/>
      <c r="DS34" s="660"/>
      <c r="DT34" s="660"/>
      <c r="DU34" s="660"/>
      <c r="DV34" s="661"/>
      <c r="DW34" s="664">
        <v>19.899999999999999</v>
      </c>
      <c r="DX34" s="692"/>
      <c r="DY34" s="692"/>
      <c r="DZ34" s="692"/>
      <c r="EA34" s="692"/>
      <c r="EB34" s="692"/>
      <c r="EC34" s="693"/>
    </row>
    <row r="35" spans="2:133" ht="11.25" customHeight="1" x14ac:dyDescent="0.2">
      <c r="B35" s="656" t="s">
        <v>330</v>
      </c>
      <c r="C35" s="657"/>
      <c r="D35" s="657"/>
      <c r="E35" s="657"/>
      <c r="F35" s="657"/>
      <c r="G35" s="657"/>
      <c r="H35" s="657"/>
      <c r="I35" s="657"/>
      <c r="J35" s="657"/>
      <c r="K35" s="657"/>
      <c r="L35" s="657"/>
      <c r="M35" s="657"/>
      <c r="N35" s="657"/>
      <c r="O35" s="657"/>
      <c r="P35" s="657"/>
      <c r="Q35" s="658"/>
      <c r="R35" s="659">
        <v>297617</v>
      </c>
      <c r="S35" s="660"/>
      <c r="T35" s="660"/>
      <c r="U35" s="660"/>
      <c r="V35" s="660"/>
      <c r="W35" s="660"/>
      <c r="X35" s="660"/>
      <c r="Y35" s="661"/>
      <c r="Z35" s="662">
        <v>2.9</v>
      </c>
      <c r="AA35" s="662"/>
      <c r="AB35" s="662"/>
      <c r="AC35" s="662"/>
      <c r="AD35" s="663" t="s">
        <v>139</v>
      </c>
      <c r="AE35" s="663"/>
      <c r="AF35" s="663"/>
      <c r="AG35" s="663"/>
      <c r="AH35" s="663"/>
      <c r="AI35" s="663"/>
      <c r="AJ35" s="663"/>
      <c r="AK35" s="663"/>
      <c r="AL35" s="664" t="s">
        <v>139</v>
      </c>
      <c r="AM35" s="665"/>
      <c r="AN35" s="665"/>
      <c r="AO35" s="666"/>
      <c r="AP35" s="218"/>
      <c r="AQ35" s="641" t="s">
        <v>331</v>
      </c>
      <c r="AR35" s="642"/>
      <c r="AS35" s="642"/>
      <c r="AT35" s="642"/>
      <c r="AU35" s="642"/>
      <c r="AV35" s="642"/>
      <c r="AW35" s="642"/>
      <c r="AX35" s="642"/>
      <c r="AY35" s="642"/>
      <c r="AZ35" s="642"/>
      <c r="BA35" s="642"/>
      <c r="BB35" s="642"/>
      <c r="BC35" s="642"/>
      <c r="BD35" s="642"/>
      <c r="BE35" s="642"/>
      <c r="BF35" s="643"/>
      <c r="BG35" s="641" t="s">
        <v>332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333</v>
      </c>
      <c r="CE35" s="657"/>
      <c r="CF35" s="657"/>
      <c r="CG35" s="657"/>
      <c r="CH35" s="657"/>
      <c r="CI35" s="657"/>
      <c r="CJ35" s="657"/>
      <c r="CK35" s="657"/>
      <c r="CL35" s="657"/>
      <c r="CM35" s="657"/>
      <c r="CN35" s="657"/>
      <c r="CO35" s="657"/>
      <c r="CP35" s="657"/>
      <c r="CQ35" s="658"/>
      <c r="CR35" s="659">
        <v>132906</v>
      </c>
      <c r="CS35" s="680"/>
      <c r="CT35" s="680"/>
      <c r="CU35" s="680"/>
      <c r="CV35" s="680"/>
      <c r="CW35" s="680"/>
      <c r="CX35" s="680"/>
      <c r="CY35" s="681"/>
      <c r="CZ35" s="664">
        <v>1.4</v>
      </c>
      <c r="DA35" s="692"/>
      <c r="DB35" s="692"/>
      <c r="DC35" s="694"/>
      <c r="DD35" s="668">
        <v>92139</v>
      </c>
      <c r="DE35" s="680"/>
      <c r="DF35" s="680"/>
      <c r="DG35" s="680"/>
      <c r="DH35" s="680"/>
      <c r="DI35" s="680"/>
      <c r="DJ35" s="680"/>
      <c r="DK35" s="681"/>
      <c r="DL35" s="668">
        <v>91911</v>
      </c>
      <c r="DM35" s="680"/>
      <c r="DN35" s="680"/>
      <c r="DO35" s="680"/>
      <c r="DP35" s="680"/>
      <c r="DQ35" s="680"/>
      <c r="DR35" s="680"/>
      <c r="DS35" s="680"/>
      <c r="DT35" s="680"/>
      <c r="DU35" s="680"/>
      <c r="DV35" s="681"/>
      <c r="DW35" s="664">
        <v>1.5</v>
      </c>
      <c r="DX35" s="692"/>
      <c r="DY35" s="692"/>
      <c r="DZ35" s="692"/>
      <c r="EA35" s="692"/>
      <c r="EB35" s="692"/>
      <c r="EC35" s="693"/>
    </row>
    <row r="36" spans="2:133" ht="11.25" customHeight="1" x14ac:dyDescent="0.2">
      <c r="B36" s="656" t="s">
        <v>334</v>
      </c>
      <c r="C36" s="657"/>
      <c r="D36" s="657"/>
      <c r="E36" s="657"/>
      <c r="F36" s="657"/>
      <c r="G36" s="657"/>
      <c r="H36" s="657"/>
      <c r="I36" s="657"/>
      <c r="J36" s="657"/>
      <c r="K36" s="657"/>
      <c r="L36" s="657"/>
      <c r="M36" s="657"/>
      <c r="N36" s="657"/>
      <c r="O36" s="657"/>
      <c r="P36" s="657"/>
      <c r="Q36" s="658"/>
      <c r="R36" s="659">
        <v>564721</v>
      </c>
      <c r="S36" s="660"/>
      <c r="T36" s="660"/>
      <c r="U36" s="660"/>
      <c r="V36" s="660"/>
      <c r="W36" s="660"/>
      <c r="X36" s="660"/>
      <c r="Y36" s="661"/>
      <c r="Z36" s="662">
        <v>5.6</v>
      </c>
      <c r="AA36" s="662"/>
      <c r="AB36" s="662"/>
      <c r="AC36" s="662"/>
      <c r="AD36" s="663" t="s">
        <v>139</v>
      </c>
      <c r="AE36" s="663"/>
      <c r="AF36" s="663"/>
      <c r="AG36" s="663"/>
      <c r="AH36" s="663"/>
      <c r="AI36" s="663"/>
      <c r="AJ36" s="663"/>
      <c r="AK36" s="663"/>
      <c r="AL36" s="664" t="s">
        <v>139</v>
      </c>
      <c r="AM36" s="665"/>
      <c r="AN36" s="665"/>
      <c r="AO36" s="666"/>
      <c r="AP36" s="218"/>
      <c r="AQ36" s="725" t="s">
        <v>335</v>
      </c>
      <c r="AR36" s="726"/>
      <c r="AS36" s="726"/>
      <c r="AT36" s="726"/>
      <c r="AU36" s="726"/>
      <c r="AV36" s="726"/>
      <c r="AW36" s="726"/>
      <c r="AX36" s="726"/>
      <c r="AY36" s="727"/>
      <c r="AZ36" s="648">
        <v>1333459</v>
      </c>
      <c r="BA36" s="649"/>
      <c r="BB36" s="649"/>
      <c r="BC36" s="649"/>
      <c r="BD36" s="649"/>
      <c r="BE36" s="649"/>
      <c r="BF36" s="721"/>
      <c r="BG36" s="645" t="s">
        <v>336</v>
      </c>
      <c r="BH36" s="646"/>
      <c r="BI36" s="646"/>
      <c r="BJ36" s="646"/>
      <c r="BK36" s="646"/>
      <c r="BL36" s="646"/>
      <c r="BM36" s="646"/>
      <c r="BN36" s="646"/>
      <c r="BO36" s="646"/>
      <c r="BP36" s="646"/>
      <c r="BQ36" s="646"/>
      <c r="BR36" s="646"/>
      <c r="BS36" s="646"/>
      <c r="BT36" s="646"/>
      <c r="BU36" s="647"/>
      <c r="BV36" s="648">
        <v>56324</v>
      </c>
      <c r="BW36" s="649"/>
      <c r="BX36" s="649"/>
      <c r="BY36" s="649"/>
      <c r="BZ36" s="649"/>
      <c r="CA36" s="649"/>
      <c r="CB36" s="721"/>
      <c r="CD36" s="656" t="s">
        <v>337</v>
      </c>
      <c r="CE36" s="657"/>
      <c r="CF36" s="657"/>
      <c r="CG36" s="657"/>
      <c r="CH36" s="657"/>
      <c r="CI36" s="657"/>
      <c r="CJ36" s="657"/>
      <c r="CK36" s="657"/>
      <c r="CL36" s="657"/>
      <c r="CM36" s="657"/>
      <c r="CN36" s="657"/>
      <c r="CO36" s="657"/>
      <c r="CP36" s="657"/>
      <c r="CQ36" s="658"/>
      <c r="CR36" s="659">
        <v>783800</v>
      </c>
      <c r="CS36" s="660"/>
      <c r="CT36" s="660"/>
      <c r="CU36" s="660"/>
      <c r="CV36" s="660"/>
      <c r="CW36" s="660"/>
      <c r="CX36" s="660"/>
      <c r="CY36" s="661"/>
      <c r="CZ36" s="664">
        <v>8.1999999999999993</v>
      </c>
      <c r="DA36" s="692"/>
      <c r="DB36" s="692"/>
      <c r="DC36" s="694"/>
      <c r="DD36" s="668">
        <v>584104</v>
      </c>
      <c r="DE36" s="660"/>
      <c r="DF36" s="660"/>
      <c r="DG36" s="660"/>
      <c r="DH36" s="660"/>
      <c r="DI36" s="660"/>
      <c r="DJ36" s="660"/>
      <c r="DK36" s="661"/>
      <c r="DL36" s="668">
        <v>394789</v>
      </c>
      <c r="DM36" s="660"/>
      <c r="DN36" s="660"/>
      <c r="DO36" s="660"/>
      <c r="DP36" s="660"/>
      <c r="DQ36" s="660"/>
      <c r="DR36" s="660"/>
      <c r="DS36" s="660"/>
      <c r="DT36" s="660"/>
      <c r="DU36" s="660"/>
      <c r="DV36" s="661"/>
      <c r="DW36" s="664">
        <v>6.3</v>
      </c>
      <c r="DX36" s="692"/>
      <c r="DY36" s="692"/>
      <c r="DZ36" s="692"/>
      <c r="EA36" s="692"/>
      <c r="EB36" s="692"/>
      <c r="EC36" s="693"/>
    </row>
    <row r="37" spans="2:133" ht="11.25" customHeight="1" x14ac:dyDescent="0.2">
      <c r="B37" s="656" t="s">
        <v>338</v>
      </c>
      <c r="C37" s="657"/>
      <c r="D37" s="657"/>
      <c r="E37" s="657"/>
      <c r="F37" s="657"/>
      <c r="G37" s="657"/>
      <c r="H37" s="657"/>
      <c r="I37" s="657"/>
      <c r="J37" s="657"/>
      <c r="K37" s="657"/>
      <c r="L37" s="657"/>
      <c r="M37" s="657"/>
      <c r="N37" s="657"/>
      <c r="O37" s="657"/>
      <c r="P37" s="657"/>
      <c r="Q37" s="658"/>
      <c r="R37" s="659">
        <v>77125</v>
      </c>
      <c r="S37" s="660"/>
      <c r="T37" s="660"/>
      <c r="U37" s="660"/>
      <c r="V37" s="660"/>
      <c r="W37" s="660"/>
      <c r="X37" s="660"/>
      <c r="Y37" s="661"/>
      <c r="Z37" s="662">
        <v>0.8</v>
      </c>
      <c r="AA37" s="662"/>
      <c r="AB37" s="662"/>
      <c r="AC37" s="662"/>
      <c r="AD37" s="663">
        <v>2</v>
      </c>
      <c r="AE37" s="663"/>
      <c r="AF37" s="663"/>
      <c r="AG37" s="663"/>
      <c r="AH37" s="663"/>
      <c r="AI37" s="663"/>
      <c r="AJ37" s="663"/>
      <c r="AK37" s="663"/>
      <c r="AL37" s="664">
        <v>0</v>
      </c>
      <c r="AM37" s="665"/>
      <c r="AN37" s="665"/>
      <c r="AO37" s="666"/>
      <c r="AQ37" s="722" t="s">
        <v>339</v>
      </c>
      <c r="AR37" s="723"/>
      <c r="AS37" s="723"/>
      <c r="AT37" s="723"/>
      <c r="AU37" s="723"/>
      <c r="AV37" s="723"/>
      <c r="AW37" s="723"/>
      <c r="AX37" s="723"/>
      <c r="AY37" s="724"/>
      <c r="AZ37" s="659">
        <v>317149</v>
      </c>
      <c r="BA37" s="660"/>
      <c r="BB37" s="660"/>
      <c r="BC37" s="660"/>
      <c r="BD37" s="680"/>
      <c r="BE37" s="680"/>
      <c r="BF37" s="705"/>
      <c r="BG37" s="656" t="s">
        <v>340</v>
      </c>
      <c r="BH37" s="657"/>
      <c r="BI37" s="657"/>
      <c r="BJ37" s="657"/>
      <c r="BK37" s="657"/>
      <c r="BL37" s="657"/>
      <c r="BM37" s="657"/>
      <c r="BN37" s="657"/>
      <c r="BO37" s="657"/>
      <c r="BP37" s="657"/>
      <c r="BQ37" s="657"/>
      <c r="BR37" s="657"/>
      <c r="BS37" s="657"/>
      <c r="BT37" s="657"/>
      <c r="BU37" s="658"/>
      <c r="BV37" s="659">
        <v>32987</v>
      </c>
      <c r="BW37" s="660"/>
      <c r="BX37" s="660"/>
      <c r="BY37" s="660"/>
      <c r="BZ37" s="660"/>
      <c r="CA37" s="660"/>
      <c r="CB37" s="669"/>
      <c r="CD37" s="656" t="s">
        <v>341</v>
      </c>
      <c r="CE37" s="657"/>
      <c r="CF37" s="657"/>
      <c r="CG37" s="657"/>
      <c r="CH37" s="657"/>
      <c r="CI37" s="657"/>
      <c r="CJ37" s="657"/>
      <c r="CK37" s="657"/>
      <c r="CL37" s="657"/>
      <c r="CM37" s="657"/>
      <c r="CN37" s="657"/>
      <c r="CO37" s="657"/>
      <c r="CP37" s="657"/>
      <c r="CQ37" s="658"/>
      <c r="CR37" s="659">
        <v>78796</v>
      </c>
      <c r="CS37" s="680"/>
      <c r="CT37" s="680"/>
      <c r="CU37" s="680"/>
      <c r="CV37" s="680"/>
      <c r="CW37" s="680"/>
      <c r="CX37" s="680"/>
      <c r="CY37" s="681"/>
      <c r="CZ37" s="664">
        <v>0.8</v>
      </c>
      <c r="DA37" s="692"/>
      <c r="DB37" s="692"/>
      <c r="DC37" s="694"/>
      <c r="DD37" s="668">
        <v>59371</v>
      </c>
      <c r="DE37" s="680"/>
      <c r="DF37" s="680"/>
      <c r="DG37" s="680"/>
      <c r="DH37" s="680"/>
      <c r="DI37" s="680"/>
      <c r="DJ37" s="680"/>
      <c r="DK37" s="681"/>
      <c r="DL37" s="668">
        <v>40889</v>
      </c>
      <c r="DM37" s="680"/>
      <c r="DN37" s="680"/>
      <c r="DO37" s="680"/>
      <c r="DP37" s="680"/>
      <c r="DQ37" s="680"/>
      <c r="DR37" s="680"/>
      <c r="DS37" s="680"/>
      <c r="DT37" s="680"/>
      <c r="DU37" s="680"/>
      <c r="DV37" s="681"/>
      <c r="DW37" s="664">
        <v>0.7</v>
      </c>
      <c r="DX37" s="692"/>
      <c r="DY37" s="692"/>
      <c r="DZ37" s="692"/>
      <c r="EA37" s="692"/>
      <c r="EB37" s="692"/>
      <c r="EC37" s="693"/>
    </row>
    <row r="38" spans="2:133" ht="11.25" customHeight="1" x14ac:dyDescent="0.2">
      <c r="B38" s="656" t="s">
        <v>342</v>
      </c>
      <c r="C38" s="657"/>
      <c r="D38" s="657"/>
      <c r="E38" s="657"/>
      <c r="F38" s="657"/>
      <c r="G38" s="657"/>
      <c r="H38" s="657"/>
      <c r="I38" s="657"/>
      <c r="J38" s="657"/>
      <c r="K38" s="657"/>
      <c r="L38" s="657"/>
      <c r="M38" s="657"/>
      <c r="N38" s="657"/>
      <c r="O38" s="657"/>
      <c r="P38" s="657"/>
      <c r="Q38" s="658"/>
      <c r="R38" s="659">
        <v>303400</v>
      </c>
      <c r="S38" s="660"/>
      <c r="T38" s="660"/>
      <c r="U38" s="660"/>
      <c r="V38" s="660"/>
      <c r="W38" s="660"/>
      <c r="X38" s="660"/>
      <c r="Y38" s="661"/>
      <c r="Z38" s="662">
        <v>3</v>
      </c>
      <c r="AA38" s="662"/>
      <c r="AB38" s="662"/>
      <c r="AC38" s="662"/>
      <c r="AD38" s="663" t="s">
        <v>139</v>
      </c>
      <c r="AE38" s="663"/>
      <c r="AF38" s="663"/>
      <c r="AG38" s="663"/>
      <c r="AH38" s="663"/>
      <c r="AI38" s="663"/>
      <c r="AJ38" s="663"/>
      <c r="AK38" s="663"/>
      <c r="AL38" s="664" t="s">
        <v>139</v>
      </c>
      <c r="AM38" s="665"/>
      <c r="AN38" s="665"/>
      <c r="AO38" s="666"/>
      <c r="AQ38" s="722" t="s">
        <v>343</v>
      </c>
      <c r="AR38" s="723"/>
      <c r="AS38" s="723"/>
      <c r="AT38" s="723"/>
      <c r="AU38" s="723"/>
      <c r="AV38" s="723"/>
      <c r="AW38" s="723"/>
      <c r="AX38" s="723"/>
      <c r="AY38" s="724"/>
      <c r="AZ38" s="659" t="s">
        <v>139</v>
      </c>
      <c r="BA38" s="660"/>
      <c r="BB38" s="660"/>
      <c r="BC38" s="660"/>
      <c r="BD38" s="680"/>
      <c r="BE38" s="680"/>
      <c r="BF38" s="705"/>
      <c r="BG38" s="656" t="s">
        <v>344</v>
      </c>
      <c r="BH38" s="657"/>
      <c r="BI38" s="657"/>
      <c r="BJ38" s="657"/>
      <c r="BK38" s="657"/>
      <c r="BL38" s="657"/>
      <c r="BM38" s="657"/>
      <c r="BN38" s="657"/>
      <c r="BO38" s="657"/>
      <c r="BP38" s="657"/>
      <c r="BQ38" s="657"/>
      <c r="BR38" s="657"/>
      <c r="BS38" s="657"/>
      <c r="BT38" s="657"/>
      <c r="BU38" s="658"/>
      <c r="BV38" s="659">
        <v>3860</v>
      </c>
      <c r="BW38" s="660"/>
      <c r="BX38" s="660"/>
      <c r="BY38" s="660"/>
      <c r="BZ38" s="660"/>
      <c r="CA38" s="660"/>
      <c r="CB38" s="669"/>
      <c r="CD38" s="656" t="s">
        <v>345</v>
      </c>
      <c r="CE38" s="657"/>
      <c r="CF38" s="657"/>
      <c r="CG38" s="657"/>
      <c r="CH38" s="657"/>
      <c r="CI38" s="657"/>
      <c r="CJ38" s="657"/>
      <c r="CK38" s="657"/>
      <c r="CL38" s="657"/>
      <c r="CM38" s="657"/>
      <c r="CN38" s="657"/>
      <c r="CO38" s="657"/>
      <c r="CP38" s="657"/>
      <c r="CQ38" s="658"/>
      <c r="CR38" s="659">
        <v>1333459</v>
      </c>
      <c r="CS38" s="660"/>
      <c r="CT38" s="660"/>
      <c r="CU38" s="660"/>
      <c r="CV38" s="660"/>
      <c r="CW38" s="660"/>
      <c r="CX38" s="660"/>
      <c r="CY38" s="661"/>
      <c r="CZ38" s="664">
        <v>13.9</v>
      </c>
      <c r="DA38" s="692"/>
      <c r="DB38" s="692"/>
      <c r="DC38" s="694"/>
      <c r="DD38" s="668">
        <v>1153282</v>
      </c>
      <c r="DE38" s="660"/>
      <c r="DF38" s="660"/>
      <c r="DG38" s="660"/>
      <c r="DH38" s="660"/>
      <c r="DI38" s="660"/>
      <c r="DJ38" s="660"/>
      <c r="DK38" s="661"/>
      <c r="DL38" s="668">
        <v>1137613</v>
      </c>
      <c r="DM38" s="660"/>
      <c r="DN38" s="660"/>
      <c r="DO38" s="660"/>
      <c r="DP38" s="660"/>
      <c r="DQ38" s="660"/>
      <c r="DR38" s="660"/>
      <c r="DS38" s="660"/>
      <c r="DT38" s="660"/>
      <c r="DU38" s="660"/>
      <c r="DV38" s="661"/>
      <c r="DW38" s="664">
        <v>18.2</v>
      </c>
      <c r="DX38" s="692"/>
      <c r="DY38" s="692"/>
      <c r="DZ38" s="692"/>
      <c r="EA38" s="692"/>
      <c r="EB38" s="692"/>
      <c r="EC38" s="693"/>
    </row>
    <row r="39" spans="2:133" ht="11.25" customHeight="1" x14ac:dyDescent="0.2">
      <c r="B39" s="656" t="s">
        <v>346</v>
      </c>
      <c r="C39" s="657"/>
      <c r="D39" s="657"/>
      <c r="E39" s="657"/>
      <c r="F39" s="657"/>
      <c r="G39" s="657"/>
      <c r="H39" s="657"/>
      <c r="I39" s="657"/>
      <c r="J39" s="657"/>
      <c r="K39" s="657"/>
      <c r="L39" s="657"/>
      <c r="M39" s="657"/>
      <c r="N39" s="657"/>
      <c r="O39" s="657"/>
      <c r="P39" s="657"/>
      <c r="Q39" s="658"/>
      <c r="R39" s="659" t="s">
        <v>139</v>
      </c>
      <c r="S39" s="660"/>
      <c r="T39" s="660"/>
      <c r="U39" s="660"/>
      <c r="V39" s="660"/>
      <c r="W39" s="660"/>
      <c r="X39" s="660"/>
      <c r="Y39" s="661"/>
      <c r="Z39" s="662" t="s">
        <v>139</v>
      </c>
      <c r="AA39" s="662"/>
      <c r="AB39" s="662"/>
      <c r="AC39" s="662"/>
      <c r="AD39" s="663" t="s">
        <v>140</v>
      </c>
      <c r="AE39" s="663"/>
      <c r="AF39" s="663"/>
      <c r="AG39" s="663"/>
      <c r="AH39" s="663"/>
      <c r="AI39" s="663"/>
      <c r="AJ39" s="663"/>
      <c r="AK39" s="663"/>
      <c r="AL39" s="664" t="s">
        <v>139</v>
      </c>
      <c r="AM39" s="665"/>
      <c r="AN39" s="665"/>
      <c r="AO39" s="666"/>
      <c r="AQ39" s="722" t="s">
        <v>347</v>
      </c>
      <c r="AR39" s="723"/>
      <c r="AS39" s="723"/>
      <c r="AT39" s="723"/>
      <c r="AU39" s="723"/>
      <c r="AV39" s="723"/>
      <c r="AW39" s="723"/>
      <c r="AX39" s="723"/>
      <c r="AY39" s="724"/>
      <c r="AZ39" s="659" t="s">
        <v>139</v>
      </c>
      <c r="BA39" s="660"/>
      <c r="BB39" s="660"/>
      <c r="BC39" s="660"/>
      <c r="BD39" s="680"/>
      <c r="BE39" s="680"/>
      <c r="BF39" s="705"/>
      <c r="BG39" s="656" t="s">
        <v>348</v>
      </c>
      <c r="BH39" s="657"/>
      <c r="BI39" s="657"/>
      <c r="BJ39" s="657"/>
      <c r="BK39" s="657"/>
      <c r="BL39" s="657"/>
      <c r="BM39" s="657"/>
      <c r="BN39" s="657"/>
      <c r="BO39" s="657"/>
      <c r="BP39" s="657"/>
      <c r="BQ39" s="657"/>
      <c r="BR39" s="657"/>
      <c r="BS39" s="657"/>
      <c r="BT39" s="657"/>
      <c r="BU39" s="658"/>
      <c r="BV39" s="659">
        <v>5653</v>
      </c>
      <c r="BW39" s="660"/>
      <c r="BX39" s="660"/>
      <c r="BY39" s="660"/>
      <c r="BZ39" s="660"/>
      <c r="CA39" s="660"/>
      <c r="CB39" s="669"/>
      <c r="CD39" s="656" t="s">
        <v>349</v>
      </c>
      <c r="CE39" s="657"/>
      <c r="CF39" s="657"/>
      <c r="CG39" s="657"/>
      <c r="CH39" s="657"/>
      <c r="CI39" s="657"/>
      <c r="CJ39" s="657"/>
      <c r="CK39" s="657"/>
      <c r="CL39" s="657"/>
      <c r="CM39" s="657"/>
      <c r="CN39" s="657"/>
      <c r="CO39" s="657"/>
      <c r="CP39" s="657"/>
      <c r="CQ39" s="658"/>
      <c r="CR39" s="659">
        <v>412152</v>
      </c>
      <c r="CS39" s="680"/>
      <c r="CT39" s="680"/>
      <c r="CU39" s="680"/>
      <c r="CV39" s="680"/>
      <c r="CW39" s="680"/>
      <c r="CX39" s="680"/>
      <c r="CY39" s="681"/>
      <c r="CZ39" s="664">
        <v>4.3</v>
      </c>
      <c r="DA39" s="692"/>
      <c r="DB39" s="692"/>
      <c r="DC39" s="694"/>
      <c r="DD39" s="668">
        <v>408986</v>
      </c>
      <c r="DE39" s="680"/>
      <c r="DF39" s="680"/>
      <c r="DG39" s="680"/>
      <c r="DH39" s="680"/>
      <c r="DI39" s="680"/>
      <c r="DJ39" s="680"/>
      <c r="DK39" s="681"/>
      <c r="DL39" s="668" t="s">
        <v>139</v>
      </c>
      <c r="DM39" s="680"/>
      <c r="DN39" s="680"/>
      <c r="DO39" s="680"/>
      <c r="DP39" s="680"/>
      <c r="DQ39" s="680"/>
      <c r="DR39" s="680"/>
      <c r="DS39" s="680"/>
      <c r="DT39" s="680"/>
      <c r="DU39" s="680"/>
      <c r="DV39" s="681"/>
      <c r="DW39" s="664" t="s">
        <v>140</v>
      </c>
      <c r="DX39" s="692"/>
      <c r="DY39" s="692"/>
      <c r="DZ39" s="692"/>
      <c r="EA39" s="692"/>
      <c r="EB39" s="692"/>
      <c r="EC39" s="693"/>
    </row>
    <row r="40" spans="2:133" ht="11.25" customHeight="1" x14ac:dyDescent="0.2">
      <c r="B40" s="656" t="s">
        <v>350</v>
      </c>
      <c r="C40" s="657"/>
      <c r="D40" s="657"/>
      <c r="E40" s="657"/>
      <c r="F40" s="657"/>
      <c r="G40" s="657"/>
      <c r="H40" s="657"/>
      <c r="I40" s="657"/>
      <c r="J40" s="657"/>
      <c r="K40" s="657"/>
      <c r="L40" s="657"/>
      <c r="M40" s="657"/>
      <c r="N40" s="657"/>
      <c r="O40" s="657"/>
      <c r="P40" s="657"/>
      <c r="Q40" s="658"/>
      <c r="R40" s="659">
        <v>172800</v>
      </c>
      <c r="S40" s="660"/>
      <c r="T40" s="660"/>
      <c r="U40" s="660"/>
      <c r="V40" s="660"/>
      <c r="W40" s="660"/>
      <c r="X40" s="660"/>
      <c r="Y40" s="661"/>
      <c r="Z40" s="662">
        <v>1.7</v>
      </c>
      <c r="AA40" s="662"/>
      <c r="AB40" s="662"/>
      <c r="AC40" s="662"/>
      <c r="AD40" s="663" t="s">
        <v>139</v>
      </c>
      <c r="AE40" s="663"/>
      <c r="AF40" s="663"/>
      <c r="AG40" s="663"/>
      <c r="AH40" s="663"/>
      <c r="AI40" s="663"/>
      <c r="AJ40" s="663"/>
      <c r="AK40" s="663"/>
      <c r="AL40" s="664" t="s">
        <v>139</v>
      </c>
      <c r="AM40" s="665"/>
      <c r="AN40" s="665"/>
      <c r="AO40" s="666"/>
      <c r="AQ40" s="722" t="s">
        <v>351</v>
      </c>
      <c r="AR40" s="723"/>
      <c r="AS40" s="723"/>
      <c r="AT40" s="723"/>
      <c r="AU40" s="723"/>
      <c r="AV40" s="723"/>
      <c r="AW40" s="723"/>
      <c r="AX40" s="723"/>
      <c r="AY40" s="724"/>
      <c r="AZ40" s="659" t="s">
        <v>139</v>
      </c>
      <c r="BA40" s="660"/>
      <c r="BB40" s="660"/>
      <c r="BC40" s="660"/>
      <c r="BD40" s="680"/>
      <c r="BE40" s="680"/>
      <c r="BF40" s="705"/>
      <c r="BG40" s="709" t="s">
        <v>352</v>
      </c>
      <c r="BH40" s="710"/>
      <c r="BI40" s="710"/>
      <c r="BJ40" s="710"/>
      <c r="BK40" s="710"/>
      <c r="BL40" s="219"/>
      <c r="BM40" s="657" t="s">
        <v>353</v>
      </c>
      <c r="BN40" s="657"/>
      <c r="BO40" s="657"/>
      <c r="BP40" s="657"/>
      <c r="BQ40" s="657"/>
      <c r="BR40" s="657"/>
      <c r="BS40" s="657"/>
      <c r="BT40" s="657"/>
      <c r="BU40" s="658"/>
      <c r="BV40" s="659">
        <v>113</v>
      </c>
      <c r="BW40" s="660"/>
      <c r="BX40" s="660"/>
      <c r="BY40" s="660"/>
      <c r="BZ40" s="660"/>
      <c r="CA40" s="660"/>
      <c r="CB40" s="669"/>
      <c r="CD40" s="656" t="s">
        <v>354</v>
      </c>
      <c r="CE40" s="657"/>
      <c r="CF40" s="657"/>
      <c r="CG40" s="657"/>
      <c r="CH40" s="657"/>
      <c r="CI40" s="657"/>
      <c r="CJ40" s="657"/>
      <c r="CK40" s="657"/>
      <c r="CL40" s="657"/>
      <c r="CM40" s="657"/>
      <c r="CN40" s="657"/>
      <c r="CO40" s="657"/>
      <c r="CP40" s="657"/>
      <c r="CQ40" s="658"/>
      <c r="CR40" s="659">
        <v>25000</v>
      </c>
      <c r="CS40" s="660"/>
      <c r="CT40" s="660"/>
      <c r="CU40" s="660"/>
      <c r="CV40" s="660"/>
      <c r="CW40" s="660"/>
      <c r="CX40" s="660"/>
      <c r="CY40" s="661"/>
      <c r="CZ40" s="664">
        <v>0.3</v>
      </c>
      <c r="DA40" s="692"/>
      <c r="DB40" s="692"/>
      <c r="DC40" s="694"/>
      <c r="DD40" s="668" t="s">
        <v>139</v>
      </c>
      <c r="DE40" s="660"/>
      <c r="DF40" s="660"/>
      <c r="DG40" s="660"/>
      <c r="DH40" s="660"/>
      <c r="DI40" s="660"/>
      <c r="DJ40" s="660"/>
      <c r="DK40" s="661"/>
      <c r="DL40" s="668" t="s">
        <v>139</v>
      </c>
      <c r="DM40" s="660"/>
      <c r="DN40" s="660"/>
      <c r="DO40" s="660"/>
      <c r="DP40" s="660"/>
      <c r="DQ40" s="660"/>
      <c r="DR40" s="660"/>
      <c r="DS40" s="660"/>
      <c r="DT40" s="660"/>
      <c r="DU40" s="660"/>
      <c r="DV40" s="661"/>
      <c r="DW40" s="664" t="s">
        <v>139</v>
      </c>
      <c r="DX40" s="692"/>
      <c r="DY40" s="692"/>
      <c r="DZ40" s="692"/>
      <c r="EA40" s="692"/>
      <c r="EB40" s="692"/>
      <c r="EC40" s="693"/>
    </row>
    <row r="41" spans="2:133" ht="11.25" customHeight="1" x14ac:dyDescent="0.2">
      <c r="B41" s="682" t="s">
        <v>355</v>
      </c>
      <c r="C41" s="683"/>
      <c r="D41" s="683"/>
      <c r="E41" s="683"/>
      <c r="F41" s="683"/>
      <c r="G41" s="683"/>
      <c r="H41" s="683"/>
      <c r="I41" s="683"/>
      <c r="J41" s="683"/>
      <c r="K41" s="683"/>
      <c r="L41" s="683"/>
      <c r="M41" s="683"/>
      <c r="N41" s="683"/>
      <c r="O41" s="683"/>
      <c r="P41" s="683"/>
      <c r="Q41" s="684"/>
      <c r="R41" s="731">
        <v>10129636</v>
      </c>
      <c r="S41" s="732"/>
      <c r="T41" s="732"/>
      <c r="U41" s="732"/>
      <c r="V41" s="732"/>
      <c r="W41" s="732"/>
      <c r="X41" s="732"/>
      <c r="Y41" s="736"/>
      <c r="Z41" s="737">
        <v>100</v>
      </c>
      <c r="AA41" s="737"/>
      <c r="AB41" s="737"/>
      <c r="AC41" s="737"/>
      <c r="AD41" s="738">
        <v>6067029</v>
      </c>
      <c r="AE41" s="738"/>
      <c r="AF41" s="738"/>
      <c r="AG41" s="738"/>
      <c r="AH41" s="738"/>
      <c r="AI41" s="738"/>
      <c r="AJ41" s="738"/>
      <c r="AK41" s="738"/>
      <c r="AL41" s="739">
        <v>100</v>
      </c>
      <c r="AM41" s="719"/>
      <c r="AN41" s="719"/>
      <c r="AO41" s="740"/>
      <c r="AQ41" s="722" t="s">
        <v>356</v>
      </c>
      <c r="AR41" s="723"/>
      <c r="AS41" s="723"/>
      <c r="AT41" s="723"/>
      <c r="AU41" s="723"/>
      <c r="AV41" s="723"/>
      <c r="AW41" s="723"/>
      <c r="AX41" s="723"/>
      <c r="AY41" s="724"/>
      <c r="AZ41" s="659">
        <v>195366</v>
      </c>
      <c r="BA41" s="660"/>
      <c r="BB41" s="660"/>
      <c r="BC41" s="660"/>
      <c r="BD41" s="680"/>
      <c r="BE41" s="680"/>
      <c r="BF41" s="705"/>
      <c r="BG41" s="709"/>
      <c r="BH41" s="710"/>
      <c r="BI41" s="710"/>
      <c r="BJ41" s="710"/>
      <c r="BK41" s="710"/>
      <c r="BL41" s="219"/>
      <c r="BM41" s="657" t="s">
        <v>357</v>
      </c>
      <c r="BN41" s="657"/>
      <c r="BO41" s="657"/>
      <c r="BP41" s="657"/>
      <c r="BQ41" s="657"/>
      <c r="BR41" s="657"/>
      <c r="BS41" s="657"/>
      <c r="BT41" s="657"/>
      <c r="BU41" s="658"/>
      <c r="BV41" s="659" t="s">
        <v>140</v>
      </c>
      <c r="BW41" s="660"/>
      <c r="BX41" s="660"/>
      <c r="BY41" s="660"/>
      <c r="BZ41" s="660"/>
      <c r="CA41" s="660"/>
      <c r="CB41" s="669"/>
      <c r="CD41" s="656" t="s">
        <v>358</v>
      </c>
      <c r="CE41" s="657"/>
      <c r="CF41" s="657"/>
      <c r="CG41" s="657"/>
      <c r="CH41" s="657"/>
      <c r="CI41" s="657"/>
      <c r="CJ41" s="657"/>
      <c r="CK41" s="657"/>
      <c r="CL41" s="657"/>
      <c r="CM41" s="657"/>
      <c r="CN41" s="657"/>
      <c r="CO41" s="657"/>
      <c r="CP41" s="657"/>
      <c r="CQ41" s="658"/>
      <c r="CR41" s="659" t="s">
        <v>140</v>
      </c>
      <c r="CS41" s="680"/>
      <c r="CT41" s="680"/>
      <c r="CU41" s="680"/>
      <c r="CV41" s="680"/>
      <c r="CW41" s="680"/>
      <c r="CX41" s="680"/>
      <c r="CY41" s="681"/>
      <c r="CZ41" s="664" t="s">
        <v>140</v>
      </c>
      <c r="DA41" s="692"/>
      <c r="DB41" s="692"/>
      <c r="DC41" s="694"/>
      <c r="DD41" s="668" t="s">
        <v>139</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359</v>
      </c>
      <c r="AR42" s="729"/>
      <c r="AS42" s="729"/>
      <c r="AT42" s="729"/>
      <c r="AU42" s="729"/>
      <c r="AV42" s="729"/>
      <c r="AW42" s="729"/>
      <c r="AX42" s="729"/>
      <c r="AY42" s="730"/>
      <c r="AZ42" s="731">
        <v>820944</v>
      </c>
      <c r="BA42" s="732"/>
      <c r="BB42" s="732"/>
      <c r="BC42" s="732"/>
      <c r="BD42" s="718"/>
      <c r="BE42" s="718"/>
      <c r="BF42" s="720"/>
      <c r="BG42" s="711"/>
      <c r="BH42" s="712"/>
      <c r="BI42" s="712"/>
      <c r="BJ42" s="712"/>
      <c r="BK42" s="712"/>
      <c r="BL42" s="220"/>
      <c r="BM42" s="683" t="s">
        <v>360</v>
      </c>
      <c r="BN42" s="683"/>
      <c r="BO42" s="683"/>
      <c r="BP42" s="683"/>
      <c r="BQ42" s="683"/>
      <c r="BR42" s="683"/>
      <c r="BS42" s="683"/>
      <c r="BT42" s="683"/>
      <c r="BU42" s="684"/>
      <c r="BV42" s="731">
        <v>348</v>
      </c>
      <c r="BW42" s="732"/>
      <c r="BX42" s="732"/>
      <c r="BY42" s="732"/>
      <c r="BZ42" s="732"/>
      <c r="CA42" s="732"/>
      <c r="CB42" s="741"/>
      <c r="CD42" s="656" t="s">
        <v>361</v>
      </c>
      <c r="CE42" s="657"/>
      <c r="CF42" s="657"/>
      <c r="CG42" s="657"/>
      <c r="CH42" s="657"/>
      <c r="CI42" s="657"/>
      <c r="CJ42" s="657"/>
      <c r="CK42" s="657"/>
      <c r="CL42" s="657"/>
      <c r="CM42" s="657"/>
      <c r="CN42" s="657"/>
      <c r="CO42" s="657"/>
      <c r="CP42" s="657"/>
      <c r="CQ42" s="658"/>
      <c r="CR42" s="659">
        <v>511566</v>
      </c>
      <c r="CS42" s="680"/>
      <c r="CT42" s="680"/>
      <c r="CU42" s="680"/>
      <c r="CV42" s="680"/>
      <c r="CW42" s="680"/>
      <c r="CX42" s="680"/>
      <c r="CY42" s="681"/>
      <c r="CZ42" s="664">
        <v>5.3</v>
      </c>
      <c r="DA42" s="692"/>
      <c r="DB42" s="692"/>
      <c r="DC42" s="694"/>
      <c r="DD42" s="668">
        <v>262536</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0" t="s">
        <v>362</v>
      </c>
      <c r="CD43" s="656" t="s">
        <v>363</v>
      </c>
      <c r="CE43" s="657"/>
      <c r="CF43" s="657"/>
      <c r="CG43" s="657"/>
      <c r="CH43" s="657"/>
      <c r="CI43" s="657"/>
      <c r="CJ43" s="657"/>
      <c r="CK43" s="657"/>
      <c r="CL43" s="657"/>
      <c r="CM43" s="657"/>
      <c r="CN43" s="657"/>
      <c r="CO43" s="657"/>
      <c r="CP43" s="657"/>
      <c r="CQ43" s="658"/>
      <c r="CR43" s="659">
        <v>14398</v>
      </c>
      <c r="CS43" s="680"/>
      <c r="CT43" s="680"/>
      <c r="CU43" s="680"/>
      <c r="CV43" s="680"/>
      <c r="CW43" s="680"/>
      <c r="CX43" s="680"/>
      <c r="CY43" s="681"/>
      <c r="CZ43" s="664">
        <v>0.2</v>
      </c>
      <c r="DA43" s="692"/>
      <c r="DB43" s="692"/>
      <c r="DC43" s="694"/>
      <c r="DD43" s="668">
        <v>14398</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312</v>
      </c>
      <c r="CE44" s="698"/>
      <c r="CF44" s="656" t="s">
        <v>365</v>
      </c>
      <c r="CG44" s="657"/>
      <c r="CH44" s="657"/>
      <c r="CI44" s="657"/>
      <c r="CJ44" s="657"/>
      <c r="CK44" s="657"/>
      <c r="CL44" s="657"/>
      <c r="CM44" s="657"/>
      <c r="CN44" s="657"/>
      <c r="CO44" s="657"/>
      <c r="CP44" s="657"/>
      <c r="CQ44" s="658"/>
      <c r="CR44" s="659">
        <v>511566</v>
      </c>
      <c r="CS44" s="660"/>
      <c r="CT44" s="660"/>
      <c r="CU44" s="660"/>
      <c r="CV44" s="660"/>
      <c r="CW44" s="660"/>
      <c r="CX44" s="660"/>
      <c r="CY44" s="661"/>
      <c r="CZ44" s="664">
        <v>5.3</v>
      </c>
      <c r="DA44" s="665"/>
      <c r="DB44" s="665"/>
      <c r="DC44" s="671"/>
      <c r="DD44" s="668">
        <v>262536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367</v>
      </c>
      <c r="CG45" s="657"/>
      <c r="CH45" s="657"/>
      <c r="CI45" s="657"/>
      <c r="CJ45" s="657"/>
      <c r="CK45" s="657"/>
      <c r="CL45" s="657"/>
      <c r="CM45" s="657"/>
      <c r="CN45" s="657"/>
      <c r="CO45" s="657"/>
      <c r="CP45" s="657"/>
      <c r="CQ45" s="658"/>
      <c r="CR45" s="659">
        <v>124886</v>
      </c>
      <c r="CS45" s="680"/>
      <c r="CT45" s="680"/>
      <c r="CU45" s="680"/>
      <c r="CV45" s="680"/>
      <c r="CW45" s="680"/>
      <c r="CX45" s="680"/>
      <c r="CY45" s="681"/>
      <c r="CZ45" s="664">
        <v>1.3</v>
      </c>
      <c r="DA45" s="692"/>
      <c r="DB45" s="692"/>
      <c r="DC45" s="694"/>
      <c r="DD45" s="668">
        <v>25738</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1"/>
      <c r="CD46" s="699"/>
      <c r="CE46" s="700"/>
      <c r="CF46" s="656" t="s">
        <v>368</v>
      </c>
      <c r="CG46" s="657"/>
      <c r="CH46" s="657"/>
      <c r="CI46" s="657"/>
      <c r="CJ46" s="657"/>
      <c r="CK46" s="657"/>
      <c r="CL46" s="657"/>
      <c r="CM46" s="657"/>
      <c r="CN46" s="657"/>
      <c r="CO46" s="657"/>
      <c r="CP46" s="657"/>
      <c r="CQ46" s="658"/>
      <c r="CR46" s="659">
        <v>386680</v>
      </c>
      <c r="CS46" s="660"/>
      <c r="CT46" s="660"/>
      <c r="CU46" s="660"/>
      <c r="CV46" s="660"/>
      <c r="CW46" s="660"/>
      <c r="CX46" s="660"/>
      <c r="CY46" s="661"/>
      <c r="CZ46" s="664">
        <v>4</v>
      </c>
      <c r="DA46" s="665"/>
      <c r="DB46" s="665"/>
      <c r="DC46" s="671"/>
      <c r="DD46" s="668">
        <v>236798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1"/>
      <c r="CD47" s="699"/>
      <c r="CE47" s="700"/>
      <c r="CF47" s="656" t="s">
        <v>369</v>
      </c>
      <c r="CG47" s="657"/>
      <c r="CH47" s="657"/>
      <c r="CI47" s="657"/>
      <c r="CJ47" s="657"/>
      <c r="CK47" s="657"/>
      <c r="CL47" s="657"/>
      <c r="CM47" s="657"/>
      <c r="CN47" s="657"/>
      <c r="CO47" s="657"/>
      <c r="CP47" s="657"/>
      <c r="CQ47" s="658"/>
      <c r="CR47" s="659" t="s">
        <v>139</v>
      </c>
      <c r="CS47" s="680"/>
      <c r="CT47" s="680"/>
      <c r="CU47" s="680"/>
      <c r="CV47" s="680"/>
      <c r="CW47" s="680"/>
      <c r="CX47" s="680"/>
      <c r="CY47" s="681"/>
      <c r="CZ47" s="664" t="s">
        <v>139</v>
      </c>
      <c r="DA47" s="692"/>
      <c r="DB47" s="692"/>
      <c r="DC47" s="694"/>
      <c r="DD47" s="668" t="s">
        <v>139</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1"/>
      <c r="CD48" s="701"/>
      <c r="CE48" s="702"/>
      <c r="CF48" s="656" t="s">
        <v>370</v>
      </c>
      <c r="CG48" s="657"/>
      <c r="CH48" s="657"/>
      <c r="CI48" s="657"/>
      <c r="CJ48" s="657"/>
      <c r="CK48" s="657"/>
      <c r="CL48" s="657"/>
      <c r="CM48" s="657"/>
      <c r="CN48" s="657"/>
      <c r="CO48" s="657"/>
      <c r="CP48" s="657"/>
      <c r="CQ48" s="658"/>
      <c r="CR48" s="659" t="s">
        <v>140</v>
      </c>
      <c r="CS48" s="660"/>
      <c r="CT48" s="660"/>
      <c r="CU48" s="660"/>
      <c r="CV48" s="660"/>
      <c r="CW48" s="660"/>
      <c r="CX48" s="660"/>
      <c r="CY48" s="661"/>
      <c r="CZ48" s="664" t="s">
        <v>140</v>
      </c>
      <c r="DA48" s="665"/>
      <c r="DB48" s="665"/>
      <c r="DC48" s="671"/>
      <c r="DD48" s="668" t="s">
        <v>139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1"/>
      <c r="CD49" s="682" t="s">
        <v>371</v>
      </c>
      <c r="CE49" s="683"/>
      <c r="CF49" s="683"/>
      <c r="CG49" s="683"/>
      <c r="CH49" s="683"/>
      <c r="CI49" s="683"/>
      <c r="CJ49" s="683"/>
      <c r="CK49" s="683"/>
      <c r="CL49" s="683"/>
      <c r="CM49" s="683"/>
      <c r="CN49" s="683"/>
      <c r="CO49" s="683"/>
      <c r="CP49" s="683"/>
      <c r="CQ49" s="684"/>
      <c r="CR49" s="731">
        <v>9579851</v>
      </c>
      <c r="CS49" s="718"/>
      <c r="CT49" s="718"/>
      <c r="CU49" s="718"/>
      <c r="CV49" s="718"/>
      <c r="CW49" s="718"/>
      <c r="CX49" s="718"/>
      <c r="CY49" s="747"/>
      <c r="CZ49" s="739">
        <v>100</v>
      </c>
      <c r="DA49" s="748"/>
      <c r="DB49" s="748"/>
      <c r="DC49" s="749"/>
      <c r="DD49" s="750">
        <v>6951651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AheJCHMOFITB79xrDAngy4ej4qWjcWq551Ud2f8z7ysnPFGsNm8cTrT/DQ3OobNLcgXJmFI3KUDVNPAaT3BSQ==" saltValue="XNH90gcjc/8hV29fCEpm2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372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373</v>
      </c>
      <c r="DK2" s="759"/>
      <c r="DL2" s="759"/>
      <c r="DM2" s="759"/>
      <c r="DN2" s="759"/>
      <c r="DO2" s="760"/>
      <c r="DP2" s="224"/>
      <c r="DQ2" s="758" t="s">
        <v>374</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375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376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377</v>
      </c>
      <c r="B5" s="764"/>
      <c r="C5" s="764"/>
      <c r="D5" s="764"/>
      <c r="E5" s="764"/>
      <c r="F5" s="764"/>
      <c r="G5" s="764"/>
      <c r="H5" s="764"/>
      <c r="I5" s="764"/>
      <c r="J5" s="764"/>
      <c r="K5" s="764"/>
      <c r="L5" s="764"/>
      <c r="M5" s="764"/>
      <c r="N5" s="764"/>
      <c r="O5" s="764"/>
      <c r="P5" s="765"/>
      <c r="Q5" s="769" t="s">
        <v>378</v>
      </c>
      <c r="R5" s="770"/>
      <c r="S5" s="770"/>
      <c r="T5" s="770"/>
      <c r="U5" s="771"/>
      <c r="V5" s="769" t="s">
        <v>379</v>
      </c>
      <c r="W5" s="770"/>
      <c r="X5" s="770"/>
      <c r="Y5" s="770"/>
      <c r="Z5" s="771"/>
      <c r="AA5" s="769" t="s">
        <v>380</v>
      </c>
      <c r="AB5" s="770"/>
      <c r="AC5" s="770"/>
      <c r="AD5" s="770"/>
      <c r="AE5" s="770"/>
      <c r="AF5" s="775" t="s">
        <v>381</v>
      </c>
      <c r="AG5" s="770"/>
      <c r="AH5" s="770"/>
      <c r="AI5" s="770"/>
      <c r="AJ5" s="776"/>
      <c r="AK5" s="770" t="s">
        <v>382</v>
      </c>
      <c r="AL5" s="770"/>
      <c r="AM5" s="770"/>
      <c r="AN5" s="770"/>
      <c r="AO5" s="771"/>
      <c r="AP5" s="769" t="s">
        <v>383</v>
      </c>
      <c r="AQ5" s="770"/>
      <c r="AR5" s="770"/>
      <c r="AS5" s="770"/>
      <c r="AT5" s="771"/>
      <c r="AU5" s="769" t="s">
        <v>384</v>
      </c>
      <c r="AV5" s="770"/>
      <c r="AW5" s="770"/>
      <c r="AX5" s="770"/>
      <c r="AY5" s="776"/>
      <c r="AZ5" s="228"/>
      <c r="BA5" s="228"/>
      <c r="BB5" s="228"/>
      <c r="BC5" s="228"/>
      <c r="BD5" s="228"/>
      <c r="BE5" s="229"/>
      <c r="BF5" s="229"/>
      <c r="BG5" s="229"/>
      <c r="BH5" s="229"/>
      <c r="BI5" s="229"/>
      <c r="BJ5" s="229"/>
      <c r="BK5" s="229"/>
      <c r="BL5" s="229"/>
      <c r="BM5" s="229"/>
      <c r="BN5" s="229"/>
      <c r="BO5" s="229"/>
      <c r="BP5" s="229"/>
      <c r="BQ5" s="763" t="s">
        <v>385</v>
      </c>
      <c r="BR5" s="764"/>
      <c r="BS5" s="764"/>
      <c r="BT5" s="764"/>
      <c r="BU5" s="764"/>
      <c r="BV5" s="764"/>
      <c r="BW5" s="764"/>
      <c r="BX5" s="764"/>
      <c r="BY5" s="764"/>
      <c r="BZ5" s="764"/>
      <c r="CA5" s="764"/>
      <c r="CB5" s="764"/>
      <c r="CC5" s="764"/>
      <c r="CD5" s="764"/>
      <c r="CE5" s="764"/>
      <c r="CF5" s="764"/>
      <c r="CG5" s="765"/>
      <c r="CH5" s="769" t="s">
        <v>386</v>
      </c>
      <c r="CI5" s="770"/>
      <c r="CJ5" s="770"/>
      <c r="CK5" s="770"/>
      <c r="CL5" s="771"/>
      <c r="CM5" s="769" t="s">
        <v>387</v>
      </c>
      <c r="CN5" s="770"/>
      <c r="CO5" s="770"/>
      <c r="CP5" s="770"/>
      <c r="CQ5" s="771"/>
      <c r="CR5" s="769" t="s">
        <v>388</v>
      </c>
      <c r="CS5" s="770"/>
      <c r="CT5" s="770"/>
      <c r="CU5" s="770"/>
      <c r="CV5" s="771"/>
      <c r="CW5" s="769" t="s">
        <v>389</v>
      </c>
      <c r="CX5" s="770"/>
      <c r="CY5" s="770"/>
      <c r="CZ5" s="770"/>
      <c r="DA5" s="771"/>
      <c r="DB5" s="769" t="s">
        <v>390</v>
      </c>
      <c r="DC5" s="770"/>
      <c r="DD5" s="770"/>
      <c r="DE5" s="770"/>
      <c r="DF5" s="771"/>
      <c r="DG5" s="799" t="s">
        <v>391</v>
      </c>
      <c r="DH5" s="800"/>
      <c r="DI5" s="800"/>
      <c r="DJ5" s="800"/>
      <c r="DK5" s="801"/>
      <c r="DL5" s="799" t="s">
        <v>392</v>
      </c>
      <c r="DM5" s="800"/>
      <c r="DN5" s="800"/>
      <c r="DO5" s="800"/>
      <c r="DP5" s="801"/>
      <c r="DQ5" s="769" t="s">
        <v>393</v>
      </c>
      <c r="DR5" s="770"/>
      <c r="DS5" s="770"/>
      <c r="DT5" s="770"/>
      <c r="DU5" s="771"/>
      <c r="DV5" s="769" t="s">
        <v>384</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2">
      <c r="A7" s="232">
        <v>1</v>
      </c>
      <c r="B7" s="785" t="s">
        <v>394</v>
      </c>
      <c r="C7" s="786"/>
      <c r="D7" s="786"/>
      <c r="E7" s="786"/>
      <c r="F7" s="786"/>
      <c r="G7" s="786"/>
      <c r="H7" s="786"/>
      <c r="I7" s="786"/>
      <c r="J7" s="786"/>
      <c r="K7" s="786"/>
      <c r="L7" s="786"/>
      <c r="M7" s="786"/>
      <c r="N7" s="786"/>
      <c r="O7" s="786"/>
      <c r="P7" s="787"/>
      <c r="Q7" s="788">
        <v>10130</v>
      </c>
      <c r="R7" s="789"/>
      <c r="S7" s="789"/>
      <c r="T7" s="789"/>
      <c r="U7" s="789"/>
      <c r="V7" s="789">
        <v>9580</v>
      </c>
      <c r="W7" s="789"/>
      <c r="X7" s="789"/>
      <c r="Y7" s="789"/>
      <c r="Z7" s="789"/>
      <c r="AA7" s="789">
        <v>550</v>
      </c>
      <c r="AB7" s="789"/>
      <c r="AC7" s="789"/>
      <c r="AD7" s="789"/>
      <c r="AE7" s="790"/>
      <c r="AF7" s="791">
        <v>478</v>
      </c>
      <c r="AG7" s="792"/>
      <c r="AH7" s="792"/>
      <c r="AI7" s="792"/>
      <c r="AJ7" s="793"/>
      <c r="AK7" s="794">
        <v>298</v>
      </c>
      <c r="AL7" s="795"/>
      <c r="AM7" s="795"/>
      <c r="AN7" s="795"/>
      <c r="AO7" s="795"/>
      <c r="AP7" s="795">
        <v>6980</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593</v>
      </c>
      <c r="BT7" s="783"/>
      <c r="BU7" s="783"/>
      <c r="BV7" s="783"/>
      <c r="BW7" s="783"/>
      <c r="BX7" s="783"/>
      <c r="BY7" s="783"/>
      <c r="BZ7" s="783"/>
      <c r="CA7" s="783"/>
      <c r="CB7" s="783"/>
      <c r="CC7" s="783"/>
      <c r="CD7" s="783"/>
      <c r="CE7" s="783"/>
      <c r="CF7" s="783"/>
      <c r="CG7" s="798"/>
      <c r="CH7" s="779">
        <v>0</v>
      </c>
      <c r="CI7" s="780"/>
      <c r="CJ7" s="780"/>
      <c r="CK7" s="780"/>
      <c r="CL7" s="781"/>
      <c r="CM7" s="779">
        <v>13</v>
      </c>
      <c r="CN7" s="780"/>
      <c r="CO7" s="780"/>
      <c r="CP7" s="780"/>
      <c r="CQ7" s="781"/>
      <c r="CR7" s="779">
        <v>1</v>
      </c>
      <c r="CS7" s="780"/>
      <c r="CT7" s="780"/>
      <c r="CU7" s="780"/>
      <c r="CV7" s="781"/>
      <c r="CW7" s="779" t="s">
        <v>588</v>
      </c>
      <c r="CX7" s="780"/>
      <c r="CY7" s="780"/>
      <c r="CZ7" s="780"/>
      <c r="DA7" s="781"/>
      <c r="DB7" s="779" t="s">
        <v>588</v>
      </c>
      <c r="DC7" s="780"/>
      <c r="DD7" s="780"/>
      <c r="DE7" s="780"/>
      <c r="DF7" s="781"/>
      <c r="DG7" s="779" t="s">
        <v>588</v>
      </c>
      <c r="DH7" s="780"/>
      <c r="DI7" s="780"/>
      <c r="DJ7" s="780"/>
      <c r="DK7" s="781"/>
      <c r="DL7" s="779" t="s">
        <v>588</v>
      </c>
      <c r="DM7" s="780"/>
      <c r="DN7" s="780"/>
      <c r="DO7" s="780"/>
      <c r="DP7" s="781"/>
      <c r="DQ7" s="779" t="s">
        <v>588</v>
      </c>
      <c r="DR7" s="780"/>
      <c r="DS7" s="780"/>
      <c r="DT7" s="780"/>
      <c r="DU7" s="781"/>
      <c r="DV7" s="782"/>
      <c r="DW7" s="783"/>
      <c r="DX7" s="783"/>
      <c r="DY7" s="783"/>
      <c r="DZ7" s="784"/>
      <c r="EA7" s="230"/>
    </row>
    <row r="8" spans="1:131" s="231" customFormat="1" ht="26.25" customHeight="1" x14ac:dyDescent="0.2">
      <c r="A8" s="234">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594</v>
      </c>
      <c r="BT8" s="810"/>
      <c r="BU8" s="810"/>
      <c r="BV8" s="810"/>
      <c r="BW8" s="810"/>
      <c r="BX8" s="810"/>
      <c r="BY8" s="810"/>
      <c r="BZ8" s="810"/>
      <c r="CA8" s="810"/>
      <c r="CB8" s="810"/>
      <c r="CC8" s="810"/>
      <c r="CD8" s="810"/>
      <c r="CE8" s="810"/>
      <c r="CF8" s="810"/>
      <c r="CG8" s="811"/>
      <c r="CH8" s="812">
        <v>0</v>
      </c>
      <c r="CI8" s="813"/>
      <c r="CJ8" s="813"/>
      <c r="CK8" s="813"/>
      <c r="CL8" s="814"/>
      <c r="CM8" s="812">
        <v>1866</v>
      </c>
      <c r="CN8" s="813"/>
      <c r="CO8" s="813"/>
      <c r="CP8" s="813"/>
      <c r="CQ8" s="814"/>
      <c r="CR8" s="812">
        <v>10</v>
      </c>
      <c r="CS8" s="813"/>
      <c r="CT8" s="813"/>
      <c r="CU8" s="813"/>
      <c r="CV8" s="814"/>
      <c r="CW8" s="812" t="s">
        <v>588</v>
      </c>
      <c r="CX8" s="813"/>
      <c r="CY8" s="813"/>
      <c r="CZ8" s="813"/>
      <c r="DA8" s="814"/>
      <c r="DB8" s="812" t="s">
        <v>588</v>
      </c>
      <c r="DC8" s="813"/>
      <c r="DD8" s="813"/>
      <c r="DE8" s="813"/>
      <c r="DF8" s="814"/>
      <c r="DG8" s="812" t="s">
        <v>588</v>
      </c>
      <c r="DH8" s="813"/>
      <c r="DI8" s="813"/>
      <c r="DJ8" s="813"/>
      <c r="DK8" s="814"/>
      <c r="DL8" s="812" t="s">
        <v>588</v>
      </c>
      <c r="DM8" s="813"/>
      <c r="DN8" s="813"/>
      <c r="DO8" s="813"/>
      <c r="DP8" s="814"/>
      <c r="DQ8" s="812" t="s">
        <v>588</v>
      </c>
      <c r="DR8" s="813"/>
      <c r="DS8" s="813"/>
      <c r="DT8" s="813"/>
      <c r="DU8" s="814"/>
      <c r="DV8" s="809"/>
      <c r="DW8" s="810"/>
      <c r="DX8" s="810"/>
      <c r="DY8" s="810"/>
      <c r="DZ8" s="815"/>
      <c r="EA8" s="230"/>
    </row>
    <row r="9" spans="1:131" s="231" customFormat="1" ht="26.25" customHeight="1" x14ac:dyDescent="0.2">
      <c r="A9" s="234">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0"/>
    </row>
    <row r="10" spans="1:131" s="231" customFormat="1" ht="26.25" customHeight="1" x14ac:dyDescent="0.2">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5">
      <c r="A23" s="236" t="s">
        <v>396</v>
      </c>
      <c r="B23" s="825" t="s">
        <v>397</v>
      </c>
      <c r="C23" s="826"/>
      <c r="D23" s="826"/>
      <c r="E23" s="826"/>
      <c r="F23" s="826"/>
      <c r="G23" s="826"/>
      <c r="H23" s="826"/>
      <c r="I23" s="826"/>
      <c r="J23" s="826"/>
      <c r="K23" s="826"/>
      <c r="L23" s="826"/>
      <c r="M23" s="826"/>
      <c r="N23" s="826"/>
      <c r="O23" s="826"/>
      <c r="P23" s="827"/>
      <c r="Q23" s="828">
        <v>10130</v>
      </c>
      <c r="R23" s="829"/>
      <c r="S23" s="829"/>
      <c r="T23" s="829"/>
      <c r="U23" s="829"/>
      <c r="V23" s="829">
        <v>9580</v>
      </c>
      <c r="W23" s="829"/>
      <c r="X23" s="829"/>
      <c r="Y23" s="829"/>
      <c r="Z23" s="829"/>
      <c r="AA23" s="829">
        <v>550</v>
      </c>
      <c r="AB23" s="829"/>
      <c r="AC23" s="829"/>
      <c r="AD23" s="829"/>
      <c r="AE23" s="830"/>
      <c r="AF23" s="831">
        <v>478</v>
      </c>
      <c r="AG23" s="829"/>
      <c r="AH23" s="829"/>
      <c r="AI23" s="829"/>
      <c r="AJ23" s="832"/>
      <c r="AK23" s="833"/>
      <c r="AL23" s="834"/>
      <c r="AM23" s="834"/>
      <c r="AN23" s="834"/>
      <c r="AO23" s="834"/>
      <c r="AP23" s="829">
        <v>6980</v>
      </c>
      <c r="AQ23" s="829"/>
      <c r="AR23" s="829"/>
      <c r="AS23" s="829"/>
      <c r="AT23" s="829"/>
      <c r="AU23" s="845"/>
      <c r="AV23" s="845"/>
      <c r="AW23" s="845"/>
      <c r="AX23" s="845"/>
      <c r="AY23" s="846"/>
      <c r="AZ23" s="847" t="s">
        <v>398</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2">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5">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2">
      <c r="A26" s="763" t="s">
        <v>377</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384</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2">
      <c r="A28" s="238">
        <v>1</v>
      </c>
      <c r="B28" s="785" t="s">
        <v>409</v>
      </c>
      <c r="C28" s="786"/>
      <c r="D28" s="786"/>
      <c r="E28" s="786"/>
      <c r="F28" s="786"/>
      <c r="G28" s="786"/>
      <c r="H28" s="786"/>
      <c r="I28" s="786"/>
      <c r="J28" s="786"/>
      <c r="K28" s="786"/>
      <c r="L28" s="786"/>
      <c r="M28" s="786"/>
      <c r="N28" s="786"/>
      <c r="O28" s="786"/>
      <c r="P28" s="787"/>
      <c r="Q28" s="858">
        <v>2935</v>
      </c>
      <c r="R28" s="859"/>
      <c r="S28" s="859"/>
      <c r="T28" s="859"/>
      <c r="U28" s="859"/>
      <c r="V28" s="859">
        <v>2879</v>
      </c>
      <c r="W28" s="859"/>
      <c r="X28" s="859"/>
      <c r="Y28" s="859"/>
      <c r="Z28" s="859"/>
      <c r="AA28" s="859">
        <v>56</v>
      </c>
      <c r="AB28" s="859"/>
      <c r="AC28" s="859"/>
      <c r="AD28" s="859"/>
      <c r="AE28" s="860"/>
      <c r="AF28" s="861">
        <v>56</v>
      </c>
      <c r="AG28" s="859"/>
      <c r="AH28" s="859"/>
      <c r="AI28" s="859"/>
      <c r="AJ28" s="862"/>
      <c r="AK28" s="863">
        <v>214</v>
      </c>
      <c r="AL28" s="864"/>
      <c r="AM28" s="864"/>
      <c r="AN28" s="864"/>
      <c r="AO28" s="864"/>
      <c r="AP28" s="864" t="s">
        <v>588</v>
      </c>
      <c r="AQ28" s="864"/>
      <c r="AR28" s="864"/>
      <c r="AS28" s="864"/>
      <c r="AT28" s="864"/>
      <c r="AU28" s="864" t="s">
        <v>588</v>
      </c>
      <c r="AV28" s="864"/>
      <c r="AW28" s="864"/>
      <c r="AX28" s="864"/>
      <c r="AY28" s="864"/>
      <c r="AZ28" s="864" t="s">
        <v>588</v>
      </c>
      <c r="BA28" s="864"/>
      <c r="BB28" s="864"/>
      <c r="BC28" s="864"/>
      <c r="BD28" s="864"/>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2">
      <c r="A29" s="238">
        <v>2</v>
      </c>
      <c r="B29" s="816" t="s">
        <v>410</v>
      </c>
      <c r="C29" s="817"/>
      <c r="D29" s="817"/>
      <c r="E29" s="817"/>
      <c r="F29" s="817"/>
      <c r="G29" s="817"/>
      <c r="H29" s="817"/>
      <c r="I29" s="817"/>
      <c r="J29" s="817"/>
      <c r="K29" s="817"/>
      <c r="L29" s="817"/>
      <c r="M29" s="817"/>
      <c r="N29" s="817"/>
      <c r="O29" s="817"/>
      <c r="P29" s="818"/>
      <c r="Q29" s="819">
        <v>2876</v>
      </c>
      <c r="R29" s="820"/>
      <c r="S29" s="820"/>
      <c r="T29" s="820"/>
      <c r="U29" s="820"/>
      <c r="V29" s="820">
        <v>2785</v>
      </c>
      <c r="W29" s="820"/>
      <c r="X29" s="820"/>
      <c r="Y29" s="820"/>
      <c r="Z29" s="820"/>
      <c r="AA29" s="820">
        <v>91</v>
      </c>
      <c r="AB29" s="820"/>
      <c r="AC29" s="820"/>
      <c r="AD29" s="820"/>
      <c r="AE29" s="821"/>
      <c r="AF29" s="822">
        <v>91</v>
      </c>
      <c r="AG29" s="823"/>
      <c r="AH29" s="823"/>
      <c r="AI29" s="823"/>
      <c r="AJ29" s="824"/>
      <c r="AK29" s="868">
        <v>515</v>
      </c>
      <c r="AL29" s="865"/>
      <c r="AM29" s="865"/>
      <c r="AN29" s="865"/>
      <c r="AO29" s="865"/>
      <c r="AP29" s="865" t="s">
        <v>588</v>
      </c>
      <c r="AQ29" s="865"/>
      <c r="AR29" s="865"/>
      <c r="AS29" s="865"/>
      <c r="AT29" s="865"/>
      <c r="AU29" s="865" t="s">
        <v>588</v>
      </c>
      <c r="AV29" s="865"/>
      <c r="AW29" s="865"/>
      <c r="AX29" s="865"/>
      <c r="AY29" s="865"/>
      <c r="AZ29" s="865" t="s">
        <v>588</v>
      </c>
      <c r="BA29" s="865"/>
      <c r="BB29" s="865"/>
      <c r="BC29" s="865"/>
      <c r="BD29" s="865"/>
      <c r="BE29" s="866"/>
      <c r="BF29" s="866"/>
      <c r="BG29" s="866"/>
      <c r="BH29" s="866"/>
      <c r="BI29" s="867"/>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2">
      <c r="A30" s="238">
        <v>3</v>
      </c>
      <c r="B30" s="816" t="s">
        <v>411</v>
      </c>
      <c r="C30" s="817"/>
      <c r="D30" s="817"/>
      <c r="E30" s="817"/>
      <c r="F30" s="817"/>
      <c r="G30" s="817"/>
      <c r="H30" s="817"/>
      <c r="I30" s="817"/>
      <c r="J30" s="817"/>
      <c r="K30" s="817"/>
      <c r="L30" s="817"/>
      <c r="M30" s="817"/>
      <c r="N30" s="817"/>
      <c r="O30" s="817"/>
      <c r="P30" s="818"/>
      <c r="Q30" s="819">
        <v>921</v>
      </c>
      <c r="R30" s="820"/>
      <c r="S30" s="820"/>
      <c r="T30" s="820"/>
      <c r="U30" s="820"/>
      <c r="V30" s="820">
        <v>901</v>
      </c>
      <c r="W30" s="820"/>
      <c r="X30" s="820"/>
      <c r="Y30" s="820"/>
      <c r="Z30" s="820"/>
      <c r="AA30" s="820">
        <v>19</v>
      </c>
      <c r="AB30" s="820"/>
      <c r="AC30" s="820"/>
      <c r="AD30" s="820"/>
      <c r="AE30" s="821"/>
      <c r="AF30" s="822">
        <v>19</v>
      </c>
      <c r="AG30" s="823"/>
      <c r="AH30" s="823"/>
      <c r="AI30" s="823"/>
      <c r="AJ30" s="824"/>
      <c r="AK30" s="868">
        <v>372</v>
      </c>
      <c r="AL30" s="865"/>
      <c r="AM30" s="865"/>
      <c r="AN30" s="865"/>
      <c r="AO30" s="865"/>
      <c r="AP30" s="865" t="s">
        <v>588</v>
      </c>
      <c r="AQ30" s="865"/>
      <c r="AR30" s="865"/>
      <c r="AS30" s="865"/>
      <c r="AT30" s="865"/>
      <c r="AU30" s="865" t="s">
        <v>588</v>
      </c>
      <c r="AV30" s="865"/>
      <c r="AW30" s="865"/>
      <c r="AX30" s="865"/>
      <c r="AY30" s="865"/>
      <c r="AZ30" s="865" t="s">
        <v>588</v>
      </c>
      <c r="BA30" s="865"/>
      <c r="BB30" s="865"/>
      <c r="BC30" s="865"/>
      <c r="BD30" s="865"/>
      <c r="BE30" s="866"/>
      <c r="BF30" s="866"/>
      <c r="BG30" s="866"/>
      <c r="BH30" s="866"/>
      <c r="BI30" s="867"/>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2">
      <c r="A31" s="238">
        <v>4</v>
      </c>
      <c r="B31" s="816" t="s">
        <v>412</v>
      </c>
      <c r="C31" s="817"/>
      <c r="D31" s="817"/>
      <c r="E31" s="817"/>
      <c r="F31" s="817"/>
      <c r="G31" s="817"/>
      <c r="H31" s="817"/>
      <c r="I31" s="817"/>
      <c r="J31" s="817"/>
      <c r="K31" s="817"/>
      <c r="L31" s="817"/>
      <c r="M31" s="817"/>
      <c r="N31" s="817"/>
      <c r="O31" s="817"/>
      <c r="P31" s="818"/>
      <c r="Q31" s="819">
        <v>890</v>
      </c>
      <c r="R31" s="820"/>
      <c r="S31" s="820"/>
      <c r="T31" s="820"/>
      <c r="U31" s="820"/>
      <c r="V31" s="820">
        <v>841</v>
      </c>
      <c r="W31" s="820"/>
      <c r="X31" s="820"/>
      <c r="Y31" s="820"/>
      <c r="Z31" s="820"/>
      <c r="AA31" s="820">
        <v>49</v>
      </c>
      <c r="AB31" s="820"/>
      <c r="AC31" s="820"/>
      <c r="AD31" s="820"/>
      <c r="AE31" s="821"/>
      <c r="AF31" s="822">
        <v>49</v>
      </c>
      <c r="AG31" s="823"/>
      <c r="AH31" s="823"/>
      <c r="AI31" s="823"/>
      <c r="AJ31" s="824"/>
      <c r="AK31" s="868">
        <v>317</v>
      </c>
      <c r="AL31" s="865"/>
      <c r="AM31" s="865"/>
      <c r="AN31" s="865"/>
      <c r="AO31" s="865"/>
      <c r="AP31" s="865">
        <v>4777</v>
      </c>
      <c r="AQ31" s="865"/>
      <c r="AR31" s="865"/>
      <c r="AS31" s="865"/>
      <c r="AT31" s="865"/>
      <c r="AU31" s="865">
        <v>3487</v>
      </c>
      <c r="AV31" s="865"/>
      <c r="AW31" s="865"/>
      <c r="AX31" s="865"/>
      <c r="AY31" s="865"/>
      <c r="AZ31" s="865" t="s">
        <v>588</v>
      </c>
      <c r="BA31" s="865"/>
      <c r="BB31" s="865"/>
      <c r="BC31" s="865"/>
      <c r="BD31" s="865"/>
      <c r="BE31" s="866" t="s">
        <v>413</v>
      </c>
      <c r="BF31" s="866"/>
      <c r="BG31" s="866"/>
      <c r="BH31" s="866"/>
      <c r="BI31" s="867"/>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2">
      <c r="A32" s="238">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68"/>
      <c r="AL32" s="865"/>
      <c r="AM32" s="865"/>
      <c r="AN32" s="865"/>
      <c r="AO32" s="865"/>
      <c r="AP32" s="865"/>
      <c r="AQ32" s="865"/>
      <c r="AR32" s="865"/>
      <c r="AS32" s="865"/>
      <c r="AT32" s="865"/>
      <c r="AU32" s="865"/>
      <c r="AV32" s="865"/>
      <c r="AW32" s="865"/>
      <c r="AX32" s="865"/>
      <c r="AY32" s="865"/>
      <c r="AZ32" s="869"/>
      <c r="BA32" s="869"/>
      <c r="BB32" s="869"/>
      <c r="BC32" s="869"/>
      <c r="BD32" s="869"/>
      <c r="BE32" s="866"/>
      <c r="BF32" s="866"/>
      <c r="BG32" s="866"/>
      <c r="BH32" s="866"/>
      <c r="BI32" s="867"/>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2">
      <c r="A33" s="238">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8"/>
      <c r="AL33" s="865"/>
      <c r="AM33" s="865"/>
      <c r="AN33" s="865"/>
      <c r="AO33" s="865"/>
      <c r="AP33" s="865"/>
      <c r="AQ33" s="865"/>
      <c r="AR33" s="865"/>
      <c r="AS33" s="865"/>
      <c r="AT33" s="865"/>
      <c r="AU33" s="865"/>
      <c r="AV33" s="865"/>
      <c r="AW33" s="865"/>
      <c r="AX33" s="865"/>
      <c r="AY33" s="865"/>
      <c r="AZ33" s="869"/>
      <c r="BA33" s="869"/>
      <c r="BB33" s="869"/>
      <c r="BC33" s="869"/>
      <c r="BD33" s="869"/>
      <c r="BE33" s="866"/>
      <c r="BF33" s="866"/>
      <c r="BG33" s="866"/>
      <c r="BH33" s="866"/>
      <c r="BI33" s="867"/>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2">
      <c r="A34" s="238">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8"/>
      <c r="AL34" s="865"/>
      <c r="AM34" s="865"/>
      <c r="AN34" s="865"/>
      <c r="AO34" s="865"/>
      <c r="AP34" s="865"/>
      <c r="AQ34" s="865"/>
      <c r="AR34" s="865"/>
      <c r="AS34" s="865"/>
      <c r="AT34" s="865"/>
      <c r="AU34" s="865"/>
      <c r="AV34" s="865"/>
      <c r="AW34" s="865"/>
      <c r="AX34" s="865"/>
      <c r="AY34" s="865"/>
      <c r="AZ34" s="869"/>
      <c r="BA34" s="869"/>
      <c r="BB34" s="869"/>
      <c r="BC34" s="869"/>
      <c r="BD34" s="869"/>
      <c r="BE34" s="866"/>
      <c r="BF34" s="866"/>
      <c r="BG34" s="866"/>
      <c r="BH34" s="866"/>
      <c r="BI34" s="867"/>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2">
      <c r="A35" s="238">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5"/>
      <c r="AM35" s="865"/>
      <c r="AN35" s="865"/>
      <c r="AO35" s="865"/>
      <c r="AP35" s="865"/>
      <c r="AQ35" s="865"/>
      <c r="AR35" s="865"/>
      <c r="AS35" s="865"/>
      <c r="AT35" s="865"/>
      <c r="AU35" s="865"/>
      <c r="AV35" s="865"/>
      <c r="AW35" s="865"/>
      <c r="AX35" s="865"/>
      <c r="AY35" s="865"/>
      <c r="AZ35" s="869"/>
      <c r="BA35" s="869"/>
      <c r="BB35" s="869"/>
      <c r="BC35" s="869"/>
      <c r="BD35" s="869"/>
      <c r="BE35" s="866"/>
      <c r="BF35" s="866"/>
      <c r="BG35" s="866"/>
      <c r="BH35" s="866"/>
      <c r="BI35" s="867"/>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2">
      <c r="A36" s="238">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5"/>
      <c r="AM36" s="865"/>
      <c r="AN36" s="865"/>
      <c r="AO36" s="865"/>
      <c r="AP36" s="865"/>
      <c r="AQ36" s="865"/>
      <c r="AR36" s="865"/>
      <c r="AS36" s="865"/>
      <c r="AT36" s="865"/>
      <c r="AU36" s="865"/>
      <c r="AV36" s="865"/>
      <c r="AW36" s="865"/>
      <c r="AX36" s="865"/>
      <c r="AY36" s="865"/>
      <c r="AZ36" s="869"/>
      <c r="BA36" s="869"/>
      <c r="BB36" s="869"/>
      <c r="BC36" s="869"/>
      <c r="BD36" s="869"/>
      <c r="BE36" s="866"/>
      <c r="BF36" s="866"/>
      <c r="BG36" s="866"/>
      <c r="BH36" s="866"/>
      <c r="BI36" s="867"/>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2">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69"/>
      <c r="BA37" s="869"/>
      <c r="BB37" s="869"/>
      <c r="BC37" s="869"/>
      <c r="BD37" s="869"/>
      <c r="BE37" s="866"/>
      <c r="BF37" s="866"/>
      <c r="BG37" s="866"/>
      <c r="BH37" s="866"/>
      <c r="BI37" s="867"/>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69"/>
      <c r="BA38" s="869"/>
      <c r="BB38" s="869"/>
      <c r="BC38" s="869"/>
      <c r="BD38" s="869"/>
      <c r="BE38" s="866"/>
      <c r="BF38" s="866"/>
      <c r="BG38" s="866"/>
      <c r="BH38" s="866"/>
      <c r="BI38" s="867"/>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69"/>
      <c r="BA39" s="869"/>
      <c r="BB39" s="869"/>
      <c r="BC39" s="869"/>
      <c r="BD39" s="869"/>
      <c r="BE39" s="866"/>
      <c r="BF39" s="866"/>
      <c r="BG39" s="866"/>
      <c r="BH39" s="866"/>
      <c r="BI39" s="867"/>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69"/>
      <c r="BA40" s="869"/>
      <c r="BB40" s="869"/>
      <c r="BC40" s="869"/>
      <c r="BD40" s="869"/>
      <c r="BE40" s="866"/>
      <c r="BF40" s="866"/>
      <c r="BG40" s="866"/>
      <c r="BH40" s="866"/>
      <c r="BI40" s="867"/>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69"/>
      <c r="BA41" s="869"/>
      <c r="BB41" s="869"/>
      <c r="BC41" s="869"/>
      <c r="BD41" s="869"/>
      <c r="BE41" s="866"/>
      <c r="BF41" s="866"/>
      <c r="BG41" s="866"/>
      <c r="BH41" s="866"/>
      <c r="BI41" s="867"/>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69"/>
      <c r="BA42" s="869"/>
      <c r="BB42" s="869"/>
      <c r="BC42" s="869"/>
      <c r="BD42" s="869"/>
      <c r="BE42" s="866"/>
      <c r="BF42" s="866"/>
      <c r="BG42" s="866"/>
      <c r="BH42" s="866"/>
      <c r="BI42" s="867"/>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69"/>
      <c r="BA43" s="869"/>
      <c r="BB43" s="869"/>
      <c r="BC43" s="869"/>
      <c r="BD43" s="869"/>
      <c r="BE43" s="866"/>
      <c r="BF43" s="866"/>
      <c r="BG43" s="866"/>
      <c r="BH43" s="866"/>
      <c r="BI43" s="867"/>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69"/>
      <c r="BA44" s="869"/>
      <c r="BB44" s="869"/>
      <c r="BC44" s="869"/>
      <c r="BD44" s="869"/>
      <c r="BE44" s="866"/>
      <c r="BF44" s="866"/>
      <c r="BG44" s="866"/>
      <c r="BH44" s="866"/>
      <c r="BI44" s="867"/>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69"/>
      <c r="BA45" s="869"/>
      <c r="BB45" s="869"/>
      <c r="BC45" s="869"/>
      <c r="BD45" s="869"/>
      <c r="BE45" s="866"/>
      <c r="BF45" s="866"/>
      <c r="BG45" s="866"/>
      <c r="BH45" s="866"/>
      <c r="BI45" s="867"/>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69"/>
      <c r="BA46" s="869"/>
      <c r="BB46" s="869"/>
      <c r="BC46" s="869"/>
      <c r="BD46" s="869"/>
      <c r="BE46" s="866"/>
      <c r="BF46" s="866"/>
      <c r="BG46" s="866"/>
      <c r="BH46" s="866"/>
      <c r="BI46" s="867"/>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69"/>
      <c r="BA47" s="869"/>
      <c r="BB47" s="869"/>
      <c r="BC47" s="869"/>
      <c r="BD47" s="869"/>
      <c r="BE47" s="866"/>
      <c r="BF47" s="866"/>
      <c r="BG47" s="866"/>
      <c r="BH47" s="866"/>
      <c r="BI47" s="867"/>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69"/>
      <c r="BA48" s="869"/>
      <c r="BB48" s="869"/>
      <c r="BC48" s="869"/>
      <c r="BD48" s="869"/>
      <c r="BE48" s="866"/>
      <c r="BF48" s="866"/>
      <c r="BG48" s="866"/>
      <c r="BH48" s="866"/>
      <c r="BI48" s="867"/>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69"/>
      <c r="BA49" s="869"/>
      <c r="BB49" s="869"/>
      <c r="BC49" s="869"/>
      <c r="BD49" s="869"/>
      <c r="BE49" s="866"/>
      <c r="BF49" s="866"/>
      <c r="BG49" s="866"/>
      <c r="BH49" s="866"/>
      <c r="BI49" s="867"/>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6"/>
      <c r="BF50" s="866"/>
      <c r="BG50" s="866"/>
      <c r="BH50" s="866"/>
      <c r="BI50" s="867"/>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6"/>
      <c r="BF51" s="866"/>
      <c r="BG51" s="866"/>
      <c r="BH51" s="866"/>
      <c r="BI51" s="867"/>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6"/>
      <c r="BF52" s="866"/>
      <c r="BG52" s="866"/>
      <c r="BH52" s="866"/>
      <c r="BI52" s="867"/>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6"/>
      <c r="BF53" s="866"/>
      <c r="BG53" s="866"/>
      <c r="BH53" s="866"/>
      <c r="BI53" s="867"/>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6"/>
      <c r="BF54" s="866"/>
      <c r="BG54" s="866"/>
      <c r="BH54" s="866"/>
      <c r="BI54" s="867"/>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6"/>
      <c r="BF55" s="866"/>
      <c r="BG55" s="866"/>
      <c r="BH55" s="866"/>
      <c r="BI55" s="867"/>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6"/>
      <c r="BF56" s="866"/>
      <c r="BG56" s="866"/>
      <c r="BH56" s="866"/>
      <c r="BI56" s="867"/>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6"/>
      <c r="BF57" s="866"/>
      <c r="BG57" s="866"/>
      <c r="BH57" s="866"/>
      <c r="BI57" s="867"/>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6"/>
      <c r="BF58" s="866"/>
      <c r="BG58" s="866"/>
      <c r="BH58" s="866"/>
      <c r="BI58" s="867"/>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6"/>
      <c r="BF59" s="866"/>
      <c r="BG59" s="866"/>
      <c r="BH59" s="866"/>
      <c r="BI59" s="867"/>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6"/>
      <c r="BF60" s="866"/>
      <c r="BG60" s="866"/>
      <c r="BH60" s="866"/>
      <c r="BI60" s="867"/>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6"/>
      <c r="BF61" s="866"/>
      <c r="BG61" s="866"/>
      <c r="BH61" s="866"/>
      <c r="BI61" s="867"/>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6"/>
      <c r="BF62" s="866"/>
      <c r="BG62" s="866"/>
      <c r="BH62" s="866"/>
      <c r="BI62" s="867"/>
      <c r="BJ62" s="882" t="s">
        <v>414</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5">
      <c r="A63" s="236" t="s">
        <v>396</v>
      </c>
      <c r="B63" s="825" t="s">
        <v>415</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216</v>
      </c>
      <c r="AG63" s="879"/>
      <c r="AH63" s="879"/>
      <c r="AI63" s="879"/>
      <c r="AJ63" s="880"/>
      <c r="AK63" s="881"/>
      <c r="AL63" s="876"/>
      <c r="AM63" s="876"/>
      <c r="AN63" s="876"/>
      <c r="AO63" s="876"/>
      <c r="AP63" s="879">
        <v>4777</v>
      </c>
      <c r="AQ63" s="879"/>
      <c r="AR63" s="879"/>
      <c r="AS63" s="879"/>
      <c r="AT63" s="879"/>
      <c r="AU63" s="879">
        <v>3487</v>
      </c>
      <c r="AV63" s="879"/>
      <c r="AW63" s="879"/>
      <c r="AX63" s="879"/>
      <c r="AY63" s="879"/>
      <c r="AZ63" s="883"/>
      <c r="BA63" s="883"/>
      <c r="BB63" s="883"/>
      <c r="BC63" s="883"/>
      <c r="BD63" s="883"/>
      <c r="BE63" s="884"/>
      <c r="BF63" s="884"/>
      <c r="BG63" s="884"/>
      <c r="BH63" s="884"/>
      <c r="BI63" s="885"/>
      <c r="BJ63" s="886" t="s">
        <v>416</v>
      </c>
      <c r="BK63" s="887"/>
      <c r="BL63" s="887"/>
      <c r="BM63" s="887"/>
      <c r="BN63" s="888"/>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5">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2">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402</v>
      </c>
      <c r="W66" s="770"/>
      <c r="X66" s="770"/>
      <c r="Y66" s="770"/>
      <c r="Z66" s="771"/>
      <c r="AA66" s="769" t="s">
        <v>420</v>
      </c>
      <c r="AB66" s="770"/>
      <c r="AC66" s="770"/>
      <c r="AD66" s="770"/>
      <c r="AE66" s="771"/>
      <c r="AF66" s="889" t="s">
        <v>421</v>
      </c>
      <c r="AG66" s="851"/>
      <c r="AH66" s="851"/>
      <c r="AI66" s="851"/>
      <c r="AJ66" s="890"/>
      <c r="AK66" s="769" t="s">
        <v>405</v>
      </c>
      <c r="AL66" s="764"/>
      <c r="AM66" s="764"/>
      <c r="AN66" s="764"/>
      <c r="AO66" s="765"/>
      <c r="AP66" s="769" t="s">
        <v>406</v>
      </c>
      <c r="AQ66" s="770"/>
      <c r="AR66" s="770"/>
      <c r="AS66" s="770"/>
      <c r="AT66" s="771"/>
      <c r="AU66" s="769" t="s">
        <v>422</v>
      </c>
      <c r="AV66" s="770"/>
      <c r="AW66" s="770"/>
      <c r="AX66" s="770"/>
      <c r="AY66" s="771"/>
      <c r="AZ66" s="769" t="s">
        <v>384</v>
      </c>
      <c r="BA66" s="770"/>
      <c r="BB66" s="770"/>
      <c r="BC66" s="770"/>
      <c r="BD66" s="776"/>
      <c r="BE66" s="237"/>
      <c r="BF66" s="237"/>
      <c r="BG66" s="237"/>
      <c r="BH66" s="237"/>
      <c r="BI66" s="237"/>
      <c r="BJ66" s="237"/>
      <c r="BK66" s="237"/>
      <c r="BL66" s="237"/>
      <c r="BM66" s="237"/>
      <c r="BN66" s="237"/>
      <c r="BO66" s="237"/>
      <c r="BP66" s="237"/>
      <c r="BQ66" s="234">
        <v>60</v>
      </c>
      <c r="BR66" s="239"/>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26"/>
    </row>
    <row r="68" spans="1:131" ht="26.25" customHeight="1" thickTop="1" x14ac:dyDescent="0.2">
      <c r="A68" s="232">
        <v>1</v>
      </c>
      <c r="B68" s="904" t="s">
        <v>589</v>
      </c>
      <c r="C68" s="905"/>
      <c r="D68" s="905"/>
      <c r="E68" s="905"/>
      <c r="F68" s="905"/>
      <c r="G68" s="905"/>
      <c r="H68" s="905"/>
      <c r="I68" s="905"/>
      <c r="J68" s="905"/>
      <c r="K68" s="905"/>
      <c r="L68" s="905"/>
      <c r="M68" s="905"/>
      <c r="N68" s="905"/>
      <c r="O68" s="905"/>
      <c r="P68" s="906"/>
      <c r="Q68" s="907">
        <v>4957</v>
      </c>
      <c r="R68" s="901"/>
      <c r="S68" s="901"/>
      <c r="T68" s="901"/>
      <c r="U68" s="901"/>
      <c r="V68" s="901">
        <v>4411</v>
      </c>
      <c r="W68" s="901"/>
      <c r="X68" s="901"/>
      <c r="Y68" s="901"/>
      <c r="Z68" s="901"/>
      <c r="AA68" s="901">
        <v>546</v>
      </c>
      <c r="AB68" s="901"/>
      <c r="AC68" s="901"/>
      <c r="AD68" s="901"/>
      <c r="AE68" s="901"/>
      <c r="AF68" s="901">
        <v>546</v>
      </c>
      <c r="AG68" s="901"/>
      <c r="AH68" s="901"/>
      <c r="AI68" s="901"/>
      <c r="AJ68" s="901"/>
      <c r="AK68" s="901">
        <v>543</v>
      </c>
      <c r="AL68" s="901"/>
      <c r="AM68" s="901"/>
      <c r="AN68" s="901"/>
      <c r="AO68" s="901"/>
      <c r="AP68" s="901" t="s">
        <v>588</v>
      </c>
      <c r="AQ68" s="901"/>
      <c r="AR68" s="901"/>
      <c r="AS68" s="901"/>
      <c r="AT68" s="901"/>
      <c r="AU68" s="901" t="s">
        <v>588</v>
      </c>
      <c r="AV68" s="901"/>
      <c r="AW68" s="901"/>
      <c r="AX68" s="901"/>
      <c r="AY68" s="901"/>
      <c r="AZ68" s="902"/>
      <c r="BA68" s="902"/>
      <c r="BB68" s="902"/>
      <c r="BC68" s="902"/>
      <c r="BD68" s="903"/>
      <c r="BE68" s="237"/>
      <c r="BF68" s="237"/>
      <c r="BG68" s="237"/>
      <c r="BH68" s="237"/>
      <c r="BI68" s="237"/>
      <c r="BJ68" s="237"/>
      <c r="BK68" s="237"/>
      <c r="BL68" s="237"/>
      <c r="BM68" s="237"/>
      <c r="BN68" s="237"/>
      <c r="BO68" s="237"/>
      <c r="BP68" s="237"/>
      <c r="BQ68" s="234">
        <v>62</v>
      </c>
      <c r="BR68" s="239"/>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26"/>
    </row>
    <row r="69" spans="1:131" ht="26.25" customHeight="1" x14ac:dyDescent="0.2">
      <c r="A69" s="234">
        <v>2</v>
      </c>
      <c r="B69" s="908" t="s">
        <v>590</v>
      </c>
      <c r="C69" s="909"/>
      <c r="D69" s="909"/>
      <c r="E69" s="909"/>
      <c r="F69" s="909"/>
      <c r="G69" s="909"/>
      <c r="H69" s="909"/>
      <c r="I69" s="909"/>
      <c r="J69" s="909"/>
      <c r="K69" s="909"/>
      <c r="L69" s="909"/>
      <c r="M69" s="909"/>
      <c r="N69" s="909"/>
      <c r="O69" s="909"/>
      <c r="P69" s="910"/>
      <c r="Q69" s="911">
        <v>1038597</v>
      </c>
      <c r="R69" s="865"/>
      <c r="S69" s="865"/>
      <c r="T69" s="865"/>
      <c r="U69" s="865"/>
      <c r="V69" s="865">
        <v>1027785</v>
      </c>
      <c r="W69" s="865"/>
      <c r="X69" s="865"/>
      <c r="Y69" s="865"/>
      <c r="Z69" s="865"/>
      <c r="AA69" s="865">
        <v>10811</v>
      </c>
      <c r="AB69" s="865"/>
      <c r="AC69" s="865"/>
      <c r="AD69" s="865"/>
      <c r="AE69" s="865"/>
      <c r="AF69" s="865">
        <v>10811</v>
      </c>
      <c r="AG69" s="865"/>
      <c r="AH69" s="865"/>
      <c r="AI69" s="865"/>
      <c r="AJ69" s="865"/>
      <c r="AK69" s="865">
        <v>7967</v>
      </c>
      <c r="AL69" s="865"/>
      <c r="AM69" s="865"/>
      <c r="AN69" s="865"/>
      <c r="AO69" s="865"/>
      <c r="AP69" s="865" t="s">
        <v>588</v>
      </c>
      <c r="AQ69" s="865"/>
      <c r="AR69" s="865"/>
      <c r="AS69" s="865"/>
      <c r="AT69" s="865"/>
      <c r="AU69" s="865" t="s">
        <v>588</v>
      </c>
      <c r="AV69" s="865"/>
      <c r="AW69" s="865"/>
      <c r="AX69" s="865"/>
      <c r="AY69" s="865"/>
      <c r="AZ69" s="866"/>
      <c r="BA69" s="866"/>
      <c r="BB69" s="866"/>
      <c r="BC69" s="866"/>
      <c r="BD69" s="867"/>
      <c r="BE69" s="237"/>
      <c r="BF69" s="237"/>
      <c r="BG69" s="237"/>
      <c r="BH69" s="237"/>
      <c r="BI69" s="237"/>
      <c r="BJ69" s="237"/>
      <c r="BK69" s="237"/>
      <c r="BL69" s="237"/>
      <c r="BM69" s="237"/>
      <c r="BN69" s="237"/>
      <c r="BO69" s="237"/>
      <c r="BP69" s="237"/>
      <c r="BQ69" s="234">
        <v>63</v>
      </c>
      <c r="BR69" s="239"/>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26"/>
    </row>
    <row r="70" spans="1:131" ht="26.25" customHeight="1" x14ac:dyDescent="0.2">
      <c r="A70" s="234">
        <v>3</v>
      </c>
      <c r="B70" s="908" t="s">
        <v>591</v>
      </c>
      <c r="C70" s="909"/>
      <c r="D70" s="909"/>
      <c r="E70" s="909"/>
      <c r="F70" s="909"/>
      <c r="G70" s="909"/>
      <c r="H70" s="909"/>
      <c r="I70" s="909"/>
      <c r="J70" s="909"/>
      <c r="K70" s="909"/>
      <c r="L70" s="909"/>
      <c r="M70" s="909"/>
      <c r="N70" s="909"/>
      <c r="O70" s="909"/>
      <c r="P70" s="910"/>
      <c r="Q70" s="911">
        <v>3303</v>
      </c>
      <c r="R70" s="865"/>
      <c r="S70" s="865"/>
      <c r="T70" s="865"/>
      <c r="U70" s="865"/>
      <c r="V70" s="865">
        <v>3104</v>
      </c>
      <c r="W70" s="865"/>
      <c r="X70" s="865"/>
      <c r="Y70" s="865"/>
      <c r="Z70" s="865"/>
      <c r="AA70" s="865">
        <v>199</v>
      </c>
      <c r="AB70" s="865"/>
      <c r="AC70" s="865"/>
      <c r="AD70" s="865"/>
      <c r="AE70" s="865"/>
      <c r="AF70" s="865">
        <v>199</v>
      </c>
      <c r="AG70" s="865"/>
      <c r="AH70" s="865"/>
      <c r="AI70" s="865"/>
      <c r="AJ70" s="865"/>
      <c r="AK70" s="865" t="s">
        <v>588</v>
      </c>
      <c r="AL70" s="865"/>
      <c r="AM70" s="865"/>
      <c r="AN70" s="865"/>
      <c r="AO70" s="865"/>
      <c r="AP70" s="865" t="s">
        <v>588</v>
      </c>
      <c r="AQ70" s="865"/>
      <c r="AR70" s="865"/>
      <c r="AS70" s="865"/>
      <c r="AT70" s="865"/>
      <c r="AU70" s="865" t="s">
        <v>588</v>
      </c>
      <c r="AV70" s="865"/>
      <c r="AW70" s="865"/>
      <c r="AX70" s="865"/>
      <c r="AY70" s="865"/>
      <c r="AZ70" s="866"/>
      <c r="BA70" s="866"/>
      <c r="BB70" s="866"/>
      <c r="BC70" s="866"/>
      <c r="BD70" s="867"/>
      <c r="BE70" s="237"/>
      <c r="BF70" s="237"/>
      <c r="BG70" s="237"/>
      <c r="BH70" s="237"/>
      <c r="BI70" s="237"/>
      <c r="BJ70" s="237"/>
      <c r="BK70" s="237"/>
      <c r="BL70" s="237"/>
      <c r="BM70" s="237"/>
      <c r="BN70" s="237"/>
      <c r="BO70" s="237"/>
      <c r="BP70" s="237"/>
      <c r="BQ70" s="234">
        <v>64</v>
      </c>
      <c r="BR70" s="239"/>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26"/>
    </row>
    <row r="71" spans="1:131" ht="26.25" customHeight="1" x14ac:dyDescent="0.2">
      <c r="A71" s="234">
        <v>4</v>
      </c>
      <c r="B71" s="908" t="s">
        <v>592</v>
      </c>
      <c r="C71" s="909"/>
      <c r="D71" s="909"/>
      <c r="E71" s="909"/>
      <c r="F71" s="909"/>
      <c r="G71" s="909"/>
      <c r="H71" s="909"/>
      <c r="I71" s="909"/>
      <c r="J71" s="909"/>
      <c r="K71" s="909"/>
      <c r="L71" s="909"/>
      <c r="M71" s="909"/>
      <c r="N71" s="909"/>
      <c r="O71" s="909"/>
      <c r="P71" s="910"/>
      <c r="Q71" s="911">
        <v>1142</v>
      </c>
      <c r="R71" s="865"/>
      <c r="S71" s="865"/>
      <c r="T71" s="865"/>
      <c r="U71" s="865"/>
      <c r="V71" s="865">
        <v>1103</v>
      </c>
      <c r="W71" s="865"/>
      <c r="X71" s="865"/>
      <c r="Y71" s="865"/>
      <c r="Z71" s="865"/>
      <c r="AA71" s="865">
        <v>38</v>
      </c>
      <c r="AB71" s="865"/>
      <c r="AC71" s="865"/>
      <c r="AD71" s="865"/>
      <c r="AE71" s="865"/>
      <c r="AF71" s="865">
        <v>38</v>
      </c>
      <c r="AG71" s="865"/>
      <c r="AH71" s="865"/>
      <c r="AI71" s="865"/>
      <c r="AJ71" s="865"/>
      <c r="AK71" s="865" t="s">
        <v>588</v>
      </c>
      <c r="AL71" s="865"/>
      <c r="AM71" s="865"/>
      <c r="AN71" s="865"/>
      <c r="AO71" s="865"/>
      <c r="AP71" s="865" t="s">
        <v>588</v>
      </c>
      <c r="AQ71" s="865"/>
      <c r="AR71" s="865"/>
      <c r="AS71" s="865"/>
      <c r="AT71" s="865"/>
      <c r="AU71" s="865" t="s">
        <v>588</v>
      </c>
      <c r="AV71" s="865"/>
      <c r="AW71" s="865"/>
      <c r="AX71" s="865"/>
      <c r="AY71" s="865"/>
      <c r="AZ71" s="866"/>
      <c r="BA71" s="866"/>
      <c r="BB71" s="866"/>
      <c r="BC71" s="866"/>
      <c r="BD71" s="867"/>
      <c r="BE71" s="237"/>
      <c r="BF71" s="237"/>
      <c r="BG71" s="237"/>
      <c r="BH71" s="237"/>
      <c r="BI71" s="237"/>
      <c r="BJ71" s="237"/>
      <c r="BK71" s="237"/>
      <c r="BL71" s="237"/>
      <c r="BM71" s="237"/>
      <c r="BN71" s="237"/>
      <c r="BO71" s="237"/>
      <c r="BP71" s="237"/>
      <c r="BQ71" s="234">
        <v>65</v>
      </c>
      <c r="BR71" s="239"/>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26"/>
    </row>
    <row r="72" spans="1:131" ht="26.25" customHeight="1" x14ac:dyDescent="0.2">
      <c r="A72" s="234">
        <v>5</v>
      </c>
      <c r="B72" s="908"/>
      <c r="C72" s="909"/>
      <c r="D72" s="909"/>
      <c r="E72" s="909"/>
      <c r="F72" s="909"/>
      <c r="G72" s="909"/>
      <c r="H72" s="909"/>
      <c r="I72" s="909"/>
      <c r="J72" s="909"/>
      <c r="K72" s="909"/>
      <c r="L72" s="909"/>
      <c r="M72" s="909"/>
      <c r="N72" s="909"/>
      <c r="O72" s="909"/>
      <c r="P72" s="910"/>
      <c r="Q72" s="911"/>
      <c r="R72" s="865"/>
      <c r="S72" s="865"/>
      <c r="T72" s="865"/>
      <c r="U72" s="865"/>
      <c r="V72" s="865"/>
      <c r="W72" s="865"/>
      <c r="X72" s="865"/>
      <c r="Y72" s="865"/>
      <c r="Z72" s="865"/>
      <c r="AA72" s="865"/>
      <c r="AB72" s="865"/>
      <c r="AC72" s="865"/>
      <c r="AD72" s="865"/>
      <c r="AE72" s="865"/>
      <c r="AF72" s="865"/>
      <c r="AG72" s="865"/>
      <c r="AH72" s="865"/>
      <c r="AI72" s="865"/>
      <c r="AJ72" s="865"/>
      <c r="AK72" s="865"/>
      <c r="AL72" s="865"/>
      <c r="AM72" s="865"/>
      <c r="AN72" s="865"/>
      <c r="AO72" s="865"/>
      <c r="AP72" s="865"/>
      <c r="AQ72" s="865"/>
      <c r="AR72" s="865"/>
      <c r="AS72" s="865"/>
      <c r="AT72" s="865"/>
      <c r="AU72" s="865"/>
      <c r="AV72" s="865"/>
      <c r="AW72" s="865"/>
      <c r="AX72" s="865"/>
      <c r="AY72" s="865"/>
      <c r="AZ72" s="866"/>
      <c r="BA72" s="866"/>
      <c r="BB72" s="866"/>
      <c r="BC72" s="866"/>
      <c r="BD72" s="867"/>
      <c r="BE72" s="237"/>
      <c r="BF72" s="237"/>
      <c r="BG72" s="237"/>
      <c r="BH72" s="237"/>
      <c r="BI72" s="237"/>
      <c r="BJ72" s="237"/>
      <c r="BK72" s="237"/>
      <c r="BL72" s="237"/>
      <c r="BM72" s="237"/>
      <c r="BN72" s="237"/>
      <c r="BO72" s="237"/>
      <c r="BP72" s="237"/>
      <c r="BQ72" s="234">
        <v>66</v>
      </c>
      <c r="BR72" s="239"/>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26"/>
    </row>
    <row r="73" spans="1:131" ht="26.25" customHeight="1" x14ac:dyDescent="0.2">
      <c r="A73" s="234">
        <v>6</v>
      </c>
      <c r="B73" s="908"/>
      <c r="C73" s="909"/>
      <c r="D73" s="909"/>
      <c r="E73" s="909"/>
      <c r="F73" s="909"/>
      <c r="G73" s="909"/>
      <c r="H73" s="909"/>
      <c r="I73" s="909"/>
      <c r="J73" s="909"/>
      <c r="K73" s="909"/>
      <c r="L73" s="909"/>
      <c r="M73" s="909"/>
      <c r="N73" s="909"/>
      <c r="O73" s="909"/>
      <c r="P73" s="910"/>
      <c r="Q73" s="911"/>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6"/>
      <c r="BA73" s="866"/>
      <c r="BB73" s="866"/>
      <c r="BC73" s="866"/>
      <c r="BD73" s="867"/>
      <c r="BE73" s="237"/>
      <c r="BF73" s="237"/>
      <c r="BG73" s="237"/>
      <c r="BH73" s="237"/>
      <c r="BI73" s="237"/>
      <c r="BJ73" s="237"/>
      <c r="BK73" s="237"/>
      <c r="BL73" s="237"/>
      <c r="BM73" s="237"/>
      <c r="BN73" s="237"/>
      <c r="BO73" s="237"/>
      <c r="BP73" s="237"/>
      <c r="BQ73" s="234">
        <v>67</v>
      </c>
      <c r="BR73" s="239"/>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26"/>
    </row>
    <row r="74" spans="1:131" ht="26.25" customHeight="1" x14ac:dyDescent="0.2">
      <c r="A74" s="234">
        <v>7</v>
      </c>
      <c r="B74" s="908"/>
      <c r="C74" s="909"/>
      <c r="D74" s="909"/>
      <c r="E74" s="909"/>
      <c r="F74" s="909"/>
      <c r="G74" s="909"/>
      <c r="H74" s="909"/>
      <c r="I74" s="909"/>
      <c r="J74" s="909"/>
      <c r="K74" s="909"/>
      <c r="L74" s="909"/>
      <c r="M74" s="909"/>
      <c r="N74" s="909"/>
      <c r="O74" s="909"/>
      <c r="P74" s="910"/>
      <c r="Q74" s="911"/>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6"/>
      <c r="BA74" s="866"/>
      <c r="BB74" s="866"/>
      <c r="BC74" s="866"/>
      <c r="BD74" s="867"/>
      <c r="BE74" s="237"/>
      <c r="BF74" s="237"/>
      <c r="BG74" s="237"/>
      <c r="BH74" s="237"/>
      <c r="BI74" s="237"/>
      <c r="BJ74" s="237"/>
      <c r="BK74" s="237"/>
      <c r="BL74" s="237"/>
      <c r="BM74" s="237"/>
      <c r="BN74" s="237"/>
      <c r="BO74" s="237"/>
      <c r="BP74" s="237"/>
      <c r="BQ74" s="234">
        <v>68</v>
      </c>
      <c r="BR74" s="239"/>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26"/>
    </row>
    <row r="75" spans="1:131" ht="26.25" customHeight="1" x14ac:dyDescent="0.2">
      <c r="A75" s="234">
        <v>8</v>
      </c>
      <c r="B75" s="908"/>
      <c r="C75" s="909"/>
      <c r="D75" s="909"/>
      <c r="E75" s="909"/>
      <c r="F75" s="909"/>
      <c r="G75" s="909"/>
      <c r="H75" s="909"/>
      <c r="I75" s="909"/>
      <c r="J75" s="909"/>
      <c r="K75" s="909"/>
      <c r="L75" s="909"/>
      <c r="M75" s="909"/>
      <c r="N75" s="909"/>
      <c r="O75" s="909"/>
      <c r="P75" s="910"/>
      <c r="Q75" s="912"/>
      <c r="R75" s="913"/>
      <c r="S75" s="913"/>
      <c r="T75" s="913"/>
      <c r="U75" s="868"/>
      <c r="V75" s="914"/>
      <c r="W75" s="913"/>
      <c r="X75" s="913"/>
      <c r="Y75" s="913"/>
      <c r="Z75" s="868"/>
      <c r="AA75" s="914"/>
      <c r="AB75" s="913"/>
      <c r="AC75" s="913"/>
      <c r="AD75" s="913"/>
      <c r="AE75" s="868"/>
      <c r="AF75" s="914"/>
      <c r="AG75" s="913"/>
      <c r="AH75" s="913"/>
      <c r="AI75" s="913"/>
      <c r="AJ75" s="868"/>
      <c r="AK75" s="914"/>
      <c r="AL75" s="913"/>
      <c r="AM75" s="913"/>
      <c r="AN75" s="913"/>
      <c r="AO75" s="868"/>
      <c r="AP75" s="914"/>
      <c r="AQ75" s="913"/>
      <c r="AR75" s="913"/>
      <c r="AS75" s="913"/>
      <c r="AT75" s="868"/>
      <c r="AU75" s="914"/>
      <c r="AV75" s="913"/>
      <c r="AW75" s="913"/>
      <c r="AX75" s="913"/>
      <c r="AY75" s="868"/>
      <c r="AZ75" s="866"/>
      <c r="BA75" s="866"/>
      <c r="BB75" s="866"/>
      <c r="BC75" s="866"/>
      <c r="BD75" s="867"/>
      <c r="BE75" s="237"/>
      <c r="BF75" s="237"/>
      <c r="BG75" s="237"/>
      <c r="BH75" s="237"/>
      <c r="BI75" s="237"/>
      <c r="BJ75" s="237"/>
      <c r="BK75" s="237"/>
      <c r="BL75" s="237"/>
      <c r="BM75" s="237"/>
      <c r="BN75" s="237"/>
      <c r="BO75" s="237"/>
      <c r="BP75" s="237"/>
      <c r="BQ75" s="234">
        <v>69</v>
      </c>
      <c r="BR75" s="239"/>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26"/>
    </row>
    <row r="76" spans="1:131" ht="26.25" customHeight="1" x14ac:dyDescent="0.2">
      <c r="A76" s="234">
        <v>9</v>
      </c>
      <c r="B76" s="908"/>
      <c r="C76" s="909"/>
      <c r="D76" s="909"/>
      <c r="E76" s="909"/>
      <c r="F76" s="909"/>
      <c r="G76" s="909"/>
      <c r="H76" s="909"/>
      <c r="I76" s="909"/>
      <c r="J76" s="909"/>
      <c r="K76" s="909"/>
      <c r="L76" s="909"/>
      <c r="M76" s="909"/>
      <c r="N76" s="909"/>
      <c r="O76" s="909"/>
      <c r="P76" s="910"/>
      <c r="Q76" s="912"/>
      <c r="R76" s="913"/>
      <c r="S76" s="913"/>
      <c r="T76" s="913"/>
      <c r="U76" s="868"/>
      <c r="V76" s="914"/>
      <c r="W76" s="913"/>
      <c r="X76" s="913"/>
      <c r="Y76" s="913"/>
      <c r="Z76" s="868"/>
      <c r="AA76" s="914"/>
      <c r="AB76" s="913"/>
      <c r="AC76" s="913"/>
      <c r="AD76" s="913"/>
      <c r="AE76" s="868"/>
      <c r="AF76" s="914"/>
      <c r="AG76" s="913"/>
      <c r="AH76" s="913"/>
      <c r="AI76" s="913"/>
      <c r="AJ76" s="868"/>
      <c r="AK76" s="914"/>
      <c r="AL76" s="913"/>
      <c r="AM76" s="913"/>
      <c r="AN76" s="913"/>
      <c r="AO76" s="868"/>
      <c r="AP76" s="914"/>
      <c r="AQ76" s="913"/>
      <c r="AR76" s="913"/>
      <c r="AS76" s="913"/>
      <c r="AT76" s="868"/>
      <c r="AU76" s="914"/>
      <c r="AV76" s="913"/>
      <c r="AW76" s="913"/>
      <c r="AX76" s="913"/>
      <c r="AY76" s="868"/>
      <c r="AZ76" s="866"/>
      <c r="BA76" s="866"/>
      <c r="BB76" s="866"/>
      <c r="BC76" s="866"/>
      <c r="BD76" s="867"/>
      <c r="BE76" s="237"/>
      <c r="BF76" s="237"/>
      <c r="BG76" s="237"/>
      <c r="BH76" s="237"/>
      <c r="BI76" s="237"/>
      <c r="BJ76" s="237"/>
      <c r="BK76" s="237"/>
      <c r="BL76" s="237"/>
      <c r="BM76" s="237"/>
      <c r="BN76" s="237"/>
      <c r="BO76" s="237"/>
      <c r="BP76" s="237"/>
      <c r="BQ76" s="234">
        <v>70</v>
      </c>
      <c r="BR76" s="239"/>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26"/>
    </row>
    <row r="77" spans="1:131" ht="26.25" customHeight="1" x14ac:dyDescent="0.2">
      <c r="A77" s="234">
        <v>10</v>
      </c>
      <c r="B77" s="908"/>
      <c r="C77" s="909"/>
      <c r="D77" s="909"/>
      <c r="E77" s="909"/>
      <c r="F77" s="909"/>
      <c r="G77" s="909"/>
      <c r="H77" s="909"/>
      <c r="I77" s="909"/>
      <c r="J77" s="909"/>
      <c r="K77" s="909"/>
      <c r="L77" s="909"/>
      <c r="M77" s="909"/>
      <c r="N77" s="909"/>
      <c r="O77" s="909"/>
      <c r="P77" s="910"/>
      <c r="Q77" s="912"/>
      <c r="R77" s="913"/>
      <c r="S77" s="913"/>
      <c r="T77" s="913"/>
      <c r="U77" s="868"/>
      <c r="V77" s="914"/>
      <c r="W77" s="913"/>
      <c r="X77" s="913"/>
      <c r="Y77" s="913"/>
      <c r="Z77" s="868"/>
      <c r="AA77" s="914"/>
      <c r="AB77" s="913"/>
      <c r="AC77" s="913"/>
      <c r="AD77" s="913"/>
      <c r="AE77" s="868"/>
      <c r="AF77" s="914"/>
      <c r="AG77" s="913"/>
      <c r="AH77" s="913"/>
      <c r="AI77" s="913"/>
      <c r="AJ77" s="868"/>
      <c r="AK77" s="914"/>
      <c r="AL77" s="913"/>
      <c r="AM77" s="913"/>
      <c r="AN77" s="913"/>
      <c r="AO77" s="868"/>
      <c r="AP77" s="914"/>
      <c r="AQ77" s="913"/>
      <c r="AR77" s="913"/>
      <c r="AS77" s="913"/>
      <c r="AT77" s="868"/>
      <c r="AU77" s="914"/>
      <c r="AV77" s="913"/>
      <c r="AW77" s="913"/>
      <c r="AX77" s="913"/>
      <c r="AY77" s="868"/>
      <c r="AZ77" s="866"/>
      <c r="BA77" s="866"/>
      <c r="BB77" s="866"/>
      <c r="BC77" s="866"/>
      <c r="BD77" s="867"/>
      <c r="BE77" s="237"/>
      <c r="BF77" s="237"/>
      <c r="BG77" s="237"/>
      <c r="BH77" s="237"/>
      <c r="BI77" s="237"/>
      <c r="BJ77" s="237"/>
      <c r="BK77" s="237"/>
      <c r="BL77" s="237"/>
      <c r="BM77" s="237"/>
      <c r="BN77" s="237"/>
      <c r="BO77" s="237"/>
      <c r="BP77" s="237"/>
      <c r="BQ77" s="234">
        <v>71</v>
      </c>
      <c r="BR77" s="239"/>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26"/>
    </row>
    <row r="78" spans="1:131" ht="26.25" customHeight="1" x14ac:dyDescent="0.2">
      <c r="A78" s="234">
        <v>11</v>
      </c>
      <c r="B78" s="908"/>
      <c r="C78" s="909"/>
      <c r="D78" s="909"/>
      <c r="E78" s="909"/>
      <c r="F78" s="909"/>
      <c r="G78" s="909"/>
      <c r="H78" s="909"/>
      <c r="I78" s="909"/>
      <c r="J78" s="909"/>
      <c r="K78" s="909"/>
      <c r="L78" s="909"/>
      <c r="M78" s="909"/>
      <c r="N78" s="909"/>
      <c r="O78" s="909"/>
      <c r="P78" s="910"/>
      <c r="Q78" s="911"/>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6"/>
      <c r="BA78" s="866"/>
      <c r="BB78" s="866"/>
      <c r="BC78" s="866"/>
      <c r="BD78" s="867"/>
      <c r="BE78" s="237"/>
      <c r="BF78" s="237"/>
      <c r="BG78" s="237"/>
      <c r="BH78" s="237"/>
      <c r="BI78" s="237"/>
      <c r="BJ78" s="226"/>
      <c r="BK78" s="226"/>
      <c r="BL78" s="226"/>
      <c r="BM78" s="226"/>
      <c r="BN78" s="226"/>
      <c r="BO78" s="237"/>
      <c r="BP78" s="237"/>
      <c r="BQ78" s="234">
        <v>72</v>
      </c>
      <c r="BR78" s="239"/>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26"/>
    </row>
    <row r="79" spans="1:131" ht="26.25" customHeight="1" x14ac:dyDescent="0.2">
      <c r="A79" s="234">
        <v>12</v>
      </c>
      <c r="B79" s="908"/>
      <c r="C79" s="909"/>
      <c r="D79" s="909"/>
      <c r="E79" s="909"/>
      <c r="F79" s="909"/>
      <c r="G79" s="909"/>
      <c r="H79" s="909"/>
      <c r="I79" s="909"/>
      <c r="J79" s="909"/>
      <c r="K79" s="909"/>
      <c r="L79" s="909"/>
      <c r="M79" s="909"/>
      <c r="N79" s="909"/>
      <c r="O79" s="909"/>
      <c r="P79" s="910"/>
      <c r="Q79" s="911"/>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6"/>
      <c r="BA79" s="866"/>
      <c r="BB79" s="866"/>
      <c r="BC79" s="866"/>
      <c r="BD79" s="867"/>
      <c r="BE79" s="237"/>
      <c r="BF79" s="237"/>
      <c r="BG79" s="237"/>
      <c r="BH79" s="237"/>
      <c r="BI79" s="237"/>
      <c r="BJ79" s="226"/>
      <c r="BK79" s="226"/>
      <c r="BL79" s="226"/>
      <c r="BM79" s="226"/>
      <c r="BN79" s="226"/>
      <c r="BO79" s="237"/>
      <c r="BP79" s="237"/>
      <c r="BQ79" s="234">
        <v>73</v>
      </c>
      <c r="BR79" s="239"/>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26"/>
    </row>
    <row r="80" spans="1:131" ht="26.25" customHeight="1" x14ac:dyDescent="0.2">
      <c r="A80" s="234">
        <v>13</v>
      </c>
      <c r="B80" s="908"/>
      <c r="C80" s="909"/>
      <c r="D80" s="909"/>
      <c r="E80" s="909"/>
      <c r="F80" s="909"/>
      <c r="G80" s="909"/>
      <c r="H80" s="909"/>
      <c r="I80" s="909"/>
      <c r="J80" s="909"/>
      <c r="K80" s="909"/>
      <c r="L80" s="909"/>
      <c r="M80" s="909"/>
      <c r="N80" s="909"/>
      <c r="O80" s="909"/>
      <c r="P80" s="910"/>
      <c r="Q80" s="911"/>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6"/>
      <c r="BA80" s="866"/>
      <c r="BB80" s="866"/>
      <c r="BC80" s="866"/>
      <c r="BD80" s="867"/>
      <c r="BE80" s="237"/>
      <c r="BF80" s="237"/>
      <c r="BG80" s="237"/>
      <c r="BH80" s="237"/>
      <c r="BI80" s="237"/>
      <c r="BJ80" s="237"/>
      <c r="BK80" s="237"/>
      <c r="BL80" s="237"/>
      <c r="BM80" s="237"/>
      <c r="BN80" s="237"/>
      <c r="BO80" s="237"/>
      <c r="BP80" s="237"/>
      <c r="BQ80" s="234">
        <v>74</v>
      </c>
      <c r="BR80" s="239"/>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26"/>
    </row>
    <row r="81" spans="1:131" ht="26.25" customHeight="1" x14ac:dyDescent="0.2">
      <c r="A81" s="234">
        <v>14</v>
      </c>
      <c r="B81" s="908"/>
      <c r="C81" s="909"/>
      <c r="D81" s="909"/>
      <c r="E81" s="909"/>
      <c r="F81" s="909"/>
      <c r="G81" s="909"/>
      <c r="H81" s="909"/>
      <c r="I81" s="909"/>
      <c r="J81" s="909"/>
      <c r="K81" s="909"/>
      <c r="L81" s="909"/>
      <c r="M81" s="909"/>
      <c r="N81" s="909"/>
      <c r="O81" s="909"/>
      <c r="P81" s="910"/>
      <c r="Q81" s="911"/>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37"/>
      <c r="BF81" s="237"/>
      <c r="BG81" s="237"/>
      <c r="BH81" s="237"/>
      <c r="BI81" s="237"/>
      <c r="BJ81" s="237"/>
      <c r="BK81" s="237"/>
      <c r="BL81" s="237"/>
      <c r="BM81" s="237"/>
      <c r="BN81" s="237"/>
      <c r="BO81" s="237"/>
      <c r="BP81" s="237"/>
      <c r="BQ81" s="234">
        <v>75</v>
      </c>
      <c r="BR81" s="239"/>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26"/>
    </row>
    <row r="82" spans="1:131" ht="26.25" customHeight="1" x14ac:dyDescent="0.2">
      <c r="A82" s="234">
        <v>15</v>
      </c>
      <c r="B82" s="908"/>
      <c r="C82" s="909"/>
      <c r="D82" s="909"/>
      <c r="E82" s="909"/>
      <c r="F82" s="909"/>
      <c r="G82" s="909"/>
      <c r="H82" s="909"/>
      <c r="I82" s="909"/>
      <c r="J82" s="909"/>
      <c r="K82" s="909"/>
      <c r="L82" s="909"/>
      <c r="M82" s="909"/>
      <c r="N82" s="909"/>
      <c r="O82" s="909"/>
      <c r="P82" s="910"/>
      <c r="Q82" s="911"/>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37"/>
      <c r="BF82" s="237"/>
      <c r="BG82" s="237"/>
      <c r="BH82" s="237"/>
      <c r="BI82" s="237"/>
      <c r="BJ82" s="237"/>
      <c r="BK82" s="237"/>
      <c r="BL82" s="237"/>
      <c r="BM82" s="237"/>
      <c r="BN82" s="237"/>
      <c r="BO82" s="237"/>
      <c r="BP82" s="237"/>
      <c r="BQ82" s="234">
        <v>76</v>
      </c>
      <c r="BR82" s="239"/>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26"/>
    </row>
    <row r="83" spans="1:131" ht="26.25" customHeight="1" x14ac:dyDescent="0.2">
      <c r="A83" s="234">
        <v>16</v>
      </c>
      <c r="B83" s="908"/>
      <c r="C83" s="909"/>
      <c r="D83" s="909"/>
      <c r="E83" s="909"/>
      <c r="F83" s="909"/>
      <c r="G83" s="909"/>
      <c r="H83" s="909"/>
      <c r="I83" s="909"/>
      <c r="J83" s="909"/>
      <c r="K83" s="909"/>
      <c r="L83" s="909"/>
      <c r="M83" s="909"/>
      <c r="N83" s="909"/>
      <c r="O83" s="909"/>
      <c r="P83" s="910"/>
      <c r="Q83" s="911"/>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37"/>
      <c r="BF83" s="237"/>
      <c r="BG83" s="237"/>
      <c r="BH83" s="237"/>
      <c r="BI83" s="237"/>
      <c r="BJ83" s="237"/>
      <c r="BK83" s="237"/>
      <c r="BL83" s="237"/>
      <c r="BM83" s="237"/>
      <c r="BN83" s="237"/>
      <c r="BO83" s="237"/>
      <c r="BP83" s="237"/>
      <c r="BQ83" s="234">
        <v>77</v>
      </c>
      <c r="BR83" s="239"/>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26"/>
    </row>
    <row r="84" spans="1:131" ht="26.25" customHeight="1" x14ac:dyDescent="0.2">
      <c r="A84" s="234">
        <v>17</v>
      </c>
      <c r="B84" s="908"/>
      <c r="C84" s="909"/>
      <c r="D84" s="909"/>
      <c r="E84" s="909"/>
      <c r="F84" s="909"/>
      <c r="G84" s="909"/>
      <c r="H84" s="909"/>
      <c r="I84" s="909"/>
      <c r="J84" s="909"/>
      <c r="K84" s="909"/>
      <c r="L84" s="909"/>
      <c r="M84" s="909"/>
      <c r="N84" s="909"/>
      <c r="O84" s="909"/>
      <c r="P84" s="910"/>
      <c r="Q84" s="911"/>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37"/>
      <c r="BF84" s="237"/>
      <c r="BG84" s="237"/>
      <c r="BH84" s="237"/>
      <c r="BI84" s="237"/>
      <c r="BJ84" s="237"/>
      <c r="BK84" s="237"/>
      <c r="BL84" s="237"/>
      <c r="BM84" s="237"/>
      <c r="BN84" s="237"/>
      <c r="BO84" s="237"/>
      <c r="BP84" s="237"/>
      <c r="BQ84" s="234">
        <v>78</v>
      </c>
      <c r="BR84" s="239"/>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26"/>
    </row>
    <row r="85" spans="1:131" ht="26.25" customHeight="1" x14ac:dyDescent="0.2">
      <c r="A85" s="234">
        <v>18</v>
      </c>
      <c r="B85" s="908"/>
      <c r="C85" s="909"/>
      <c r="D85" s="909"/>
      <c r="E85" s="909"/>
      <c r="F85" s="909"/>
      <c r="G85" s="909"/>
      <c r="H85" s="909"/>
      <c r="I85" s="909"/>
      <c r="J85" s="909"/>
      <c r="K85" s="909"/>
      <c r="L85" s="909"/>
      <c r="M85" s="909"/>
      <c r="N85" s="909"/>
      <c r="O85" s="909"/>
      <c r="P85" s="910"/>
      <c r="Q85" s="911"/>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37"/>
      <c r="BF85" s="237"/>
      <c r="BG85" s="237"/>
      <c r="BH85" s="237"/>
      <c r="BI85" s="237"/>
      <c r="BJ85" s="237"/>
      <c r="BK85" s="237"/>
      <c r="BL85" s="237"/>
      <c r="BM85" s="237"/>
      <c r="BN85" s="237"/>
      <c r="BO85" s="237"/>
      <c r="BP85" s="237"/>
      <c r="BQ85" s="234">
        <v>79</v>
      </c>
      <c r="BR85" s="239"/>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26"/>
    </row>
    <row r="86" spans="1:131" ht="26.25" customHeight="1" x14ac:dyDescent="0.2">
      <c r="A86" s="234">
        <v>19</v>
      </c>
      <c r="B86" s="908"/>
      <c r="C86" s="909"/>
      <c r="D86" s="909"/>
      <c r="E86" s="909"/>
      <c r="F86" s="909"/>
      <c r="G86" s="909"/>
      <c r="H86" s="909"/>
      <c r="I86" s="909"/>
      <c r="J86" s="909"/>
      <c r="K86" s="909"/>
      <c r="L86" s="909"/>
      <c r="M86" s="909"/>
      <c r="N86" s="909"/>
      <c r="O86" s="909"/>
      <c r="P86" s="910"/>
      <c r="Q86" s="911"/>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37"/>
      <c r="BF86" s="237"/>
      <c r="BG86" s="237"/>
      <c r="BH86" s="237"/>
      <c r="BI86" s="237"/>
      <c r="BJ86" s="237"/>
      <c r="BK86" s="237"/>
      <c r="BL86" s="237"/>
      <c r="BM86" s="237"/>
      <c r="BN86" s="237"/>
      <c r="BO86" s="237"/>
      <c r="BP86" s="237"/>
      <c r="BQ86" s="234">
        <v>80</v>
      </c>
      <c r="BR86" s="239"/>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26"/>
    </row>
    <row r="87" spans="1:131" ht="26.25" customHeight="1" x14ac:dyDescent="0.2">
      <c r="A87" s="240">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37"/>
      <c r="BF87" s="237"/>
      <c r="BG87" s="237"/>
      <c r="BH87" s="237"/>
      <c r="BI87" s="237"/>
      <c r="BJ87" s="237"/>
      <c r="BK87" s="237"/>
      <c r="BL87" s="237"/>
      <c r="BM87" s="237"/>
      <c r="BN87" s="237"/>
      <c r="BO87" s="237"/>
      <c r="BP87" s="237"/>
      <c r="BQ87" s="234">
        <v>81</v>
      </c>
      <c r="BR87" s="239"/>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26"/>
    </row>
    <row r="88" spans="1:131" ht="26.25" customHeight="1" thickBot="1" x14ac:dyDescent="0.25">
      <c r="A88" s="236" t="s">
        <v>396</v>
      </c>
      <c r="B88" s="825" t="s">
        <v>423</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11594</v>
      </c>
      <c r="AG88" s="879"/>
      <c r="AH88" s="879"/>
      <c r="AI88" s="879"/>
      <c r="AJ88" s="879"/>
      <c r="AK88" s="876"/>
      <c r="AL88" s="876"/>
      <c r="AM88" s="876"/>
      <c r="AN88" s="876"/>
      <c r="AO88" s="876"/>
      <c r="AP88" s="879" t="s">
        <v>588</v>
      </c>
      <c r="AQ88" s="879"/>
      <c r="AR88" s="879"/>
      <c r="AS88" s="879"/>
      <c r="AT88" s="879"/>
      <c r="AU88" s="879" t="s">
        <v>588</v>
      </c>
      <c r="AV88" s="879"/>
      <c r="AW88" s="879"/>
      <c r="AX88" s="879"/>
      <c r="AY88" s="879"/>
      <c r="AZ88" s="884"/>
      <c r="BA88" s="884"/>
      <c r="BB88" s="884"/>
      <c r="BC88" s="884"/>
      <c r="BD88" s="885"/>
      <c r="BE88" s="237"/>
      <c r="BF88" s="237"/>
      <c r="BG88" s="237"/>
      <c r="BH88" s="237"/>
      <c r="BI88" s="237"/>
      <c r="BJ88" s="237"/>
      <c r="BK88" s="237"/>
      <c r="BL88" s="237"/>
      <c r="BM88" s="237"/>
      <c r="BN88" s="237"/>
      <c r="BO88" s="237"/>
      <c r="BP88" s="237"/>
      <c r="BQ88" s="234">
        <v>82</v>
      </c>
      <c r="BR88" s="239"/>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825" t="s">
        <v>424</v>
      </c>
      <c r="BS102" s="826"/>
      <c r="BT102" s="826"/>
      <c r="BU102" s="826"/>
      <c r="BV102" s="826"/>
      <c r="BW102" s="826"/>
      <c r="BX102" s="826"/>
      <c r="BY102" s="826"/>
      <c r="BZ102" s="826"/>
      <c r="CA102" s="826"/>
      <c r="CB102" s="826"/>
      <c r="CC102" s="826"/>
      <c r="CD102" s="826"/>
      <c r="CE102" s="826"/>
      <c r="CF102" s="826"/>
      <c r="CG102" s="827"/>
      <c r="CH102" s="922"/>
      <c r="CI102" s="923"/>
      <c r="CJ102" s="923"/>
      <c r="CK102" s="923"/>
      <c r="CL102" s="924"/>
      <c r="CM102" s="922"/>
      <c r="CN102" s="923"/>
      <c r="CO102" s="923"/>
      <c r="CP102" s="923"/>
      <c r="CQ102" s="924"/>
      <c r="CR102" s="925">
        <v>11</v>
      </c>
      <c r="CS102" s="887"/>
      <c r="CT102" s="887"/>
      <c r="CU102" s="887"/>
      <c r="CV102" s="926"/>
      <c r="CW102" s="925" t="s">
        <v>588</v>
      </c>
      <c r="CX102" s="887"/>
      <c r="CY102" s="887"/>
      <c r="CZ102" s="887"/>
      <c r="DA102" s="926"/>
      <c r="DB102" s="925" t="s">
        <v>588</v>
      </c>
      <c r="DC102" s="887"/>
      <c r="DD102" s="887"/>
      <c r="DE102" s="887"/>
      <c r="DF102" s="926"/>
      <c r="DG102" s="925" t="s">
        <v>588</v>
      </c>
      <c r="DH102" s="887"/>
      <c r="DI102" s="887"/>
      <c r="DJ102" s="887"/>
      <c r="DK102" s="926"/>
      <c r="DL102" s="925" t="s">
        <v>588</v>
      </c>
      <c r="DM102" s="887"/>
      <c r="DN102" s="887"/>
      <c r="DO102" s="887"/>
      <c r="DP102" s="926"/>
      <c r="DQ102" s="925" t="s">
        <v>588</v>
      </c>
      <c r="DR102" s="887"/>
      <c r="DS102" s="887"/>
      <c r="DT102" s="887"/>
      <c r="DU102" s="926"/>
      <c r="DV102" s="825"/>
      <c r="DW102" s="826"/>
      <c r="DX102" s="826"/>
      <c r="DY102" s="826"/>
      <c r="DZ102" s="94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0" t="s">
        <v>425</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1" t="s">
        <v>426</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52" t="s">
        <v>429</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430</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6" customFormat="1" ht="26.25" customHeight="1" x14ac:dyDescent="0.2">
      <c r="A109" s="947" t="s">
        <v>431</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432</v>
      </c>
      <c r="AB109" s="928"/>
      <c r="AC109" s="928"/>
      <c r="AD109" s="928"/>
      <c r="AE109" s="929"/>
      <c r="AF109" s="927" t="s">
        <v>433</v>
      </c>
      <c r="AG109" s="928"/>
      <c r="AH109" s="928"/>
      <c r="AI109" s="928"/>
      <c r="AJ109" s="929"/>
      <c r="AK109" s="927" t="s">
        <v>314</v>
      </c>
      <c r="AL109" s="928"/>
      <c r="AM109" s="928"/>
      <c r="AN109" s="928"/>
      <c r="AO109" s="929"/>
      <c r="AP109" s="927" t="s">
        <v>434</v>
      </c>
      <c r="AQ109" s="928"/>
      <c r="AR109" s="928"/>
      <c r="AS109" s="928"/>
      <c r="AT109" s="930"/>
      <c r="AU109" s="947" t="s">
        <v>431</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432</v>
      </c>
      <c r="BR109" s="928"/>
      <c r="BS109" s="928"/>
      <c r="BT109" s="928"/>
      <c r="BU109" s="929"/>
      <c r="BV109" s="927" t="s">
        <v>433</v>
      </c>
      <c r="BW109" s="928"/>
      <c r="BX109" s="928"/>
      <c r="BY109" s="928"/>
      <c r="BZ109" s="929"/>
      <c r="CA109" s="927" t="s">
        <v>314</v>
      </c>
      <c r="CB109" s="928"/>
      <c r="CC109" s="928"/>
      <c r="CD109" s="928"/>
      <c r="CE109" s="929"/>
      <c r="CF109" s="948" t="s">
        <v>434</v>
      </c>
      <c r="CG109" s="948"/>
      <c r="CH109" s="948"/>
      <c r="CI109" s="948"/>
      <c r="CJ109" s="948"/>
      <c r="CK109" s="927" t="s">
        <v>435</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432</v>
      </c>
      <c r="DH109" s="928"/>
      <c r="DI109" s="928"/>
      <c r="DJ109" s="928"/>
      <c r="DK109" s="929"/>
      <c r="DL109" s="927" t="s">
        <v>433</v>
      </c>
      <c r="DM109" s="928"/>
      <c r="DN109" s="928"/>
      <c r="DO109" s="928"/>
      <c r="DP109" s="929"/>
      <c r="DQ109" s="927" t="s">
        <v>314</v>
      </c>
      <c r="DR109" s="928"/>
      <c r="DS109" s="928"/>
      <c r="DT109" s="928"/>
      <c r="DU109" s="929"/>
      <c r="DV109" s="927" t="s">
        <v>434</v>
      </c>
      <c r="DW109" s="928"/>
      <c r="DX109" s="928"/>
      <c r="DY109" s="928"/>
      <c r="DZ109" s="930"/>
    </row>
    <row r="110" spans="1:131" s="226" customFormat="1" ht="26.25" customHeight="1" x14ac:dyDescent="0.2">
      <c r="A110" s="931" t="s">
        <v>436</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635759</v>
      </c>
      <c r="AB110" s="935"/>
      <c r="AC110" s="935"/>
      <c r="AD110" s="935"/>
      <c r="AE110" s="936"/>
      <c r="AF110" s="937">
        <v>653364</v>
      </c>
      <c r="AG110" s="935"/>
      <c r="AH110" s="935"/>
      <c r="AI110" s="935"/>
      <c r="AJ110" s="936"/>
      <c r="AK110" s="937">
        <v>701975</v>
      </c>
      <c r="AL110" s="935"/>
      <c r="AM110" s="935"/>
      <c r="AN110" s="935"/>
      <c r="AO110" s="936"/>
      <c r="AP110" s="938">
        <v>12.9</v>
      </c>
      <c r="AQ110" s="939"/>
      <c r="AR110" s="939"/>
      <c r="AS110" s="939"/>
      <c r="AT110" s="940"/>
      <c r="AU110" s="941" t="s">
        <v>75</v>
      </c>
      <c r="AV110" s="942"/>
      <c r="AW110" s="942"/>
      <c r="AX110" s="942"/>
      <c r="AY110" s="942"/>
      <c r="AZ110" s="964" t="s">
        <v>437</v>
      </c>
      <c r="BA110" s="932"/>
      <c r="BB110" s="932"/>
      <c r="BC110" s="932"/>
      <c r="BD110" s="932"/>
      <c r="BE110" s="932"/>
      <c r="BF110" s="932"/>
      <c r="BG110" s="932"/>
      <c r="BH110" s="932"/>
      <c r="BI110" s="932"/>
      <c r="BJ110" s="932"/>
      <c r="BK110" s="932"/>
      <c r="BL110" s="932"/>
      <c r="BM110" s="932"/>
      <c r="BN110" s="932"/>
      <c r="BO110" s="932"/>
      <c r="BP110" s="933"/>
      <c r="BQ110" s="965">
        <v>7517841</v>
      </c>
      <c r="BR110" s="966"/>
      <c r="BS110" s="966"/>
      <c r="BT110" s="966"/>
      <c r="BU110" s="966"/>
      <c r="BV110" s="966">
        <v>7349988</v>
      </c>
      <c r="BW110" s="966"/>
      <c r="BX110" s="966"/>
      <c r="BY110" s="966"/>
      <c r="BZ110" s="966"/>
      <c r="CA110" s="966">
        <v>6980430</v>
      </c>
      <c r="CB110" s="966"/>
      <c r="CC110" s="966"/>
      <c r="CD110" s="966"/>
      <c r="CE110" s="966"/>
      <c r="CF110" s="979">
        <v>128</v>
      </c>
      <c r="CG110" s="980"/>
      <c r="CH110" s="980"/>
      <c r="CI110" s="980"/>
      <c r="CJ110" s="980"/>
      <c r="CK110" s="981" t="s">
        <v>438</v>
      </c>
      <c r="CL110" s="982"/>
      <c r="CM110" s="964" t="s">
        <v>439</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416</v>
      </c>
      <c r="DH110" s="966"/>
      <c r="DI110" s="966"/>
      <c r="DJ110" s="966"/>
      <c r="DK110" s="966"/>
      <c r="DL110" s="966" t="s">
        <v>398</v>
      </c>
      <c r="DM110" s="966"/>
      <c r="DN110" s="966"/>
      <c r="DO110" s="966"/>
      <c r="DP110" s="966"/>
      <c r="DQ110" s="966" t="s">
        <v>416</v>
      </c>
      <c r="DR110" s="966"/>
      <c r="DS110" s="966"/>
      <c r="DT110" s="966"/>
      <c r="DU110" s="966"/>
      <c r="DV110" s="967" t="s">
        <v>416</v>
      </c>
      <c r="DW110" s="967"/>
      <c r="DX110" s="967"/>
      <c r="DY110" s="967"/>
      <c r="DZ110" s="968"/>
    </row>
    <row r="111" spans="1:131" s="226" customFormat="1" ht="26.25" customHeight="1" x14ac:dyDescent="0.2">
      <c r="A111" s="969" t="s">
        <v>440</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416</v>
      </c>
      <c r="AB111" s="973"/>
      <c r="AC111" s="973"/>
      <c r="AD111" s="973"/>
      <c r="AE111" s="974"/>
      <c r="AF111" s="975" t="s">
        <v>441</v>
      </c>
      <c r="AG111" s="973"/>
      <c r="AH111" s="973"/>
      <c r="AI111" s="973"/>
      <c r="AJ111" s="974"/>
      <c r="AK111" s="975" t="s">
        <v>398</v>
      </c>
      <c r="AL111" s="973"/>
      <c r="AM111" s="973"/>
      <c r="AN111" s="973"/>
      <c r="AO111" s="974"/>
      <c r="AP111" s="976" t="s">
        <v>416</v>
      </c>
      <c r="AQ111" s="977"/>
      <c r="AR111" s="977"/>
      <c r="AS111" s="977"/>
      <c r="AT111" s="978"/>
      <c r="AU111" s="943"/>
      <c r="AV111" s="944"/>
      <c r="AW111" s="944"/>
      <c r="AX111" s="944"/>
      <c r="AY111" s="944"/>
      <c r="AZ111" s="957" t="s">
        <v>442</v>
      </c>
      <c r="BA111" s="958"/>
      <c r="BB111" s="958"/>
      <c r="BC111" s="958"/>
      <c r="BD111" s="958"/>
      <c r="BE111" s="958"/>
      <c r="BF111" s="958"/>
      <c r="BG111" s="958"/>
      <c r="BH111" s="958"/>
      <c r="BI111" s="958"/>
      <c r="BJ111" s="958"/>
      <c r="BK111" s="958"/>
      <c r="BL111" s="958"/>
      <c r="BM111" s="958"/>
      <c r="BN111" s="958"/>
      <c r="BO111" s="958"/>
      <c r="BP111" s="959"/>
      <c r="BQ111" s="960" t="s">
        <v>416</v>
      </c>
      <c r="BR111" s="961"/>
      <c r="BS111" s="961"/>
      <c r="BT111" s="961"/>
      <c r="BU111" s="961"/>
      <c r="BV111" s="961" t="s">
        <v>441</v>
      </c>
      <c r="BW111" s="961"/>
      <c r="BX111" s="961"/>
      <c r="BY111" s="961"/>
      <c r="BZ111" s="961"/>
      <c r="CA111" s="961" t="s">
        <v>416</v>
      </c>
      <c r="CB111" s="961"/>
      <c r="CC111" s="961"/>
      <c r="CD111" s="961"/>
      <c r="CE111" s="961"/>
      <c r="CF111" s="955" t="s">
        <v>398</v>
      </c>
      <c r="CG111" s="956"/>
      <c r="CH111" s="956"/>
      <c r="CI111" s="956"/>
      <c r="CJ111" s="956"/>
      <c r="CK111" s="983"/>
      <c r="CL111" s="984"/>
      <c r="CM111" s="957" t="s">
        <v>443</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444</v>
      </c>
      <c r="DH111" s="961"/>
      <c r="DI111" s="961"/>
      <c r="DJ111" s="961"/>
      <c r="DK111" s="961"/>
      <c r="DL111" s="961" t="s">
        <v>441</v>
      </c>
      <c r="DM111" s="961"/>
      <c r="DN111" s="961"/>
      <c r="DO111" s="961"/>
      <c r="DP111" s="961"/>
      <c r="DQ111" s="961" t="s">
        <v>441</v>
      </c>
      <c r="DR111" s="961"/>
      <c r="DS111" s="961"/>
      <c r="DT111" s="961"/>
      <c r="DU111" s="961"/>
      <c r="DV111" s="962" t="s">
        <v>441</v>
      </c>
      <c r="DW111" s="962"/>
      <c r="DX111" s="962"/>
      <c r="DY111" s="962"/>
      <c r="DZ111" s="963"/>
    </row>
    <row r="112" spans="1:131" s="226" customFormat="1" ht="26.25" customHeight="1" x14ac:dyDescent="0.2">
      <c r="A112" s="987" t="s">
        <v>445</v>
      </c>
      <c r="B112" s="988"/>
      <c r="C112" s="958" t="s">
        <v>446</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416</v>
      </c>
      <c r="AB112" s="994"/>
      <c r="AC112" s="994"/>
      <c r="AD112" s="994"/>
      <c r="AE112" s="995"/>
      <c r="AF112" s="996" t="s">
        <v>441</v>
      </c>
      <c r="AG112" s="994"/>
      <c r="AH112" s="994"/>
      <c r="AI112" s="994"/>
      <c r="AJ112" s="995"/>
      <c r="AK112" s="996" t="s">
        <v>416</v>
      </c>
      <c r="AL112" s="994"/>
      <c r="AM112" s="994"/>
      <c r="AN112" s="994"/>
      <c r="AO112" s="995"/>
      <c r="AP112" s="997" t="s">
        <v>416</v>
      </c>
      <c r="AQ112" s="998"/>
      <c r="AR112" s="998"/>
      <c r="AS112" s="998"/>
      <c r="AT112" s="999"/>
      <c r="AU112" s="943"/>
      <c r="AV112" s="944"/>
      <c r="AW112" s="944"/>
      <c r="AX112" s="944"/>
      <c r="AY112" s="944"/>
      <c r="AZ112" s="957" t="s">
        <v>447</v>
      </c>
      <c r="BA112" s="958"/>
      <c r="BB112" s="958"/>
      <c r="BC112" s="958"/>
      <c r="BD112" s="958"/>
      <c r="BE112" s="958"/>
      <c r="BF112" s="958"/>
      <c r="BG112" s="958"/>
      <c r="BH112" s="958"/>
      <c r="BI112" s="958"/>
      <c r="BJ112" s="958"/>
      <c r="BK112" s="958"/>
      <c r="BL112" s="958"/>
      <c r="BM112" s="958"/>
      <c r="BN112" s="958"/>
      <c r="BO112" s="958"/>
      <c r="BP112" s="959"/>
      <c r="BQ112" s="960">
        <v>3354905</v>
      </c>
      <c r="BR112" s="961"/>
      <c r="BS112" s="961"/>
      <c r="BT112" s="961"/>
      <c r="BU112" s="961"/>
      <c r="BV112" s="961">
        <v>3329809</v>
      </c>
      <c r="BW112" s="961"/>
      <c r="BX112" s="961"/>
      <c r="BY112" s="961"/>
      <c r="BZ112" s="961"/>
      <c r="CA112" s="961">
        <v>3487360</v>
      </c>
      <c r="CB112" s="961"/>
      <c r="CC112" s="961"/>
      <c r="CD112" s="961"/>
      <c r="CE112" s="961"/>
      <c r="CF112" s="955">
        <v>64</v>
      </c>
      <c r="CG112" s="956"/>
      <c r="CH112" s="956"/>
      <c r="CI112" s="956"/>
      <c r="CJ112" s="956"/>
      <c r="CK112" s="983"/>
      <c r="CL112" s="984"/>
      <c r="CM112" s="957" t="s">
        <v>448</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441</v>
      </c>
      <c r="DH112" s="961"/>
      <c r="DI112" s="961"/>
      <c r="DJ112" s="961"/>
      <c r="DK112" s="961"/>
      <c r="DL112" s="961" t="s">
        <v>449</v>
      </c>
      <c r="DM112" s="961"/>
      <c r="DN112" s="961"/>
      <c r="DO112" s="961"/>
      <c r="DP112" s="961"/>
      <c r="DQ112" s="961" t="s">
        <v>416</v>
      </c>
      <c r="DR112" s="961"/>
      <c r="DS112" s="961"/>
      <c r="DT112" s="961"/>
      <c r="DU112" s="961"/>
      <c r="DV112" s="962" t="s">
        <v>441</v>
      </c>
      <c r="DW112" s="962"/>
      <c r="DX112" s="962"/>
      <c r="DY112" s="962"/>
      <c r="DZ112" s="963"/>
    </row>
    <row r="113" spans="1:130" s="226" customFormat="1" ht="26.25" customHeight="1" x14ac:dyDescent="0.2">
      <c r="A113" s="989"/>
      <c r="B113" s="990"/>
      <c r="C113" s="958" t="s">
        <v>450</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265682</v>
      </c>
      <c r="AB113" s="973"/>
      <c r="AC113" s="973"/>
      <c r="AD113" s="973"/>
      <c r="AE113" s="974"/>
      <c r="AF113" s="975">
        <v>285448</v>
      </c>
      <c r="AG113" s="973"/>
      <c r="AH113" s="973"/>
      <c r="AI113" s="973"/>
      <c r="AJ113" s="974"/>
      <c r="AK113" s="975">
        <v>287918</v>
      </c>
      <c r="AL113" s="973"/>
      <c r="AM113" s="973"/>
      <c r="AN113" s="973"/>
      <c r="AO113" s="974"/>
      <c r="AP113" s="976">
        <v>5.3</v>
      </c>
      <c r="AQ113" s="977"/>
      <c r="AR113" s="977"/>
      <c r="AS113" s="977"/>
      <c r="AT113" s="978"/>
      <c r="AU113" s="943"/>
      <c r="AV113" s="944"/>
      <c r="AW113" s="944"/>
      <c r="AX113" s="944"/>
      <c r="AY113" s="944"/>
      <c r="AZ113" s="957" t="s">
        <v>451</v>
      </c>
      <c r="BA113" s="958"/>
      <c r="BB113" s="958"/>
      <c r="BC113" s="958"/>
      <c r="BD113" s="958"/>
      <c r="BE113" s="958"/>
      <c r="BF113" s="958"/>
      <c r="BG113" s="958"/>
      <c r="BH113" s="958"/>
      <c r="BI113" s="958"/>
      <c r="BJ113" s="958"/>
      <c r="BK113" s="958"/>
      <c r="BL113" s="958"/>
      <c r="BM113" s="958"/>
      <c r="BN113" s="958"/>
      <c r="BO113" s="958"/>
      <c r="BP113" s="959"/>
      <c r="BQ113" s="960" t="s">
        <v>416</v>
      </c>
      <c r="BR113" s="961"/>
      <c r="BS113" s="961"/>
      <c r="BT113" s="961"/>
      <c r="BU113" s="961"/>
      <c r="BV113" s="961" t="s">
        <v>441</v>
      </c>
      <c r="BW113" s="961"/>
      <c r="BX113" s="961"/>
      <c r="BY113" s="961"/>
      <c r="BZ113" s="961"/>
      <c r="CA113" s="961" t="s">
        <v>449</v>
      </c>
      <c r="CB113" s="961"/>
      <c r="CC113" s="961"/>
      <c r="CD113" s="961"/>
      <c r="CE113" s="961"/>
      <c r="CF113" s="955" t="s">
        <v>449</v>
      </c>
      <c r="CG113" s="956"/>
      <c r="CH113" s="956"/>
      <c r="CI113" s="956"/>
      <c r="CJ113" s="956"/>
      <c r="CK113" s="983"/>
      <c r="CL113" s="984"/>
      <c r="CM113" s="957" t="s">
        <v>452</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416</v>
      </c>
      <c r="DH113" s="994"/>
      <c r="DI113" s="994"/>
      <c r="DJ113" s="994"/>
      <c r="DK113" s="995"/>
      <c r="DL113" s="996" t="s">
        <v>416</v>
      </c>
      <c r="DM113" s="994"/>
      <c r="DN113" s="994"/>
      <c r="DO113" s="994"/>
      <c r="DP113" s="995"/>
      <c r="DQ113" s="996" t="s">
        <v>441</v>
      </c>
      <c r="DR113" s="994"/>
      <c r="DS113" s="994"/>
      <c r="DT113" s="994"/>
      <c r="DU113" s="995"/>
      <c r="DV113" s="997" t="s">
        <v>441</v>
      </c>
      <c r="DW113" s="998"/>
      <c r="DX113" s="998"/>
      <c r="DY113" s="998"/>
      <c r="DZ113" s="999"/>
    </row>
    <row r="114" spans="1:130" s="226" customFormat="1" ht="26.25" customHeight="1" x14ac:dyDescent="0.2">
      <c r="A114" s="989"/>
      <c r="B114" s="990"/>
      <c r="C114" s="958" t="s">
        <v>453</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t="s">
        <v>441</v>
      </c>
      <c r="AB114" s="994"/>
      <c r="AC114" s="994"/>
      <c r="AD114" s="994"/>
      <c r="AE114" s="995"/>
      <c r="AF114" s="996" t="s">
        <v>441</v>
      </c>
      <c r="AG114" s="994"/>
      <c r="AH114" s="994"/>
      <c r="AI114" s="994"/>
      <c r="AJ114" s="995"/>
      <c r="AK114" s="996" t="s">
        <v>416</v>
      </c>
      <c r="AL114" s="994"/>
      <c r="AM114" s="994"/>
      <c r="AN114" s="994"/>
      <c r="AO114" s="995"/>
      <c r="AP114" s="997" t="s">
        <v>416</v>
      </c>
      <c r="AQ114" s="998"/>
      <c r="AR114" s="998"/>
      <c r="AS114" s="998"/>
      <c r="AT114" s="999"/>
      <c r="AU114" s="943"/>
      <c r="AV114" s="944"/>
      <c r="AW114" s="944"/>
      <c r="AX114" s="944"/>
      <c r="AY114" s="944"/>
      <c r="AZ114" s="957" t="s">
        <v>454</v>
      </c>
      <c r="BA114" s="958"/>
      <c r="BB114" s="958"/>
      <c r="BC114" s="958"/>
      <c r="BD114" s="958"/>
      <c r="BE114" s="958"/>
      <c r="BF114" s="958"/>
      <c r="BG114" s="958"/>
      <c r="BH114" s="958"/>
      <c r="BI114" s="958"/>
      <c r="BJ114" s="958"/>
      <c r="BK114" s="958"/>
      <c r="BL114" s="958"/>
      <c r="BM114" s="958"/>
      <c r="BN114" s="958"/>
      <c r="BO114" s="958"/>
      <c r="BP114" s="959"/>
      <c r="BQ114" s="960">
        <v>1159956</v>
      </c>
      <c r="BR114" s="961"/>
      <c r="BS114" s="961"/>
      <c r="BT114" s="961"/>
      <c r="BU114" s="961"/>
      <c r="BV114" s="961">
        <v>1135507</v>
      </c>
      <c r="BW114" s="961"/>
      <c r="BX114" s="961"/>
      <c r="BY114" s="961"/>
      <c r="BZ114" s="961"/>
      <c r="CA114" s="961">
        <v>1039490</v>
      </c>
      <c r="CB114" s="961"/>
      <c r="CC114" s="961"/>
      <c r="CD114" s="961"/>
      <c r="CE114" s="961"/>
      <c r="CF114" s="955">
        <v>19.100000000000001</v>
      </c>
      <c r="CG114" s="956"/>
      <c r="CH114" s="956"/>
      <c r="CI114" s="956"/>
      <c r="CJ114" s="956"/>
      <c r="CK114" s="983"/>
      <c r="CL114" s="984"/>
      <c r="CM114" s="957" t="s">
        <v>455</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416</v>
      </c>
      <c r="DH114" s="994"/>
      <c r="DI114" s="994"/>
      <c r="DJ114" s="994"/>
      <c r="DK114" s="995"/>
      <c r="DL114" s="996" t="s">
        <v>416</v>
      </c>
      <c r="DM114" s="994"/>
      <c r="DN114" s="994"/>
      <c r="DO114" s="994"/>
      <c r="DP114" s="995"/>
      <c r="DQ114" s="996" t="s">
        <v>449</v>
      </c>
      <c r="DR114" s="994"/>
      <c r="DS114" s="994"/>
      <c r="DT114" s="994"/>
      <c r="DU114" s="995"/>
      <c r="DV114" s="997" t="s">
        <v>449</v>
      </c>
      <c r="DW114" s="998"/>
      <c r="DX114" s="998"/>
      <c r="DY114" s="998"/>
      <c r="DZ114" s="999"/>
    </row>
    <row r="115" spans="1:130" s="226" customFormat="1" ht="26.25" customHeight="1" x14ac:dyDescent="0.2">
      <c r="A115" s="989"/>
      <c r="B115" s="990"/>
      <c r="C115" s="958" t="s">
        <v>456</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t="s">
        <v>416</v>
      </c>
      <c r="AB115" s="973"/>
      <c r="AC115" s="973"/>
      <c r="AD115" s="973"/>
      <c r="AE115" s="974"/>
      <c r="AF115" s="975" t="s">
        <v>416</v>
      </c>
      <c r="AG115" s="973"/>
      <c r="AH115" s="973"/>
      <c r="AI115" s="973"/>
      <c r="AJ115" s="974"/>
      <c r="AK115" s="975" t="s">
        <v>416</v>
      </c>
      <c r="AL115" s="973"/>
      <c r="AM115" s="973"/>
      <c r="AN115" s="973"/>
      <c r="AO115" s="974"/>
      <c r="AP115" s="976" t="s">
        <v>416</v>
      </c>
      <c r="AQ115" s="977"/>
      <c r="AR115" s="977"/>
      <c r="AS115" s="977"/>
      <c r="AT115" s="978"/>
      <c r="AU115" s="943"/>
      <c r="AV115" s="944"/>
      <c r="AW115" s="944"/>
      <c r="AX115" s="944"/>
      <c r="AY115" s="944"/>
      <c r="AZ115" s="957" t="s">
        <v>457</v>
      </c>
      <c r="BA115" s="958"/>
      <c r="BB115" s="958"/>
      <c r="BC115" s="958"/>
      <c r="BD115" s="958"/>
      <c r="BE115" s="958"/>
      <c r="BF115" s="958"/>
      <c r="BG115" s="958"/>
      <c r="BH115" s="958"/>
      <c r="BI115" s="958"/>
      <c r="BJ115" s="958"/>
      <c r="BK115" s="958"/>
      <c r="BL115" s="958"/>
      <c r="BM115" s="958"/>
      <c r="BN115" s="958"/>
      <c r="BO115" s="958"/>
      <c r="BP115" s="959"/>
      <c r="BQ115" s="960" t="s">
        <v>416</v>
      </c>
      <c r="BR115" s="961"/>
      <c r="BS115" s="961"/>
      <c r="BT115" s="961"/>
      <c r="BU115" s="961"/>
      <c r="BV115" s="961" t="s">
        <v>416</v>
      </c>
      <c r="BW115" s="961"/>
      <c r="BX115" s="961"/>
      <c r="BY115" s="961"/>
      <c r="BZ115" s="961"/>
      <c r="CA115" s="961" t="s">
        <v>441</v>
      </c>
      <c r="CB115" s="961"/>
      <c r="CC115" s="961"/>
      <c r="CD115" s="961"/>
      <c r="CE115" s="961"/>
      <c r="CF115" s="955" t="s">
        <v>416</v>
      </c>
      <c r="CG115" s="956"/>
      <c r="CH115" s="956"/>
      <c r="CI115" s="956"/>
      <c r="CJ115" s="956"/>
      <c r="CK115" s="983"/>
      <c r="CL115" s="984"/>
      <c r="CM115" s="957" t="s">
        <v>458</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416</v>
      </c>
      <c r="DH115" s="994"/>
      <c r="DI115" s="994"/>
      <c r="DJ115" s="994"/>
      <c r="DK115" s="995"/>
      <c r="DL115" s="996" t="s">
        <v>416</v>
      </c>
      <c r="DM115" s="994"/>
      <c r="DN115" s="994"/>
      <c r="DO115" s="994"/>
      <c r="DP115" s="995"/>
      <c r="DQ115" s="996" t="s">
        <v>416</v>
      </c>
      <c r="DR115" s="994"/>
      <c r="DS115" s="994"/>
      <c r="DT115" s="994"/>
      <c r="DU115" s="995"/>
      <c r="DV115" s="997" t="s">
        <v>416</v>
      </c>
      <c r="DW115" s="998"/>
      <c r="DX115" s="998"/>
      <c r="DY115" s="998"/>
      <c r="DZ115" s="999"/>
    </row>
    <row r="116" spans="1:130" s="226" customFormat="1" ht="26.25" customHeight="1" x14ac:dyDescent="0.2">
      <c r="A116" s="991"/>
      <c r="B116" s="992"/>
      <c r="C116" s="1000" t="s">
        <v>459</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416</v>
      </c>
      <c r="AB116" s="994"/>
      <c r="AC116" s="994"/>
      <c r="AD116" s="994"/>
      <c r="AE116" s="995"/>
      <c r="AF116" s="996" t="s">
        <v>441</v>
      </c>
      <c r="AG116" s="994"/>
      <c r="AH116" s="994"/>
      <c r="AI116" s="994"/>
      <c r="AJ116" s="995"/>
      <c r="AK116" s="996" t="s">
        <v>416</v>
      </c>
      <c r="AL116" s="994"/>
      <c r="AM116" s="994"/>
      <c r="AN116" s="994"/>
      <c r="AO116" s="995"/>
      <c r="AP116" s="997" t="s">
        <v>449</v>
      </c>
      <c r="AQ116" s="998"/>
      <c r="AR116" s="998"/>
      <c r="AS116" s="998"/>
      <c r="AT116" s="999"/>
      <c r="AU116" s="943"/>
      <c r="AV116" s="944"/>
      <c r="AW116" s="944"/>
      <c r="AX116" s="944"/>
      <c r="AY116" s="944"/>
      <c r="AZ116" s="1002" t="s">
        <v>460</v>
      </c>
      <c r="BA116" s="1003"/>
      <c r="BB116" s="1003"/>
      <c r="BC116" s="1003"/>
      <c r="BD116" s="1003"/>
      <c r="BE116" s="1003"/>
      <c r="BF116" s="1003"/>
      <c r="BG116" s="1003"/>
      <c r="BH116" s="1003"/>
      <c r="BI116" s="1003"/>
      <c r="BJ116" s="1003"/>
      <c r="BK116" s="1003"/>
      <c r="BL116" s="1003"/>
      <c r="BM116" s="1003"/>
      <c r="BN116" s="1003"/>
      <c r="BO116" s="1003"/>
      <c r="BP116" s="1004"/>
      <c r="BQ116" s="960" t="s">
        <v>441</v>
      </c>
      <c r="BR116" s="961"/>
      <c r="BS116" s="961"/>
      <c r="BT116" s="961"/>
      <c r="BU116" s="961"/>
      <c r="BV116" s="961" t="s">
        <v>416</v>
      </c>
      <c r="BW116" s="961"/>
      <c r="BX116" s="961"/>
      <c r="BY116" s="961"/>
      <c r="BZ116" s="961"/>
      <c r="CA116" s="961" t="s">
        <v>416</v>
      </c>
      <c r="CB116" s="961"/>
      <c r="CC116" s="961"/>
      <c r="CD116" s="961"/>
      <c r="CE116" s="961"/>
      <c r="CF116" s="955" t="s">
        <v>416</v>
      </c>
      <c r="CG116" s="956"/>
      <c r="CH116" s="956"/>
      <c r="CI116" s="956"/>
      <c r="CJ116" s="956"/>
      <c r="CK116" s="983"/>
      <c r="CL116" s="984"/>
      <c r="CM116" s="957" t="s">
        <v>461</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441</v>
      </c>
      <c r="DH116" s="994"/>
      <c r="DI116" s="994"/>
      <c r="DJ116" s="994"/>
      <c r="DK116" s="995"/>
      <c r="DL116" s="996" t="s">
        <v>416</v>
      </c>
      <c r="DM116" s="994"/>
      <c r="DN116" s="994"/>
      <c r="DO116" s="994"/>
      <c r="DP116" s="995"/>
      <c r="DQ116" s="996" t="s">
        <v>416</v>
      </c>
      <c r="DR116" s="994"/>
      <c r="DS116" s="994"/>
      <c r="DT116" s="994"/>
      <c r="DU116" s="995"/>
      <c r="DV116" s="997" t="s">
        <v>441</v>
      </c>
      <c r="DW116" s="998"/>
      <c r="DX116" s="998"/>
      <c r="DY116" s="998"/>
      <c r="DZ116" s="999"/>
    </row>
    <row r="117" spans="1:130" s="226" customFormat="1" ht="26.25" customHeight="1" x14ac:dyDescent="0.2">
      <c r="A117" s="947" t="s">
        <v>193</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462</v>
      </c>
      <c r="Z117" s="929"/>
      <c r="AA117" s="1013">
        <v>901441</v>
      </c>
      <c r="AB117" s="1014"/>
      <c r="AC117" s="1014"/>
      <c r="AD117" s="1014"/>
      <c r="AE117" s="1015"/>
      <c r="AF117" s="1016">
        <v>938812</v>
      </c>
      <c r="AG117" s="1014"/>
      <c r="AH117" s="1014"/>
      <c r="AI117" s="1014"/>
      <c r="AJ117" s="1015"/>
      <c r="AK117" s="1016">
        <v>989893</v>
      </c>
      <c r="AL117" s="1014"/>
      <c r="AM117" s="1014"/>
      <c r="AN117" s="1014"/>
      <c r="AO117" s="1015"/>
      <c r="AP117" s="1017"/>
      <c r="AQ117" s="1018"/>
      <c r="AR117" s="1018"/>
      <c r="AS117" s="1018"/>
      <c r="AT117" s="1019"/>
      <c r="AU117" s="943"/>
      <c r="AV117" s="944"/>
      <c r="AW117" s="944"/>
      <c r="AX117" s="944"/>
      <c r="AY117" s="944"/>
      <c r="AZ117" s="1009" t="s">
        <v>463</v>
      </c>
      <c r="BA117" s="1010"/>
      <c r="BB117" s="1010"/>
      <c r="BC117" s="1010"/>
      <c r="BD117" s="1010"/>
      <c r="BE117" s="1010"/>
      <c r="BF117" s="1010"/>
      <c r="BG117" s="1010"/>
      <c r="BH117" s="1010"/>
      <c r="BI117" s="1010"/>
      <c r="BJ117" s="1010"/>
      <c r="BK117" s="1010"/>
      <c r="BL117" s="1010"/>
      <c r="BM117" s="1010"/>
      <c r="BN117" s="1010"/>
      <c r="BO117" s="1010"/>
      <c r="BP117" s="1011"/>
      <c r="BQ117" s="960" t="s">
        <v>398</v>
      </c>
      <c r="BR117" s="961"/>
      <c r="BS117" s="961"/>
      <c r="BT117" s="961"/>
      <c r="BU117" s="961"/>
      <c r="BV117" s="961" t="s">
        <v>416</v>
      </c>
      <c r="BW117" s="961"/>
      <c r="BX117" s="961"/>
      <c r="BY117" s="961"/>
      <c r="BZ117" s="961"/>
      <c r="CA117" s="961" t="s">
        <v>416</v>
      </c>
      <c r="CB117" s="961"/>
      <c r="CC117" s="961"/>
      <c r="CD117" s="961"/>
      <c r="CE117" s="961"/>
      <c r="CF117" s="955" t="s">
        <v>416</v>
      </c>
      <c r="CG117" s="956"/>
      <c r="CH117" s="956"/>
      <c r="CI117" s="956"/>
      <c r="CJ117" s="956"/>
      <c r="CK117" s="983"/>
      <c r="CL117" s="984"/>
      <c r="CM117" s="957" t="s">
        <v>464</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416</v>
      </c>
      <c r="DH117" s="994"/>
      <c r="DI117" s="994"/>
      <c r="DJ117" s="994"/>
      <c r="DK117" s="995"/>
      <c r="DL117" s="996" t="s">
        <v>416</v>
      </c>
      <c r="DM117" s="994"/>
      <c r="DN117" s="994"/>
      <c r="DO117" s="994"/>
      <c r="DP117" s="995"/>
      <c r="DQ117" s="996" t="s">
        <v>416</v>
      </c>
      <c r="DR117" s="994"/>
      <c r="DS117" s="994"/>
      <c r="DT117" s="994"/>
      <c r="DU117" s="995"/>
      <c r="DV117" s="997" t="s">
        <v>416</v>
      </c>
      <c r="DW117" s="998"/>
      <c r="DX117" s="998"/>
      <c r="DY117" s="998"/>
      <c r="DZ117" s="999"/>
    </row>
    <row r="118" spans="1:130" s="226" customFormat="1" ht="26.25" customHeight="1" x14ac:dyDescent="0.2">
      <c r="A118" s="947" t="s">
        <v>435</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432</v>
      </c>
      <c r="AB118" s="928"/>
      <c r="AC118" s="928"/>
      <c r="AD118" s="928"/>
      <c r="AE118" s="929"/>
      <c r="AF118" s="927" t="s">
        <v>433</v>
      </c>
      <c r="AG118" s="928"/>
      <c r="AH118" s="928"/>
      <c r="AI118" s="928"/>
      <c r="AJ118" s="929"/>
      <c r="AK118" s="927" t="s">
        <v>314</v>
      </c>
      <c r="AL118" s="928"/>
      <c r="AM118" s="928"/>
      <c r="AN118" s="928"/>
      <c r="AO118" s="929"/>
      <c r="AP118" s="1005" t="s">
        <v>434</v>
      </c>
      <c r="AQ118" s="1006"/>
      <c r="AR118" s="1006"/>
      <c r="AS118" s="1006"/>
      <c r="AT118" s="1007"/>
      <c r="AU118" s="943"/>
      <c r="AV118" s="944"/>
      <c r="AW118" s="944"/>
      <c r="AX118" s="944"/>
      <c r="AY118" s="944"/>
      <c r="AZ118" s="1008" t="s">
        <v>465</v>
      </c>
      <c r="BA118" s="1000"/>
      <c r="BB118" s="1000"/>
      <c r="BC118" s="1000"/>
      <c r="BD118" s="1000"/>
      <c r="BE118" s="1000"/>
      <c r="BF118" s="1000"/>
      <c r="BG118" s="1000"/>
      <c r="BH118" s="1000"/>
      <c r="BI118" s="1000"/>
      <c r="BJ118" s="1000"/>
      <c r="BK118" s="1000"/>
      <c r="BL118" s="1000"/>
      <c r="BM118" s="1000"/>
      <c r="BN118" s="1000"/>
      <c r="BO118" s="1000"/>
      <c r="BP118" s="1001"/>
      <c r="BQ118" s="1034" t="s">
        <v>416</v>
      </c>
      <c r="BR118" s="1035"/>
      <c r="BS118" s="1035"/>
      <c r="BT118" s="1035"/>
      <c r="BU118" s="1035"/>
      <c r="BV118" s="1035" t="s">
        <v>416</v>
      </c>
      <c r="BW118" s="1035"/>
      <c r="BX118" s="1035"/>
      <c r="BY118" s="1035"/>
      <c r="BZ118" s="1035"/>
      <c r="CA118" s="1035" t="s">
        <v>416</v>
      </c>
      <c r="CB118" s="1035"/>
      <c r="CC118" s="1035"/>
      <c r="CD118" s="1035"/>
      <c r="CE118" s="1035"/>
      <c r="CF118" s="955" t="s">
        <v>416</v>
      </c>
      <c r="CG118" s="956"/>
      <c r="CH118" s="956"/>
      <c r="CI118" s="956"/>
      <c r="CJ118" s="956"/>
      <c r="CK118" s="983"/>
      <c r="CL118" s="984"/>
      <c r="CM118" s="957" t="s">
        <v>466</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416</v>
      </c>
      <c r="DH118" s="994"/>
      <c r="DI118" s="994"/>
      <c r="DJ118" s="994"/>
      <c r="DK118" s="995"/>
      <c r="DL118" s="996" t="s">
        <v>398</v>
      </c>
      <c r="DM118" s="994"/>
      <c r="DN118" s="994"/>
      <c r="DO118" s="994"/>
      <c r="DP118" s="995"/>
      <c r="DQ118" s="996" t="s">
        <v>398</v>
      </c>
      <c r="DR118" s="994"/>
      <c r="DS118" s="994"/>
      <c r="DT118" s="994"/>
      <c r="DU118" s="995"/>
      <c r="DV118" s="997" t="s">
        <v>416</v>
      </c>
      <c r="DW118" s="998"/>
      <c r="DX118" s="998"/>
      <c r="DY118" s="998"/>
      <c r="DZ118" s="999"/>
    </row>
    <row r="119" spans="1:130" s="226" customFormat="1" ht="26.25" customHeight="1" x14ac:dyDescent="0.2">
      <c r="A119" s="1091" t="s">
        <v>438</v>
      </c>
      <c r="B119" s="982"/>
      <c r="C119" s="964" t="s">
        <v>439</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416</v>
      </c>
      <c r="AB119" s="935"/>
      <c r="AC119" s="935"/>
      <c r="AD119" s="935"/>
      <c r="AE119" s="936"/>
      <c r="AF119" s="937" t="s">
        <v>416</v>
      </c>
      <c r="AG119" s="935"/>
      <c r="AH119" s="935"/>
      <c r="AI119" s="935"/>
      <c r="AJ119" s="936"/>
      <c r="AK119" s="937" t="s">
        <v>416</v>
      </c>
      <c r="AL119" s="935"/>
      <c r="AM119" s="935"/>
      <c r="AN119" s="935"/>
      <c r="AO119" s="936"/>
      <c r="AP119" s="938" t="s">
        <v>416</v>
      </c>
      <c r="AQ119" s="939"/>
      <c r="AR119" s="939"/>
      <c r="AS119" s="939"/>
      <c r="AT119" s="940"/>
      <c r="AU119" s="945"/>
      <c r="AV119" s="946"/>
      <c r="AW119" s="946"/>
      <c r="AX119" s="946"/>
      <c r="AY119" s="946"/>
      <c r="AZ119" s="247" t="s">
        <v>193</v>
      </c>
      <c r="BA119" s="247"/>
      <c r="BB119" s="247"/>
      <c r="BC119" s="247"/>
      <c r="BD119" s="247"/>
      <c r="BE119" s="247"/>
      <c r="BF119" s="247"/>
      <c r="BG119" s="247"/>
      <c r="BH119" s="247"/>
      <c r="BI119" s="247"/>
      <c r="BJ119" s="247"/>
      <c r="BK119" s="247"/>
      <c r="BL119" s="247"/>
      <c r="BM119" s="247"/>
      <c r="BN119" s="247"/>
      <c r="BO119" s="1012" t="s">
        <v>467</v>
      </c>
      <c r="BP119" s="1040"/>
      <c r="BQ119" s="1034">
        <v>12032702</v>
      </c>
      <c r="BR119" s="1035"/>
      <c r="BS119" s="1035"/>
      <c r="BT119" s="1035"/>
      <c r="BU119" s="1035"/>
      <c r="BV119" s="1035">
        <v>11815304</v>
      </c>
      <c r="BW119" s="1035"/>
      <c r="BX119" s="1035"/>
      <c r="BY119" s="1035"/>
      <c r="BZ119" s="1035"/>
      <c r="CA119" s="1035">
        <v>11507280</v>
      </c>
      <c r="CB119" s="1035"/>
      <c r="CC119" s="1035"/>
      <c r="CD119" s="1035"/>
      <c r="CE119" s="1035"/>
      <c r="CF119" s="1036"/>
      <c r="CG119" s="1037"/>
      <c r="CH119" s="1037"/>
      <c r="CI119" s="1037"/>
      <c r="CJ119" s="1038"/>
      <c r="CK119" s="985"/>
      <c r="CL119" s="986"/>
      <c r="CM119" s="1008" t="s">
        <v>468</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398</v>
      </c>
      <c r="DH119" s="1021"/>
      <c r="DI119" s="1021"/>
      <c r="DJ119" s="1021"/>
      <c r="DK119" s="1022"/>
      <c r="DL119" s="1020" t="s">
        <v>398</v>
      </c>
      <c r="DM119" s="1021"/>
      <c r="DN119" s="1021"/>
      <c r="DO119" s="1021"/>
      <c r="DP119" s="1022"/>
      <c r="DQ119" s="1020" t="s">
        <v>416</v>
      </c>
      <c r="DR119" s="1021"/>
      <c r="DS119" s="1021"/>
      <c r="DT119" s="1021"/>
      <c r="DU119" s="1022"/>
      <c r="DV119" s="1023" t="s">
        <v>416</v>
      </c>
      <c r="DW119" s="1024"/>
      <c r="DX119" s="1024"/>
      <c r="DY119" s="1024"/>
      <c r="DZ119" s="1025"/>
    </row>
    <row r="120" spans="1:130" s="226" customFormat="1" ht="26.25" customHeight="1" x14ac:dyDescent="0.2">
      <c r="A120" s="1092"/>
      <c r="B120" s="984"/>
      <c r="C120" s="957" t="s">
        <v>443</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398</v>
      </c>
      <c r="AB120" s="994"/>
      <c r="AC120" s="994"/>
      <c r="AD120" s="994"/>
      <c r="AE120" s="995"/>
      <c r="AF120" s="996" t="s">
        <v>398</v>
      </c>
      <c r="AG120" s="994"/>
      <c r="AH120" s="994"/>
      <c r="AI120" s="994"/>
      <c r="AJ120" s="995"/>
      <c r="AK120" s="996" t="s">
        <v>416</v>
      </c>
      <c r="AL120" s="994"/>
      <c r="AM120" s="994"/>
      <c r="AN120" s="994"/>
      <c r="AO120" s="995"/>
      <c r="AP120" s="997" t="s">
        <v>398</v>
      </c>
      <c r="AQ120" s="998"/>
      <c r="AR120" s="998"/>
      <c r="AS120" s="998"/>
      <c r="AT120" s="999"/>
      <c r="AU120" s="1026" t="s">
        <v>469</v>
      </c>
      <c r="AV120" s="1027"/>
      <c r="AW120" s="1027"/>
      <c r="AX120" s="1027"/>
      <c r="AY120" s="1028"/>
      <c r="AZ120" s="964" t="s">
        <v>470</v>
      </c>
      <c r="BA120" s="932"/>
      <c r="BB120" s="932"/>
      <c r="BC120" s="932"/>
      <c r="BD120" s="932"/>
      <c r="BE120" s="932"/>
      <c r="BF120" s="932"/>
      <c r="BG120" s="932"/>
      <c r="BH120" s="932"/>
      <c r="BI120" s="932"/>
      <c r="BJ120" s="932"/>
      <c r="BK120" s="932"/>
      <c r="BL120" s="932"/>
      <c r="BM120" s="932"/>
      <c r="BN120" s="932"/>
      <c r="BO120" s="932"/>
      <c r="BP120" s="933"/>
      <c r="BQ120" s="965">
        <v>2236676</v>
      </c>
      <c r="BR120" s="966"/>
      <c r="BS120" s="966"/>
      <c r="BT120" s="966"/>
      <c r="BU120" s="966"/>
      <c r="BV120" s="966">
        <v>2704923</v>
      </c>
      <c r="BW120" s="966"/>
      <c r="BX120" s="966"/>
      <c r="BY120" s="966"/>
      <c r="BZ120" s="966"/>
      <c r="CA120" s="966">
        <v>2836787</v>
      </c>
      <c r="CB120" s="966"/>
      <c r="CC120" s="966"/>
      <c r="CD120" s="966"/>
      <c r="CE120" s="966"/>
      <c r="CF120" s="979">
        <v>52</v>
      </c>
      <c r="CG120" s="980"/>
      <c r="CH120" s="980"/>
      <c r="CI120" s="980"/>
      <c r="CJ120" s="980"/>
      <c r="CK120" s="1041" t="s">
        <v>471</v>
      </c>
      <c r="CL120" s="1042"/>
      <c r="CM120" s="1042"/>
      <c r="CN120" s="1042"/>
      <c r="CO120" s="1043"/>
      <c r="CP120" s="1049" t="s">
        <v>472</v>
      </c>
      <c r="CQ120" s="1050"/>
      <c r="CR120" s="1050"/>
      <c r="CS120" s="1050"/>
      <c r="CT120" s="1050"/>
      <c r="CU120" s="1050"/>
      <c r="CV120" s="1050"/>
      <c r="CW120" s="1050"/>
      <c r="CX120" s="1050"/>
      <c r="CY120" s="1050"/>
      <c r="CZ120" s="1050"/>
      <c r="DA120" s="1050"/>
      <c r="DB120" s="1050"/>
      <c r="DC120" s="1050"/>
      <c r="DD120" s="1050"/>
      <c r="DE120" s="1050"/>
      <c r="DF120" s="1051"/>
      <c r="DG120" s="965">
        <v>3354905</v>
      </c>
      <c r="DH120" s="966"/>
      <c r="DI120" s="966"/>
      <c r="DJ120" s="966"/>
      <c r="DK120" s="966"/>
      <c r="DL120" s="966">
        <v>3329809</v>
      </c>
      <c r="DM120" s="966"/>
      <c r="DN120" s="966"/>
      <c r="DO120" s="966"/>
      <c r="DP120" s="966"/>
      <c r="DQ120" s="966">
        <v>3487360</v>
      </c>
      <c r="DR120" s="966"/>
      <c r="DS120" s="966"/>
      <c r="DT120" s="966"/>
      <c r="DU120" s="966"/>
      <c r="DV120" s="967">
        <v>64</v>
      </c>
      <c r="DW120" s="967"/>
      <c r="DX120" s="967"/>
      <c r="DY120" s="967"/>
      <c r="DZ120" s="968"/>
    </row>
    <row r="121" spans="1:130" s="226" customFormat="1" ht="26.25" customHeight="1" x14ac:dyDescent="0.2">
      <c r="A121" s="1092"/>
      <c r="B121" s="984"/>
      <c r="C121" s="1009" t="s">
        <v>473</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398</v>
      </c>
      <c r="AB121" s="994"/>
      <c r="AC121" s="994"/>
      <c r="AD121" s="994"/>
      <c r="AE121" s="995"/>
      <c r="AF121" s="996" t="s">
        <v>398</v>
      </c>
      <c r="AG121" s="994"/>
      <c r="AH121" s="994"/>
      <c r="AI121" s="994"/>
      <c r="AJ121" s="995"/>
      <c r="AK121" s="996" t="s">
        <v>398</v>
      </c>
      <c r="AL121" s="994"/>
      <c r="AM121" s="994"/>
      <c r="AN121" s="994"/>
      <c r="AO121" s="995"/>
      <c r="AP121" s="997" t="s">
        <v>416</v>
      </c>
      <c r="AQ121" s="998"/>
      <c r="AR121" s="998"/>
      <c r="AS121" s="998"/>
      <c r="AT121" s="999"/>
      <c r="AU121" s="1029"/>
      <c r="AV121" s="1030"/>
      <c r="AW121" s="1030"/>
      <c r="AX121" s="1030"/>
      <c r="AY121" s="1031"/>
      <c r="AZ121" s="957" t="s">
        <v>474</v>
      </c>
      <c r="BA121" s="958"/>
      <c r="BB121" s="958"/>
      <c r="BC121" s="958"/>
      <c r="BD121" s="958"/>
      <c r="BE121" s="958"/>
      <c r="BF121" s="958"/>
      <c r="BG121" s="958"/>
      <c r="BH121" s="958"/>
      <c r="BI121" s="958"/>
      <c r="BJ121" s="958"/>
      <c r="BK121" s="958"/>
      <c r="BL121" s="958"/>
      <c r="BM121" s="958"/>
      <c r="BN121" s="958"/>
      <c r="BO121" s="958"/>
      <c r="BP121" s="959"/>
      <c r="BQ121" s="960" t="s">
        <v>398</v>
      </c>
      <c r="BR121" s="961"/>
      <c r="BS121" s="961"/>
      <c r="BT121" s="961"/>
      <c r="BU121" s="961"/>
      <c r="BV121" s="961" t="s">
        <v>398</v>
      </c>
      <c r="BW121" s="961"/>
      <c r="BX121" s="961"/>
      <c r="BY121" s="961"/>
      <c r="BZ121" s="961"/>
      <c r="CA121" s="961" t="s">
        <v>398</v>
      </c>
      <c r="CB121" s="961"/>
      <c r="CC121" s="961"/>
      <c r="CD121" s="961"/>
      <c r="CE121" s="961"/>
      <c r="CF121" s="955" t="s">
        <v>398</v>
      </c>
      <c r="CG121" s="956"/>
      <c r="CH121" s="956"/>
      <c r="CI121" s="956"/>
      <c r="CJ121" s="956"/>
      <c r="CK121" s="1044"/>
      <c r="CL121" s="1045"/>
      <c r="CM121" s="1045"/>
      <c r="CN121" s="1045"/>
      <c r="CO121" s="1046"/>
      <c r="CP121" s="1054" t="s">
        <v>475</v>
      </c>
      <c r="CQ121" s="1055"/>
      <c r="CR121" s="1055"/>
      <c r="CS121" s="1055"/>
      <c r="CT121" s="1055"/>
      <c r="CU121" s="1055"/>
      <c r="CV121" s="1055"/>
      <c r="CW121" s="1055"/>
      <c r="CX121" s="1055"/>
      <c r="CY121" s="1055"/>
      <c r="CZ121" s="1055"/>
      <c r="DA121" s="1055"/>
      <c r="DB121" s="1055"/>
      <c r="DC121" s="1055"/>
      <c r="DD121" s="1055"/>
      <c r="DE121" s="1055"/>
      <c r="DF121" s="1056"/>
      <c r="DG121" s="960" t="s">
        <v>398</v>
      </c>
      <c r="DH121" s="961"/>
      <c r="DI121" s="961"/>
      <c r="DJ121" s="961"/>
      <c r="DK121" s="961"/>
      <c r="DL121" s="961" t="s">
        <v>416</v>
      </c>
      <c r="DM121" s="961"/>
      <c r="DN121" s="961"/>
      <c r="DO121" s="961"/>
      <c r="DP121" s="961"/>
      <c r="DQ121" s="961" t="s">
        <v>398</v>
      </c>
      <c r="DR121" s="961"/>
      <c r="DS121" s="961"/>
      <c r="DT121" s="961"/>
      <c r="DU121" s="961"/>
      <c r="DV121" s="962" t="s">
        <v>398</v>
      </c>
      <c r="DW121" s="962"/>
      <c r="DX121" s="962"/>
      <c r="DY121" s="962"/>
      <c r="DZ121" s="963"/>
    </row>
    <row r="122" spans="1:130" s="226" customFormat="1" ht="26.25" customHeight="1" x14ac:dyDescent="0.2">
      <c r="A122" s="1092"/>
      <c r="B122" s="984"/>
      <c r="C122" s="957" t="s">
        <v>455</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398</v>
      </c>
      <c r="AB122" s="994"/>
      <c r="AC122" s="994"/>
      <c r="AD122" s="994"/>
      <c r="AE122" s="995"/>
      <c r="AF122" s="996" t="s">
        <v>398</v>
      </c>
      <c r="AG122" s="994"/>
      <c r="AH122" s="994"/>
      <c r="AI122" s="994"/>
      <c r="AJ122" s="995"/>
      <c r="AK122" s="996" t="s">
        <v>398</v>
      </c>
      <c r="AL122" s="994"/>
      <c r="AM122" s="994"/>
      <c r="AN122" s="994"/>
      <c r="AO122" s="995"/>
      <c r="AP122" s="997" t="s">
        <v>398</v>
      </c>
      <c r="AQ122" s="998"/>
      <c r="AR122" s="998"/>
      <c r="AS122" s="998"/>
      <c r="AT122" s="999"/>
      <c r="AU122" s="1029"/>
      <c r="AV122" s="1030"/>
      <c r="AW122" s="1030"/>
      <c r="AX122" s="1030"/>
      <c r="AY122" s="1031"/>
      <c r="AZ122" s="1008" t="s">
        <v>476</v>
      </c>
      <c r="BA122" s="1000"/>
      <c r="BB122" s="1000"/>
      <c r="BC122" s="1000"/>
      <c r="BD122" s="1000"/>
      <c r="BE122" s="1000"/>
      <c r="BF122" s="1000"/>
      <c r="BG122" s="1000"/>
      <c r="BH122" s="1000"/>
      <c r="BI122" s="1000"/>
      <c r="BJ122" s="1000"/>
      <c r="BK122" s="1000"/>
      <c r="BL122" s="1000"/>
      <c r="BM122" s="1000"/>
      <c r="BN122" s="1000"/>
      <c r="BO122" s="1000"/>
      <c r="BP122" s="1001"/>
      <c r="BQ122" s="1034">
        <v>8920846</v>
      </c>
      <c r="BR122" s="1035"/>
      <c r="BS122" s="1035"/>
      <c r="BT122" s="1035"/>
      <c r="BU122" s="1035"/>
      <c r="BV122" s="1035">
        <v>8779905</v>
      </c>
      <c r="BW122" s="1035"/>
      <c r="BX122" s="1035"/>
      <c r="BY122" s="1035"/>
      <c r="BZ122" s="1035"/>
      <c r="CA122" s="1035">
        <v>8401092</v>
      </c>
      <c r="CB122" s="1035"/>
      <c r="CC122" s="1035"/>
      <c r="CD122" s="1035"/>
      <c r="CE122" s="1035"/>
      <c r="CF122" s="1052">
        <v>154.1</v>
      </c>
      <c r="CG122" s="1053"/>
      <c r="CH122" s="1053"/>
      <c r="CI122" s="1053"/>
      <c r="CJ122" s="1053"/>
      <c r="CK122" s="1044"/>
      <c r="CL122" s="1045"/>
      <c r="CM122" s="1045"/>
      <c r="CN122" s="1045"/>
      <c r="CO122" s="1046"/>
      <c r="CP122" s="1054" t="s">
        <v>477</v>
      </c>
      <c r="CQ122" s="1055"/>
      <c r="CR122" s="1055"/>
      <c r="CS122" s="1055"/>
      <c r="CT122" s="1055"/>
      <c r="CU122" s="1055"/>
      <c r="CV122" s="1055"/>
      <c r="CW122" s="1055"/>
      <c r="CX122" s="1055"/>
      <c r="CY122" s="1055"/>
      <c r="CZ122" s="1055"/>
      <c r="DA122" s="1055"/>
      <c r="DB122" s="1055"/>
      <c r="DC122" s="1055"/>
      <c r="DD122" s="1055"/>
      <c r="DE122" s="1055"/>
      <c r="DF122" s="1056"/>
      <c r="DG122" s="960" t="s">
        <v>398</v>
      </c>
      <c r="DH122" s="961"/>
      <c r="DI122" s="961"/>
      <c r="DJ122" s="961"/>
      <c r="DK122" s="961"/>
      <c r="DL122" s="961" t="s">
        <v>398</v>
      </c>
      <c r="DM122" s="961"/>
      <c r="DN122" s="961"/>
      <c r="DO122" s="961"/>
      <c r="DP122" s="961"/>
      <c r="DQ122" s="961" t="s">
        <v>398</v>
      </c>
      <c r="DR122" s="961"/>
      <c r="DS122" s="961"/>
      <c r="DT122" s="961"/>
      <c r="DU122" s="961"/>
      <c r="DV122" s="962" t="s">
        <v>398</v>
      </c>
      <c r="DW122" s="962"/>
      <c r="DX122" s="962"/>
      <c r="DY122" s="962"/>
      <c r="DZ122" s="963"/>
    </row>
    <row r="123" spans="1:130" s="226" customFormat="1" ht="26.25" customHeight="1" x14ac:dyDescent="0.2">
      <c r="A123" s="1092"/>
      <c r="B123" s="984"/>
      <c r="C123" s="957" t="s">
        <v>461</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416</v>
      </c>
      <c r="AB123" s="994"/>
      <c r="AC123" s="994"/>
      <c r="AD123" s="994"/>
      <c r="AE123" s="995"/>
      <c r="AF123" s="996" t="s">
        <v>398</v>
      </c>
      <c r="AG123" s="994"/>
      <c r="AH123" s="994"/>
      <c r="AI123" s="994"/>
      <c r="AJ123" s="995"/>
      <c r="AK123" s="996" t="s">
        <v>398</v>
      </c>
      <c r="AL123" s="994"/>
      <c r="AM123" s="994"/>
      <c r="AN123" s="994"/>
      <c r="AO123" s="995"/>
      <c r="AP123" s="997" t="s">
        <v>398</v>
      </c>
      <c r="AQ123" s="998"/>
      <c r="AR123" s="998"/>
      <c r="AS123" s="998"/>
      <c r="AT123" s="999"/>
      <c r="AU123" s="1032"/>
      <c r="AV123" s="1033"/>
      <c r="AW123" s="1033"/>
      <c r="AX123" s="1033"/>
      <c r="AY123" s="1033"/>
      <c r="AZ123" s="247" t="s">
        <v>193</v>
      </c>
      <c r="BA123" s="247"/>
      <c r="BB123" s="247"/>
      <c r="BC123" s="247"/>
      <c r="BD123" s="247"/>
      <c r="BE123" s="247"/>
      <c r="BF123" s="247"/>
      <c r="BG123" s="247"/>
      <c r="BH123" s="247"/>
      <c r="BI123" s="247"/>
      <c r="BJ123" s="247"/>
      <c r="BK123" s="247"/>
      <c r="BL123" s="247"/>
      <c r="BM123" s="247"/>
      <c r="BN123" s="247"/>
      <c r="BO123" s="1012" t="s">
        <v>478</v>
      </c>
      <c r="BP123" s="1040"/>
      <c r="BQ123" s="1098">
        <v>11157522</v>
      </c>
      <c r="BR123" s="1099"/>
      <c r="BS123" s="1099"/>
      <c r="BT123" s="1099"/>
      <c r="BU123" s="1099"/>
      <c r="BV123" s="1099">
        <v>11484828</v>
      </c>
      <c r="BW123" s="1099"/>
      <c r="BX123" s="1099"/>
      <c r="BY123" s="1099"/>
      <c r="BZ123" s="1099"/>
      <c r="CA123" s="1099">
        <v>11237879</v>
      </c>
      <c r="CB123" s="1099"/>
      <c r="CC123" s="1099"/>
      <c r="CD123" s="1099"/>
      <c r="CE123" s="1099"/>
      <c r="CF123" s="1036"/>
      <c r="CG123" s="1037"/>
      <c r="CH123" s="1037"/>
      <c r="CI123" s="1037"/>
      <c r="CJ123" s="1038"/>
      <c r="CK123" s="1044"/>
      <c r="CL123" s="1045"/>
      <c r="CM123" s="1045"/>
      <c r="CN123" s="1045"/>
      <c r="CO123" s="1046"/>
      <c r="CP123" s="1054" t="s">
        <v>479</v>
      </c>
      <c r="CQ123" s="1055"/>
      <c r="CR123" s="1055"/>
      <c r="CS123" s="1055"/>
      <c r="CT123" s="1055"/>
      <c r="CU123" s="1055"/>
      <c r="CV123" s="1055"/>
      <c r="CW123" s="1055"/>
      <c r="CX123" s="1055"/>
      <c r="CY123" s="1055"/>
      <c r="CZ123" s="1055"/>
      <c r="DA123" s="1055"/>
      <c r="DB123" s="1055"/>
      <c r="DC123" s="1055"/>
      <c r="DD123" s="1055"/>
      <c r="DE123" s="1055"/>
      <c r="DF123" s="1056"/>
      <c r="DG123" s="993" t="s">
        <v>480</v>
      </c>
      <c r="DH123" s="994"/>
      <c r="DI123" s="994"/>
      <c r="DJ123" s="994"/>
      <c r="DK123" s="995"/>
      <c r="DL123" s="996" t="s">
        <v>481</v>
      </c>
      <c r="DM123" s="994"/>
      <c r="DN123" s="994"/>
      <c r="DO123" s="994"/>
      <c r="DP123" s="995"/>
      <c r="DQ123" s="996" t="s">
        <v>480</v>
      </c>
      <c r="DR123" s="994"/>
      <c r="DS123" s="994"/>
      <c r="DT123" s="994"/>
      <c r="DU123" s="995"/>
      <c r="DV123" s="997" t="s">
        <v>139</v>
      </c>
      <c r="DW123" s="998"/>
      <c r="DX123" s="998"/>
      <c r="DY123" s="998"/>
      <c r="DZ123" s="999"/>
    </row>
    <row r="124" spans="1:130" s="226" customFormat="1" ht="26.25" customHeight="1" thickBot="1" x14ac:dyDescent="0.25">
      <c r="A124" s="1092"/>
      <c r="B124" s="984"/>
      <c r="C124" s="957" t="s">
        <v>464</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416</v>
      </c>
      <c r="AB124" s="994"/>
      <c r="AC124" s="994"/>
      <c r="AD124" s="994"/>
      <c r="AE124" s="995"/>
      <c r="AF124" s="996" t="s">
        <v>139</v>
      </c>
      <c r="AG124" s="994"/>
      <c r="AH124" s="994"/>
      <c r="AI124" s="994"/>
      <c r="AJ124" s="995"/>
      <c r="AK124" s="996" t="s">
        <v>481</v>
      </c>
      <c r="AL124" s="994"/>
      <c r="AM124" s="994"/>
      <c r="AN124" s="994"/>
      <c r="AO124" s="995"/>
      <c r="AP124" s="997" t="s">
        <v>416</v>
      </c>
      <c r="AQ124" s="998"/>
      <c r="AR124" s="998"/>
      <c r="AS124" s="998"/>
      <c r="AT124" s="999"/>
      <c r="AU124" s="1094" t="s">
        <v>482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16.600000000000001</v>
      </c>
      <c r="BR124" s="1062"/>
      <c r="BS124" s="1062"/>
      <c r="BT124" s="1062"/>
      <c r="BU124" s="1062"/>
      <c r="BV124" s="1062">
        <v>5.8</v>
      </c>
      <c r="BW124" s="1062"/>
      <c r="BX124" s="1062"/>
      <c r="BY124" s="1062"/>
      <c r="BZ124" s="1062"/>
      <c r="CA124" s="1062">
        <v>4.9000000000000004</v>
      </c>
      <c r="CB124" s="1062"/>
      <c r="CC124" s="1062"/>
      <c r="CD124" s="1062"/>
      <c r="CE124" s="1062"/>
      <c r="CF124" s="1063"/>
      <c r="CG124" s="1064"/>
      <c r="CH124" s="1064"/>
      <c r="CI124" s="1064"/>
      <c r="CJ124" s="1065"/>
      <c r="CK124" s="1047"/>
      <c r="CL124" s="1047"/>
      <c r="CM124" s="1047"/>
      <c r="CN124" s="1047"/>
      <c r="CO124" s="1048"/>
      <c r="CP124" s="1054" t="s">
        <v>483</v>
      </c>
      <c r="CQ124" s="1055"/>
      <c r="CR124" s="1055"/>
      <c r="CS124" s="1055"/>
      <c r="CT124" s="1055"/>
      <c r="CU124" s="1055"/>
      <c r="CV124" s="1055"/>
      <c r="CW124" s="1055"/>
      <c r="CX124" s="1055"/>
      <c r="CY124" s="1055"/>
      <c r="CZ124" s="1055"/>
      <c r="DA124" s="1055"/>
      <c r="DB124" s="1055"/>
      <c r="DC124" s="1055"/>
      <c r="DD124" s="1055"/>
      <c r="DE124" s="1055"/>
      <c r="DF124" s="1056"/>
      <c r="DG124" s="1039" t="s">
        <v>139</v>
      </c>
      <c r="DH124" s="1021"/>
      <c r="DI124" s="1021"/>
      <c r="DJ124" s="1021"/>
      <c r="DK124" s="1022"/>
      <c r="DL124" s="1020" t="s">
        <v>484</v>
      </c>
      <c r="DM124" s="1021"/>
      <c r="DN124" s="1021"/>
      <c r="DO124" s="1021"/>
      <c r="DP124" s="1022"/>
      <c r="DQ124" s="1020" t="s">
        <v>139</v>
      </c>
      <c r="DR124" s="1021"/>
      <c r="DS124" s="1021"/>
      <c r="DT124" s="1021"/>
      <c r="DU124" s="1022"/>
      <c r="DV124" s="1023" t="s">
        <v>485</v>
      </c>
      <c r="DW124" s="1024"/>
      <c r="DX124" s="1024"/>
      <c r="DY124" s="1024"/>
      <c r="DZ124" s="1025"/>
    </row>
    <row r="125" spans="1:130" s="226" customFormat="1" ht="26.25" customHeight="1" x14ac:dyDescent="0.2">
      <c r="A125" s="1092"/>
      <c r="B125" s="984"/>
      <c r="C125" s="957" t="s">
        <v>466</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485</v>
      </c>
      <c r="AB125" s="994"/>
      <c r="AC125" s="994"/>
      <c r="AD125" s="994"/>
      <c r="AE125" s="995"/>
      <c r="AF125" s="996" t="s">
        <v>416</v>
      </c>
      <c r="AG125" s="994"/>
      <c r="AH125" s="994"/>
      <c r="AI125" s="994"/>
      <c r="AJ125" s="995"/>
      <c r="AK125" s="996" t="s">
        <v>139</v>
      </c>
      <c r="AL125" s="994"/>
      <c r="AM125" s="994"/>
      <c r="AN125" s="994"/>
      <c r="AO125" s="995"/>
      <c r="AP125" s="997" t="s">
        <v>416</v>
      </c>
      <c r="AQ125" s="998"/>
      <c r="AR125" s="998"/>
      <c r="AS125" s="998"/>
      <c r="AT125" s="99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7" t="s">
        <v>486</v>
      </c>
      <c r="CL125" s="1042"/>
      <c r="CM125" s="1042"/>
      <c r="CN125" s="1042"/>
      <c r="CO125" s="1043"/>
      <c r="CP125" s="964" t="s">
        <v>487</v>
      </c>
      <c r="CQ125" s="932"/>
      <c r="CR125" s="932"/>
      <c r="CS125" s="932"/>
      <c r="CT125" s="932"/>
      <c r="CU125" s="932"/>
      <c r="CV125" s="932"/>
      <c r="CW125" s="932"/>
      <c r="CX125" s="932"/>
      <c r="CY125" s="932"/>
      <c r="CZ125" s="932"/>
      <c r="DA125" s="932"/>
      <c r="DB125" s="932"/>
      <c r="DC125" s="932"/>
      <c r="DD125" s="932"/>
      <c r="DE125" s="932"/>
      <c r="DF125" s="933"/>
      <c r="DG125" s="965" t="s">
        <v>488</v>
      </c>
      <c r="DH125" s="966"/>
      <c r="DI125" s="966"/>
      <c r="DJ125" s="966"/>
      <c r="DK125" s="966"/>
      <c r="DL125" s="966" t="s">
        <v>489</v>
      </c>
      <c r="DM125" s="966"/>
      <c r="DN125" s="966"/>
      <c r="DO125" s="966"/>
      <c r="DP125" s="966"/>
      <c r="DQ125" s="966" t="s">
        <v>416</v>
      </c>
      <c r="DR125" s="966"/>
      <c r="DS125" s="966"/>
      <c r="DT125" s="966"/>
      <c r="DU125" s="966"/>
      <c r="DV125" s="967" t="s">
        <v>489</v>
      </c>
      <c r="DW125" s="967"/>
      <c r="DX125" s="967"/>
      <c r="DY125" s="967"/>
      <c r="DZ125" s="968"/>
    </row>
    <row r="126" spans="1:130" s="226" customFormat="1" ht="26.25" customHeight="1" thickBot="1" x14ac:dyDescent="0.25">
      <c r="A126" s="1092"/>
      <c r="B126" s="984"/>
      <c r="C126" s="957" t="s">
        <v>468</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t="s">
        <v>490</v>
      </c>
      <c r="AB126" s="994"/>
      <c r="AC126" s="994"/>
      <c r="AD126" s="994"/>
      <c r="AE126" s="995"/>
      <c r="AF126" s="996" t="s">
        <v>139</v>
      </c>
      <c r="AG126" s="994"/>
      <c r="AH126" s="994"/>
      <c r="AI126" s="994"/>
      <c r="AJ126" s="995"/>
      <c r="AK126" s="996" t="s">
        <v>416</v>
      </c>
      <c r="AL126" s="994"/>
      <c r="AM126" s="994"/>
      <c r="AN126" s="994"/>
      <c r="AO126" s="995"/>
      <c r="AP126" s="997" t="s">
        <v>489</v>
      </c>
      <c r="AQ126" s="998"/>
      <c r="AR126" s="998"/>
      <c r="AS126" s="998"/>
      <c r="AT126" s="99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8"/>
      <c r="CL126" s="1045"/>
      <c r="CM126" s="1045"/>
      <c r="CN126" s="1045"/>
      <c r="CO126" s="1046"/>
      <c r="CP126" s="957" t="s">
        <v>491</v>
      </c>
      <c r="CQ126" s="958"/>
      <c r="CR126" s="958"/>
      <c r="CS126" s="958"/>
      <c r="CT126" s="958"/>
      <c r="CU126" s="958"/>
      <c r="CV126" s="958"/>
      <c r="CW126" s="958"/>
      <c r="CX126" s="958"/>
      <c r="CY126" s="958"/>
      <c r="CZ126" s="958"/>
      <c r="DA126" s="958"/>
      <c r="DB126" s="958"/>
      <c r="DC126" s="958"/>
      <c r="DD126" s="958"/>
      <c r="DE126" s="958"/>
      <c r="DF126" s="959"/>
      <c r="DG126" s="960" t="s">
        <v>488</v>
      </c>
      <c r="DH126" s="961"/>
      <c r="DI126" s="961"/>
      <c r="DJ126" s="961"/>
      <c r="DK126" s="961"/>
      <c r="DL126" s="961" t="s">
        <v>489</v>
      </c>
      <c r="DM126" s="961"/>
      <c r="DN126" s="961"/>
      <c r="DO126" s="961"/>
      <c r="DP126" s="961"/>
      <c r="DQ126" s="961" t="s">
        <v>492</v>
      </c>
      <c r="DR126" s="961"/>
      <c r="DS126" s="961"/>
      <c r="DT126" s="961"/>
      <c r="DU126" s="961"/>
      <c r="DV126" s="962" t="s">
        <v>139</v>
      </c>
      <c r="DW126" s="962"/>
      <c r="DX126" s="962"/>
      <c r="DY126" s="962"/>
      <c r="DZ126" s="963"/>
    </row>
    <row r="127" spans="1:130" s="226" customFormat="1" ht="26.25" customHeight="1" x14ac:dyDescent="0.2">
      <c r="A127" s="1093"/>
      <c r="B127" s="986"/>
      <c r="C127" s="1008" t="s">
        <v>493</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494</v>
      </c>
      <c r="AB127" s="994"/>
      <c r="AC127" s="994"/>
      <c r="AD127" s="994"/>
      <c r="AE127" s="995"/>
      <c r="AF127" s="996" t="s">
        <v>416</v>
      </c>
      <c r="AG127" s="994"/>
      <c r="AH127" s="994"/>
      <c r="AI127" s="994"/>
      <c r="AJ127" s="995"/>
      <c r="AK127" s="996" t="s">
        <v>416</v>
      </c>
      <c r="AL127" s="994"/>
      <c r="AM127" s="994"/>
      <c r="AN127" s="994"/>
      <c r="AO127" s="995"/>
      <c r="AP127" s="997" t="s">
        <v>416</v>
      </c>
      <c r="AQ127" s="998"/>
      <c r="AR127" s="998"/>
      <c r="AS127" s="998"/>
      <c r="AT127" s="999"/>
      <c r="AU127" s="228"/>
      <c r="AV127" s="228"/>
      <c r="AW127" s="228"/>
      <c r="AX127" s="1066" t="s">
        <v>495</v>
      </c>
      <c r="AY127" s="1067"/>
      <c r="AZ127" s="1067"/>
      <c r="BA127" s="1067"/>
      <c r="BB127" s="1067"/>
      <c r="BC127" s="1067"/>
      <c r="BD127" s="1067"/>
      <c r="BE127" s="1068"/>
      <c r="BF127" s="1069" t="s">
        <v>496</v>
      </c>
      <c r="BG127" s="1067"/>
      <c r="BH127" s="1067"/>
      <c r="BI127" s="1067"/>
      <c r="BJ127" s="1067"/>
      <c r="BK127" s="1067"/>
      <c r="BL127" s="1068"/>
      <c r="BM127" s="1069" t="s">
        <v>497</v>
      </c>
      <c r="BN127" s="1067"/>
      <c r="BO127" s="1067"/>
      <c r="BP127" s="1067"/>
      <c r="BQ127" s="1067"/>
      <c r="BR127" s="1067"/>
      <c r="BS127" s="1068"/>
      <c r="BT127" s="1069" t="s">
        <v>498</v>
      </c>
      <c r="BU127" s="1067"/>
      <c r="BV127" s="1067"/>
      <c r="BW127" s="1067"/>
      <c r="BX127" s="1067"/>
      <c r="BY127" s="1067"/>
      <c r="BZ127" s="1090"/>
      <c r="CA127" s="228"/>
      <c r="CB127" s="228"/>
      <c r="CC127" s="228"/>
      <c r="CD127" s="251"/>
      <c r="CE127" s="251"/>
      <c r="CF127" s="251"/>
      <c r="CG127" s="228"/>
      <c r="CH127" s="228"/>
      <c r="CI127" s="228"/>
      <c r="CJ127" s="250"/>
      <c r="CK127" s="1058"/>
      <c r="CL127" s="1045"/>
      <c r="CM127" s="1045"/>
      <c r="CN127" s="1045"/>
      <c r="CO127" s="1046"/>
      <c r="CP127" s="957" t="s">
        <v>499</v>
      </c>
      <c r="CQ127" s="958"/>
      <c r="CR127" s="958"/>
      <c r="CS127" s="958"/>
      <c r="CT127" s="958"/>
      <c r="CU127" s="958"/>
      <c r="CV127" s="958"/>
      <c r="CW127" s="958"/>
      <c r="CX127" s="958"/>
      <c r="CY127" s="958"/>
      <c r="CZ127" s="958"/>
      <c r="DA127" s="958"/>
      <c r="DB127" s="958"/>
      <c r="DC127" s="958"/>
      <c r="DD127" s="958"/>
      <c r="DE127" s="958"/>
      <c r="DF127" s="959"/>
      <c r="DG127" s="960" t="s">
        <v>139</v>
      </c>
      <c r="DH127" s="961"/>
      <c r="DI127" s="961"/>
      <c r="DJ127" s="961"/>
      <c r="DK127" s="961"/>
      <c r="DL127" s="961" t="s">
        <v>500</v>
      </c>
      <c r="DM127" s="961"/>
      <c r="DN127" s="961"/>
      <c r="DO127" s="961"/>
      <c r="DP127" s="961"/>
      <c r="DQ127" s="961" t="s">
        <v>500</v>
      </c>
      <c r="DR127" s="961"/>
      <c r="DS127" s="961"/>
      <c r="DT127" s="961"/>
      <c r="DU127" s="961"/>
      <c r="DV127" s="962" t="s">
        <v>139</v>
      </c>
      <c r="DW127" s="962"/>
      <c r="DX127" s="962"/>
      <c r="DY127" s="962"/>
      <c r="DZ127" s="963"/>
    </row>
    <row r="128" spans="1:130" s="226" customFormat="1" ht="26.25" customHeight="1" thickBot="1" x14ac:dyDescent="0.25">
      <c r="A128" s="1076" t="s">
        <v>501</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502</v>
      </c>
      <c r="X128" s="1078"/>
      <c r="Y128" s="1078"/>
      <c r="Z128" s="1079"/>
      <c r="AA128" s="1080" t="s">
        <v>485</v>
      </c>
      <c r="AB128" s="1081"/>
      <c r="AC128" s="1081"/>
      <c r="AD128" s="1081"/>
      <c r="AE128" s="1082"/>
      <c r="AF128" s="1083" t="s">
        <v>416</v>
      </c>
      <c r="AG128" s="1081"/>
      <c r="AH128" s="1081"/>
      <c r="AI128" s="1081"/>
      <c r="AJ128" s="1082"/>
      <c r="AK128" s="1083" t="s">
        <v>494</v>
      </c>
      <c r="AL128" s="1081"/>
      <c r="AM128" s="1081"/>
      <c r="AN128" s="1081"/>
      <c r="AO128" s="1082"/>
      <c r="AP128" s="1084"/>
      <c r="AQ128" s="1085"/>
      <c r="AR128" s="1085"/>
      <c r="AS128" s="1085"/>
      <c r="AT128" s="1086"/>
      <c r="AU128" s="228"/>
      <c r="AV128" s="228"/>
      <c r="AW128" s="228"/>
      <c r="AX128" s="931" t="s">
        <v>503</v>
      </c>
      <c r="AY128" s="932"/>
      <c r="AZ128" s="932"/>
      <c r="BA128" s="932"/>
      <c r="BB128" s="932"/>
      <c r="BC128" s="932"/>
      <c r="BD128" s="932"/>
      <c r="BE128" s="933"/>
      <c r="BF128" s="1087" t="s">
        <v>489</v>
      </c>
      <c r="BG128" s="1088"/>
      <c r="BH128" s="1088"/>
      <c r="BI128" s="1088"/>
      <c r="BJ128" s="1088"/>
      <c r="BK128" s="1088"/>
      <c r="BL128" s="1089"/>
      <c r="BM128" s="1087">
        <v>14.38</v>
      </c>
      <c r="BN128" s="1088"/>
      <c r="BO128" s="1088"/>
      <c r="BP128" s="1088"/>
      <c r="BQ128" s="1088"/>
      <c r="BR128" s="1088"/>
      <c r="BS128" s="1089"/>
      <c r="BT128" s="1087">
        <v>20</v>
      </c>
      <c r="BU128" s="1088"/>
      <c r="BV128" s="1088"/>
      <c r="BW128" s="1088"/>
      <c r="BX128" s="1088"/>
      <c r="BY128" s="1088"/>
      <c r="BZ128" s="1111"/>
      <c r="CA128" s="251"/>
      <c r="CB128" s="251"/>
      <c r="CC128" s="251"/>
      <c r="CD128" s="251"/>
      <c r="CE128" s="251"/>
      <c r="CF128" s="251"/>
      <c r="CG128" s="228"/>
      <c r="CH128" s="228"/>
      <c r="CI128" s="228"/>
      <c r="CJ128" s="250"/>
      <c r="CK128" s="1059"/>
      <c r="CL128" s="1060"/>
      <c r="CM128" s="1060"/>
      <c r="CN128" s="1060"/>
      <c r="CO128" s="1061"/>
      <c r="CP128" s="1070" t="s">
        <v>504</v>
      </c>
      <c r="CQ128" s="762"/>
      <c r="CR128" s="762"/>
      <c r="CS128" s="762"/>
      <c r="CT128" s="762"/>
      <c r="CU128" s="762"/>
      <c r="CV128" s="762"/>
      <c r="CW128" s="762"/>
      <c r="CX128" s="762"/>
      <c r="CY128" s="762"/>
      <c r="CZ128" s="762"/>
      <c r="DA128" s="762"/>
      <c r="DB128" s="762"/>
      <c r="DC128" s="762"/>
      <c r="DD128" s="762"/>
      <c r="DE128" s="762"/>
      <c r="DF128" s="1071"/>
      <c r="DG128" s="1072" t="s">
        <v>481</v>
      </c>
      <c r="DH128" s="1073"/>
      <c r="DI128" s="1073"/>
      <c r="DJ128" s="1073"/>
      <c r="DK128" s="1073"/>
      <c r="DL128" s="1073" t="s">
        <v>139</v>
      </c>
      <c r="DM128" s="1073"/>
      <c r="DN128" s="1073"/>
      <c r="DO128" s="1073"/>
      <c r="DP128" s="1073"/>
      <c r="DQ128" s="1073" t="s">
        <v>505</v>
      </c>
      <c r="DR128" s="1073"/>
      <c r="DS128" s="1073"/>
      <c r="DT128" s="1073"/>
      <c r="DU128" s="1073"/>
      <c r="DV128" s="1074" t="s">
        <v>481</v>
      </c>
      <c r="DW128" s="1074"/>
      <c r="DX128" s="1074"/>
      <c r="DY128" s="1074"/>
      <c r="DZ128" s="1075"/>
    </row>
    <row r="129" spans="1:131" s="226" customFormat="1" ht="26.25" customHeight="1" x14ac:dyDescent="0.2">
      <c r="A129" s="969" t="s">
        <v>109</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506</v>
      </c>
      <c r="X129" s="1106"/>
      <c r="Y129" s="1106"/>
      <c r="Z129" s="1107"/>
      <c r="AA129" s="993">
        <v>5930262</v>
      </c>
      <c r="AB129" s="994"/>
      <c r="AC129" s="994"/>
      <c r="AD129" s="994"/>
      <c r="AE129" s="995"/>
      <c r="AF129" s="996">
        <v>6348885</v>
      </c>
      <c r="AG129" s="994"/>
      <c r="AH129" s="994"/>
      <c r="AI129" s="994"/>
      <c r="AJ129" s="995"/>
      <c r="AK129" s="996">
        <v>6141232</v>
      </c>
      <c r="AL129" s="994"/>
      <c r="AM129" s="994"/>
      <c r="AN129" s="994"/>
      <c r="AO129" s="995"/>
      <c r="AP129" s="1108"/>
      <c r="AQ129" s="1109"/>
      <c r="AR129" s="1109"/>
      <c r="AS129" s="1109"/>
      <c r="AT129" s="1110"/>
      <c r="AU129" s="229"/>
      <c r="AV129" s="229"/>
      <c r="AW129" s="229"/>
      <c r="AX129" s="1100" t="s">
        <v>507</v>
      </c>
      <c r="AY129" s="958"/>
      <c r="AZ129" s="958"/>
      <c r="BA129" s="958"/>
      <c r="BB129" s="958"/>
      <c r="BC129" s="958"/>
      <c r="BD129" s="958"/>
      <c r="BE129" s="959"/>
      <c r="BF129" s="1101" t="s">
        <v>490</v>
      </c>
      <c r="BG129" s="1102"/>
      <c r="BH129" s="1102"/>
      <c r="BI129" s="1102"/>
      <c r="BJ129" s="1102"/>
      <c r="BK129" s="1102"/>
      <c r="BL129" s="1103"/>
      <c r="BM129" s="1101">
        <v>19.38</v>
      </c>
      <c r="BN129" s="1102"/>
      <c r="BO129" s="1102"/>
      <c r="BP129" s="1102"/>
      <c r="BQ129" s="1102"/>
      <c r="BR129" s="1102"/>
      <c r="BS129" s="1103"/>
      <c r="BT129" s="1101">
        <v>30</v>
      </c>
      <c r="BU129" s="1102"/>
      <c r="BV129" s="1102"/>
      <c r="BW129" s="1102"/>
      <c r="BX129" s="1102"/>
      <c r="BY129" s="1102"/>
      <c r="BZ129" s="110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69" t="s">
        <v>508</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509</v>
      </c>
      <c r="X130" s="1106"/>
      <c r="Y130" s="1106"/>
      <c r="Z130" s="1107"/>
      <c r="AA130" s="993">
        <v>674079</v>
      </c>
      <c r="AB130" s="994"/>
      <c r="AC130" s="994"/>
      <c r="AD130" s="994"/>
      <c r="AE130" s="995"/>
      <c r="AF130" s="996">
        <v>675553</v>
      </c>
      <c r="AG130" s="994"/>
      <c r="AH130" s="994"/>
      <c r="AI130" s="994"/>
      <c r="AJ130" s="995"/>
      <c r="AK130" s="996">
        <v>689784</v>
      </c>
      <c r="AL130" s="994"/>
      <c r="AM130" s="994"/>
      <c r="AN130" s="994"/>
      <c r="AO130" s="995"/>
      <c r="AP130" s="1108"/>
      <c r="AQ130" s="1109"/>
      <c r="AR130" s="1109"/>
      <c r="AS130" s="1109"/>
      <c r="AT130" s="1110"/>
      <c r="AU130" s="229"/>
      <c r="AV130" s="229"/>
      <c r="AW130" s="229"/>
      <c r="AX130" s="1100" t="s">
        <v>510</v>
      </c>
      <c r="AY130" s="958"/>
      <c r="AZ130" s="958"/>
      <c r="BA130" s="958"/>
      <c r="BB130" s="958"/>
      <c r="BC130" s="958"/>
      <c r="BD130" s="958"/>
      <c r="BE130" s="959"/>
      <c r="BF130" s="1136">
        <v>4.8</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511</v>
      </c>
      <c r="X131" s="1143"/>
      <c r="Y131" s="1143"/>
      <c r="Z131" s="1144"/>
      <c r="AA131" s="1039">
        <v>5256183</v>
      </c>
      <c r="AB131" s="1021"/>
      <c r="AC131" s="1021"/>
      <c r="AD131" s="1021"/>
      <c r="AE131" s="1022"/>
      <c r="AF131" s="1020">
        <v>5673332</v>
      </c>
      <c r="AG131" s="1021"/>
      <c r="AH131" s="1021"/>
      <c r="AI131" s="1021"/>
      <c r="AJ131" s="1022"/>
      <c r="AK131" s="1020">
        <v>5451448</v>
      </c>
      <c r="AL131" s="1021"/>
      <c r="AM131" s="1021"/>
      <c r="AN131" s="1021"/>
      <c r="AO131" s="1022"/>
      <c r="AP131" s="1145"/>
      <c r="AQ131" s="1146"/>
      <c r="AR131" s="1146"/>
      <c r="AS131" s="1146"/>
      <c r="AT131" s="1147"/>
      <c r="AU131" s="229"/>
      <c r="AV131" s="229"/>
      <c r="AW131" s="229"/>
      <c r="AX131" s="1118" t="s">
        <v>512</v>
      </c>
      <c r="AY131" s="762"/>
      <c r="AZ131" s="762"/>
      <c r="BA131" s="762"/>
      <c r="BB131" s="762"/>
      <c r="BC131" s="762"/>
      <c r="BD131" s="762"/>
      <c r="BE131" s="1071"/>
      <c r="BF131" s="1119">
        <v>4.9000000000000004</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25" t="s">
        <v>513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514</v>
      </c>
      <c r="W132" s="1129"/>
      <c r="X132" s="1129"/>
      <c r="Y132" s="1129"/>
      <c r="Z132" s="1130"/>
      <c r="AA132" s="1131">
        <v>4.3256104290000001</v>
      </c>
      <c r="AB132" s="1132"/>
      <c r="AC132" s="1132"/>
      <c r="AD132" s="1132"/>
      <c r="AE132" s="1133"/>
      <c r="AF132" s="1134">
        <v>4.6402889869999999</v>
      </c>
      <c r="AG132" s="1132"/>
      <c r="AH132" s="1132"/>
      <c r="AI132" s="1132"/>
      <c r="AJ132" s="1133"/>
      <c r="AK132" s="1134">
        <v>5.5051245099999999</v>
      </c>
      <c r="AL132" s="1132"/>
      <c r="AM132" s="1132"/>
      <c r="AN132" s="1132"/>
      <c r="AO132" s="1133"/>
      <c r="AP132" s="1036"/>
      <c r="AQ132" s="1037"/>
      <c r="AR132" s="1037"/>
      <c r="AS132" s="1037"/>
      <c r="AT132" s="113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515</v>
      </c>
      <c r="W133" s="1112"/>
      <c r="X133" s="1112"/>
      <c r="Y133" s="1112"/>
      <c r="Z133" s="1113"/>
      <c r="AA133" s="1114">
        <v>5.3</v>
      </c>
      <c r="AB133" s="1115"/>
      <c r="AC133" s="1115"/>
      <c r="AD133" s="1115"/>
      <c r="AE133" s="1116"/>
      <c r="AF133" s="1114">
        <v>4.8</v>
      </c>
      <c r="AG133" s="1115"/>
      <c r="AH133" s="1115"/>
      <c r="AI133" s="1115"/>
      <c r="AJ133" s="1116"/>
      <c r="AK133" s="1114">
        <v>4.8</v>
      </c>
      <c r="AL133" s="1115"/>
      <c r="AM133" s="1115"/>
      <c r="AN133" s="1115"/>
      <c r="AO133" s="1116"/>
      <c r="AP133" s="1063"/>
      <c r="AQ133" s="1064"/>
      <c r="AR133" s="1064"/>
      <c r="AS133" s="1064"/>
      <c r="AT133" s="111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7Kch9KMRdOUVXJ5orwvlJCI/f4vd78ciHNlrTRksF1V6F+24kOzfzTraK19AhuKaHoliXBFKLose7oP3FxsERg==" saltValue="wfIG0EErECcoEvrC9Zg8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516</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8G8wjzPryr+6Qmpd5CcfgvMSvS18g3wG3WsykYx3fdChj8NMaMOGT/NeUKZxa7kyn0/1VFCRxMQYU4JW+Qj+A==" saltValue="KpChRGQi/EEOsGDZVdCE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Y/u1iKsPCRCYI5rzIgwkvvUnbFEMYDH1/vDlK+hEzIxpvLyo6om/cAt626l2uV4/BZsnjyDr8oghGlf6MayXw==" saltValue="3gAGy4OAkTL6VEpm1Jzh9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517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9" t="s">
        <v>519</v>
      </c>
      <c r="AP7" s="268"/>
      <c r="AQ7" s="269" t="s">
        <v>520</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0"/>
      <c r="AP8" s="274" t="s">
        <v>521</v>
      </c>
      <c r="AQ8" s="275" t="s">
        <v>522</v>
      </c>
      <c r="AR8" s="276" t="s">
        <v>523</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1" t="s">
        <v>524</v>
      </c>
      <c r="AL9" s="1152"/>
      <c r="AM9" s="1152"/>
      <c r="AN9" s="1153"/>
      <c r="AO9" s="277">
        <v>1988030</v>
      </c>
      <c r="AP9" s="277">
        <v>71192</v>
      </c>
      <c r="AQ9" s="278">
        <v>65553</v>
      </c>
      <c r="AR9" s="279">
        <v>8.6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1" t="s">
        <v>525</v>
      </c>
      <c r="AL10" s="1152"/>
      <c r="AM10" s="1152"/>
      <c r="AN10" s="1153"/>
      <c r="AO10" s="280">
        <v>2180</v>
      </c>
      <c r="AP10" s="280">
        <v>78</v>
      </c>
      <c r="AQ10" s="281">
        <v>8503</v>
      </c>
      <c r="AR10" s="282">
        <v>-99.1</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1" t="s">
        <v>526</v>
      </c>
      <c r="AL11" s="1152"/>
      <c r="AM11" s="1152"/>
      <c r="AN11" s="1153"/>
      <c r="AO11" s="280" t="s">
        <v>527</v>
      </c>
      <c r="AP11" s="280" t="s">
        <v>527</v>
      </c>
      <c r="AQ11" s="281">
        <v>289</v>
      </c>
      <c r="AR11" s="282" t="s">
        <v>527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1" t="s">
        <v>528</v>
      </c>
      <c r="AL12" s="1152"/>
      <c r="AM12" s="1152"/>
      <c r="AN12" s="1153"/>
      <c r="AO12" s="280" t="s">
        <v>527</v>
      </c>
      <c r="AP12" s="280" t="s">
        <v>527</v>
      </c>
      <c r="AQ12" s="281">
        <v>23</v>
      </c>
      <c r="AR12" s="282" t="s">
        <v>527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1" t="s">
        <v>529</v>
      </c>
      <c r="AL13" s="1152"/>
      <c r="AM13" s="1152"/>
      <c r="AN13" s="1153"/>
      <c r="AO13" s="280">
        <v>107248</v>
      </c>
      <c r="AP13" s="280">
        <v>3841</v>
      </c>
      <c r="AQ13" s="281">
        <v>2667</v>
      </c>
      <c r="AR13" s="282">
        <v>44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1" t="s">
        <v>530</v>
      </c>
      <c r="AL14" s="1152"/>
      <c r="AM14" s="1152"/>
      <c r="AN14" s="1153"/>
      <c r="AO14" s="280">
        <v>14398</v>
      </c>
      <c r="AP14" s="280">
        <v>516</v>
      </c>
      <c r="AQ14" s="281">
        <v>1163</v>
      </c>
      <c r="AR14" s="282">
        <v>-55.6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4" t="s">
        <v>531</v>
      </c>
      <c r="AL15" s="1155"/>
      <c r="AM15" s="1155"/>
      <c r="AN15" s="1156"/>
      <c r="AO15" s="280">
        <v>-114672</v>
      </c>
      <c r="AP15" s="280">
        <v>-4106</v>
      </c>
      <c r="AQ15" s="281">
        <v>-4250</v>
      </c>
      <c r="AR15" s="282">
        <v>-3.4</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4" t="s">
        <v>193</v>
      </c>
      <c r="AL16" s="1155"/>
      <c r="AM16" s="1155"/>
      <c r="AN16" s="1156"/>
      <c r="AO16" s="280">
        <v>1997184</v>
      </c>
      <c r="AP16" s="280">
        <v>71520</v>
      </c>
      <c r="AQ16" s="281">
        <v>73949</v>
      </c>
      <c r="AR16" s="282">
        <v>-3.3</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532</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533</v>
      </c>
      <c r="AP20" s="289" t="s">
        <v>534</v>
      </c>
      <c r="AQ20" s="290" t="s">
        <v>535</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7" t="s">
        <v>536</v>
      </c>
      <c r="AL21" s="1158"/>
      <c r="AM21" s="1158"/>
      <c r="AN21" s="1159"/>
      <c r="AO21" s="293">
        <v>7.23</v>
      </c>
      <c r="AP21" s="294">
        <v>6.65</v>
      </c>
      <c r="AQ21" s="295">
        <v>0.57999999999999996</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7" t="s">
        <v>537</v>
      </c>
      <c r="AL22" s="1158"/>
      <c r="AM22" s="1158"/>
      <c r="AN22" s="1159"/>
      <c r="AO22" s="298">
        <v>97.4</v>
      </c>
      <c r="AP22" s="299">
        <v>97</v>
      </c>
      <c r="AQ22" s="300">
        <v>0.4</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48" t="s">
        <v>538</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3"/>
    </row>
    <row r="27" spans="1:46" ht="13" x14ac:dyDescent="0.2">
      <c r="A27" s="305"/>
      <c r="AO27" s="258"/>
      <c r="AP27" s="258"/>
      <c r="AQ27" s="258"/>
      <c r="AR27" s="258"/>
      <c r="AS27" s="258"/>
      <c r="AT27" s="258"/>
    </row>
    <row r="28" spans="1:46" ht="16.5" x14ac:dyDescent="0.2">
      <c r="A28" s="259" t="s">
        <v>539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9" t="s">
        <v>519</v>
      </c>
      <c r="AP30" s="268"/>
      <c r="AQ30" s="269" t="s">
        <v>520</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0"/>
      <c r="AP31" s="274" t="s">
        <v>521</v>
      </c>
      <c r="AQ31" s="275" t="s">
        <v>522</v>
      </c>
      <c r="AR31" s="276" t="s">
        <v>523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5" t="s">
        <v>541</v>
      </c>
      <c r="AL32" s="1166"/>
      <c r="AM32" s="1166"/>
      <c r="AN32" s="1167"/>
      <c r="AO32" s="308">
        <v>701975</v>
      </c>
      <c r="AP32" s="308">
        <v>25138</v>
      </c>
      <c r="AQ32" s="309">
        <v>33124</v>
      </c>
      <c r="AR32" s="310">
        <v>-24.1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5" t="s">
        <v>542</v>
      </c>
      <c r="AL33" s="1166"/>
      <c r="AM33" s="1166"/>
      <c r="AN33" s="1167"/>
      <c r="AO33" s="308" t="s">
        <v>527</v>
      </c>
      <c r="AP33" s="308" t="s">
        <v>527</v>
      </c>
      <c r="AQ33" s="309" t="s">
        <v>527</v>
      </c>
      <c r="AR33" s="310" t="s">
        <v>527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5" t="s">
        <v>543</v>
      </c>
      <c r="AL34" s="1166"/>
      <c r="AM34" s="1166"/>
      <c r="AN34" s="1167"/>
      <c r="AO34" s="308" t="s">
        <v>527</v>
      </c>
      <c r="AP34" s="308" t="s">
        <v>527</v>
      </c>
      <c r="AQ34" s="309" t="s">
        <v>527</v>
      </c>
      <c r="AR34" s="310" t="s">
        <v>527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5" t="s">
        <v>544</v>
      </c>
      <c r="AL35" s="1166"/>
      <c r="AM35" s="1166"/>
      <c r="AN35" s="1167"/>
      <c r="AO35" s="308">
        <v>287918</v>
      </c>
      <c r="AP35" s="308">
        <v>10310</v>
      </c>
      <c r="AQ35" s="309">
        <v>9022</v>
      </c>
      <c r="AR35" s="310">
        <v>14.3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5" t="s">
        <v>545</v>
      </c>
      <c r="AL36" s="1166"/>
      <c r="AM36" s="1166"/>
      <c r="AN36" s="1167"/>
      <c r="AO36" s="308" t="s">
        <v>527</v>
      </c>
      <c r="AP36" s="308" t="s">
        <v>527</v>
      </c>
      <c r="AQ36" s="309">
        <v>1987</v>
      </c>
      <c r="AR36" s="310" t="s">
        <v>527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5" t="s">
        <v>546</v>
      </c>
      <c r="AL37" s="1166"/>
      <c r="AM37" s="1166"/>
      <c r="AN37" s="1167"/>
      <c r="AO37" s="308" t="s">
        <v>527</v>
      </c>
      <c r="AP37" s="308" t="s">
        <v>527</v>
      </c>
      <c r="AQ37" s="309">
        <v>678</v>
      </c>
      <c r="AR37" s="310" t="s">
        <v>527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8" t="s">
        <v>547</v>
      </c>
      <c r="AL38" s="1169"/>
      <c r="AM38" s="1169"/>
      <c r="AN38" s="1170"/>
      <c r="AO38" s="311" t="s">
        <v>527</v>
      </c>
      <c r="AP38" s="311" t="s">
        <v>527</v>
      </c>
      <c r="AQ38" s="312">
        <v>0</v>
      </c>
      <c r="AR38" s="300" t="s">
        <v>527</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8" t="s">
        <v>548</v>
      </c>
      <c r="AL39" s="1169"/>
      <c r="AM39" s="1169"/>
      <c r="AN39" s="1170"/>
      <c r="AO39" s="308" t="s">
        <v>527</v>
      </c>
      <c r="AP39" s="308" t="s">
        <v>527</v>
      </c>
      <c r="AQ39" s="309">
        <v>-3119</v>
      </c>
      <c r="AR39" s="310" t="s">
        <v>527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5" t="s">
        <v>549</v>
      </c>
      <c r="AL40" s="1166"/>
      <c r="AM40" s="1166"/>
      <c r="AN40" s="1167"/>
      <c r="AO40" s="308">
        <v>-689784</v>
      </c>
      <c r="AP40" s="308">
        <v>-24701</v>
      </c>
      <c r="AQ40" s="309">
        <v>-27108</v>
      </c>
      <c r="AR40" s="310">
        <v>-8.9</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1" t="s">
        <v>307</v>
      </c>
      <c r="AL41" s="1172"/>
      <c r="AM41" s="1172"/>
      <c r="AN41" s="1173"/>
      <c r="AO41" s="308">
        <v>300109</v>
      </c>
      <c r="AP41" s="308">
        <v>10747</v>
      </c>
      <c r="AQ41" s="309">
        <v>14583</v>
      </c>
      <c r="AR41" s="310">
        <v>-26.3</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550</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0" t="s">
        <v>519</v>
      </c>
      <c r="AN49" s="1162" t="s">
        <v>553</v>
      </c>
      <c r="AO49" s="1163"/>
      <c r="AP49" s="1163"/>
      <c r="AQ49" s="1163"/>
      <c r="AR49" s="1164"/>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1"/>
      <c r="AN50" s="324" t="s">
        <v>554</v>
      </c>
      <c r="AO50" s="325" t="s">
        <v>555</v>
      </c>
      <c r="AP50" s="326" t="s">
        <v>556</v>
      </c>
      <c r="AQ50" s="327" t="s">
        <v>557</v>
      </c>
      <c r="AR50" s="328" t="s">
        <v>558</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559</v>
      </c>
      <c r="AL51" s="321"/>
      <c r="AM51" s="329">
        <v>333536</v>
      </c>
      <c r="AN51" s="330">
        <v>11584</v>
      </c>
      <c r="AO51" s="331">
        <v>-37</v>
      </c>
      <c r="AP51" s="332">
        <v>47387</v>
      </c>
      <c r="AQ51" s="333">
        <v>-9.1999999999999993</v>
      </c>
      <c r="AR51" s="334">
        <v>-27.8</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560</v>
      </c>
      <c r="AM52" s="337">
        <v>283216</v>
      </c>
      <c r="AN52" s="338">
        <v>9837</v>
      </c>
      <c r="AO52" s="339">
        <v>-22</v>
      </c>
      <c r="AP52" s="340">
        <v>24928</v>
      </c>
      <c r="AQ52" s="341">
        <v>0.3</v>
      </c>
      <c r="AR52" s="342">
        <v>-22.3</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561</v>
      </c>
      <c r="AL53" s="321"/>
      <c r="AM53" s="329">
        <v>1377876</v>
      </c>
      <c r="AN53" s="330">
        <v>48267</v>
      </c>
      <c r="AO53" s="331">
        <v>316.7</v>
      </c>
      <c r="AP53" s="332">
        <v>51264</v>
      </c>
      <c r="AQ53" s="333">
        <v>8.1999999999999993</v>
      </c>
      <c r="AR53" s="334">
        <v>308.5</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560</v>
      </c>
      <c r="AM54" s="337">
        <v>918524</v>
      </c>
      <c r="AN54" s="338">
        <v>32176</v>
      </c>
      <c r="AO54" s="339">
        <v>227.1</v>
      </c>
      <c r="AP54" s="340">
        <v>26040</v>
      </c>
      <c r="AQ54" s="341">
        <v>4.5</v>
      </c>
      <c r="AR54" s="342">
        <v>222.6</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562</v>
      </c>
      <c r="AL55" s="321"/>
      <c r="AM55" s="329">
        <v>447644</v>
      </c>
      <c r="AN55" s="330">
        <v>15806</v>
      </c>
      <c r="AO55" s="331">
        <v>-67.3</v>
      </c>
      <c r="AP55" s="332">
        <v>52068</v>
      </c>
      <c r="AQ55" s="333">
        <v>1.6</v>
      </c>
      <c r="AR55" s="334">
        <v>-68.900000000000006</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560</v>
      </c>
      <c r="AM56" s="337">
        <v>381285</v>
      </c>
      <c r="AN56" s="338">
        <v>13463</v>
      </c>
      <c r="AO56" s="339">
        <v>-58.2</v>
      </c>
      <c r="AP56" s="340">
        <v>26936</v>
      </c>
      <c r="AQ56" s="341">
        <v>3.4</v>
      </c>
      <c r="AR56" s="342">
        <v>-61.6</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563</v>
      </c>
      <c r="AL57" s="321"/>
      <c r="AM57" s="329">
        <v>301965</v>
      </c>
      <c r="AN57" s="330">
        <v>10714</v>
      </c>
      <c r="AO57" s="331">
        <v>-32.200000000000003</v>
      </c>
      <c r="AP57" s="332">
        <v>47161</v>
      </c>
      <c r="AQ57" s="333">
        <v>-9.4</v>
      </c>
      <c r="AR57" s="334">
        <v>-22.8</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560</v>
      </c>
      <c r="AM58" s="337">
        <v>225683</v>
      </c>
      <c r="AN58" s="338">
        <v>8008</v>
      </c>
      <c r="AO58" s="339">
        <v>-40.5</v>
      </c>
      <c r="AP58" s="340">
        <v>24595</v>
      </c>
      <c r="AQ58" s="341">
        <v>-8.6999999999999993</v>
      </c>
      <c r="AR58" s="342">
        <v>-31.8</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564</v>
      </c>
      <c r="AL59" s="321"/>
      <c r="AM59" s="329">
        <v>511566</v>
      </c>
      <c r="AN59" s="330">
        <v>18319</v>
      </c>
      <c r="AO59" s="331">
        <v>71</v>
      </c>
      <c r="AP59" s="332">
        <v>43423</v>
      </c>
      <c r="AQ59" s="333">
        <v>-7.9</v>
      </c>
      <c r="AR59" s="334">
        <v>78.900000000000006</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560</v>
      </c>
      <c r="AM60" s="337">
        <v>386680</v>
      </c>
      <c r="AN60" s="338">
        <v>13847</v>
      </c>
      <c r="AO60" s="339">
        <v>72.900000000000006</v>
      </c>
      <c r="AP60" s="340">
        <v>22207</v>
      </c>
      <c r="AQ60" s="341">
        <v>-9.6999999999999993</v>
      </c>
      <c r="AR60" s="342">
        <v>82.6</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565</v>
      </c>
      <c r="AL61" s="343"/>
      <c r="AM61" s="344">
        <v>594517</v>
      </c>
      <c r="AN61" s="345">
        <v>20938</v>
      </c>
      <c r="AO61" s="346">
        <v>50.2</v>
      </c>
      <c r="AP61" s="347">
        <v>48261</v>
      </c>
      <c r="AQ61" s="348">
        <v>-3.3</v>
      </c>
      <c r="AR61" s="334">
        <v>53.5</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560</v>
      </c>
      <c r="AM62" s="337">
        <v>439078</v>
      </c>
      <c r="AN62" s="338">
        <v>15466</v>
      </c>
      <c r="AO62" s="339">
        <v>35.9</v>
      </c>
      <c r="AP62" s="340">
        <v>24941</v>
      </c>
      <c r="AQ62" s="341">
        <v>-2</v>
      </c>
      <c r="AR62" s="342">
        <v>37.9</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D4o8OxHvNrZv2f5HM7b00/0eI4lleO95FkzhJR9Aadm2iuBEIaGR1M74Iu4pCKbu53dW3Bk0FOlTuqyZwbUxxA==" saltValue="wmChJq18MiINejki/6Sw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567</v>
      </c>
    </row>
    <row r="120" spans="125:125" ht="13.5" hidden="1" customHeight="1" x14ac:dyDescent="0.2"/>
    <row r="121" spans="125:125" ht="13.5" hidden="1" customHeight="1" x14ac:dyDescent="0.2">
      <c r="DU121" s="255"/>
    </row>
  </sheetData>
  <sheetProtection algorithmName="SHA-512" hashValue="d2O8UprGM1IMjjINFraSHeSsD9caNimFbGHXT8HoUYO/vxZWEvLNCYPgPbuXUZ9PwqO/aDI0nX10NDFEBnsP9Q==" saltValue="f8MAcnuMBogQ0Qlk+2rV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568</v>
      </c>
    </row>
  </sheetData>
  <sheetProtection algorithmName="SHA-512" hashValue="ZY+YJwpvS6BRw0QhR4aIqGGnqX8Vh3rFUxzgrjuoiGV1/1xjwPWgqG5GQbmouJIgjNS/aqe9oKO473AHU6wClQ==" saltValue="RhcpaMv611l1NxPL33n+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569</v>
      </c>
      <c r="G46" s="8" t="s">
        <v>570</v>
      </c>
      <c r="H46" s="8" t="s">
        <v>571</v>
      </c>
      <c r="I46" s="8" t="s">
        <v>572</v>
      </c>
      <c r="J46" s="9" t="s">
        <v>573</v>
      </c>
    </row>
    <row r="47" spans="2:10" ht="57.75" customHeight="1" x14ac:dyDescent="0.2">
      <c r="B47" s="10"/>
      <c r="C47" s="1174" t="s">
        <v>3</v>
      </c>
      <c r="D47" s="1174"/>
      <c r="E47" s="1175"/>
      <c r="F47" s="11">
        <v>15.24</v>
      </c>
      <c r="G47" s="12">
        <v>16.21</v>
      </c>
      <c r="H47" s="12">
        <v>14.06</v>
      </c>
      <c r="I47" s="12">
        <v>14.84</v>
      </c>
      <c r="J47" s="13">
        <v>16.010000000000002</v>
      </c>
    </row>
    <row r="48" spans="2:10" ht="57.75" customHeight="1" x14ac:dyDescent="0.2">
      <c r="B48" s="14"/>
      <c r="C48" s="1176" t="s">
        <v>4</v>
      </c>
      <c r="D48" s="1176"/>
      <c r="E48" s="1177"/>
      <c r="F48" s="15">
        <v>4.37</v>
      </c>
      <c r="G48" s="16">
        <v>4.91</v>
      </c>
      <c r="H48" s="16">
        <v>6.6</v>
      </c>
      <c r="I48" s="16">
        <v>8.23</v>
      </c>
      <c r="J48" s="17">
        <v>7.78</v>
      </c>
    </row>
    <row r="49" spans="2:10" ht="57.75" customHeight="1" thickBot="1" x14ac:dyDescent="0.25">
      <c r="B49" s="18"/>
      <c r="C49" s="1178" t="s">
        <v>5</v>
      </c>
      <c r="D49" s="1178"/>
      <c r="E49" s="1179"/>
      <c r="F49" s="19">
        <v>0.61</v>
      </c>
      <c r="G49" s="20">
        <v>1.56</v>
      </c>
      <c r="H49" s="20">
        <v>0.18</v>
      </c>
      <c r="I49" s="20">
        <v>3.77</v>
      </c>
      <c r="J49" s="21" t="s">
        <v>574</v>
      </c>
    </row>
    <row r="50" spans="2:10" ht="13"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r2WEgInL3NMFtRw6Ukctfh9lWmW5mnH1uLQOt408z+0aFWQx877rzYIDjFcFC+ONKLqdmfjwQ6vaR7eMswc7GA==" saltValue="jlP25NmuJV+T4fYh9wFr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2024-09-12T08:03:31Z</cp:lastPrinted>
  <dcterms:created xsi:type="dcterms:W3CDTF">2024-03-14T02:07:42Z</dcterms:created>
  <dcterms:modified xsi:type="dcterms:W3CDTF">2024-09-26T04:33:51Z</dcterms:modified>
  <cp:category/>
</cp:coreProperties>
</file>