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s="1"/>
  <c r="BE41" i="10"/>
  <c r="AM41" i="10"/>
  <c r="U41" i="10"/>
  <c r="E41" i="10"/>
  <c r="C41" i="10"/>
  <c r="DG40" i="10"/>
  <c r="CQ40" i="10"/>
  <c r="CO40" i="10" s="1"/>
  <c r="BY40" i="10"/>
  <c r="BW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s="1"/>
  <c r="DG37" i="10"/>
  <c r="CQ37" i="10"/>
  <c r="CO37" i="10"/>
  <c r="BY37" i="10"/>
  <c r="BE37" i="10"/>
  <c r="AM37" i="10"/>
  <c r="U37" i="10"/>
  <c r="E37" i="10"/>
  <c r="C37" i="10"/>
  <c r="DG36" i="10"/>
  <c r="CQ36" i="10"/>
  <c r="CO36" i="10" s="1"/>
  <c r="BY36" i="10"/>
  <c r="BE36" i="10"/>
  <c r="AM36" i="10"/>
  <c r="W36" i="10"/>
  <c r="E36" i="10"/>
  <c r="C36" i="10" s="1"/>
  <c r="DG35" i="10"/>
  <c r="CQ35" i="10"/>
  <c r="CO35" i="10" s="1"/>
  <c r="BY35" i="10"/>
  <c r="BE35" i="10"/>
  <c r="AO35" i="10"/>
  <c r="W35" i="10"/>
  <c r="E35" i="10"/>
  <c r="C35" i="10" s="1"/>
  <c r="DG34" i="10"/>
  <c r="CQ34" i="10"/>
  <c r="CO34" i="10"/>
  <c r="BY34" i="10"/>
  <c r="BE34" i="10"/>
  <c r="AO34" i="10"/>
  <c r="W34" i="10"/>
  <c r="E34" i="10"/>
  <c r="C34" i="10" s="1"/>
  <c r="U34" i="10" s="1"/>
  <c r="U35" i="10" s="1"/>
  <c r="U36" i="10" s="1"/>
  <c r="AM34" i="10" l="1"/>
  <c r="BW34" i="10" l="1"/>
  <c r="BW35" i="10" s="1"/>
  <c r="BW36" i="10" s="1"/>
  <c r="BW37" i="10" s="1"/>
  <c r="BW38" i="10" s="1"/>
  <c r="BW39" i="10" s="1"/>
  <c r="AM35" i="10"/>
</calcChain>
</file>

<file path=xl/sharedStrings.xml><?xml version="1.0" encoding="utf-8"?>
<sst xmlns="http://schemas.openxmlformats.org/spreadsheetml/2006/main" count="1212" uniqueCount="545">
  <si>
    <t>組合等が起こした地方債の元利償還金に対する負担金等</t>
  </si>
  <si>
    <t>一時借入金の利子</t>
    <rPh sb="0" eb="2">
      <t>イチジ</t>
    </rPh>
    <rPh sb="2" eb="5">
      <t>カリイレキン</t>
    </rPh>
    <rPh sb="6" eb="8">
      <t>リシ</t>
    </rPh>
    <phoneticPr fontId="35"/>
  </si>
  <si>
    <t>標準財政規模比（％）</t>
  </si>
  <si>
    <t>足柄東部清掃組合</t>
    <rPh sb="0" eb="2">
      <t>アシガラ</t>
    </rPh>
    <phoneticPr fontId="6"/>
  </si>
  <si>
    <t>財政調整基金残高</t>
    <rPh sb="0" eb="2">
      <t>ザイセイ</t>
    </rPh>
    <rPh sb="2" eb="4">
      <t>チョウセイ</t>
    </rPh>
    <rPh sb="4" eb="6">
      <t>キキン</t>
    </rPh>
    <rPh sb="6" eb="8">
      <t>ザンダカ</t>
    </rPh>
    <phoneticPr fontId="6"/>
  </si>
  <si>
    <t>第2次</t>
    <rPh sb="0" eb="1">
      <t>ダイ</t>
    </rPh>
    <rPh sb="2" eb="3">
      <t>ジ</t>
    </rPh>
    <phoneticPr fontId="6"/>
  </si>
  <si>
    <t>（参考）</t>
    <rPh sb="1" eb="3">
      <t>サンコウ</t>
    </rPh>
    <phoneticPr fontId="6"/>
  </si>
  <si>
    <t>(Ｂ)</t>
  </si>
  <si>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</si>
  <si>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</si>
  <si>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</si>
  <si>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</si>
  <si>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</si>
  <si>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</si>
  <si>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</si>
  <si>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</si>
  <si>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</si>
  <si>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</si>
  <si>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</si>
  <si>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</si>
  <si>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</si>
  <si>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</si>
  <si>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</si>
  <si>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</si>
  <si>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</si>
  <si>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</si>
  <si>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</si>
  <si>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</si>
  <si>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</si>
  <si>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町債の新規発行を抑制してきたため将来負担比率は低く、実質公債費比率も低下傾向にある。近年は新規発行を行い、防災行政無線デジタル化事業などを実施しているため、一時的な増加要因も見込まれたが、今後も順次償還が終了していくことから、引き続き公債費の適正化に取り組んでいく。</t>
    <rPh sb="0" eb="2">
      <t>チョウサイ</t>
    </rPh>
    <rPh sb="3" eb="5">
      <t>シンキ</t>
    </rPh>
    <rPh sb="5" eb="7">
      <t>ハッコウ</t>
    </rPh>
    <rPh sb="8" eb="10">
      <t>ヨクセイ</t>
    </rPh>
    <rPh sb="16" eb="18">
      <t>ショウライ</t>
    </rPh>
    <rPh sb="18" eb="20">
      <t>フタン</t>
    </rPh>
    <rPh sb="20" eb="22">
      <t>ヒリツ</t>
    </rPh>
    <rPh sb="23" eb="24">
      <t>ヒク</t>
    </rPh>
    <rPh sb="26" eb="28">
      <t>ジッシツ</t>
    </rPh>
    <rPh sb="28" eb="31">
      <t>コウサイヒ</t>
    </rPh>
    <rPh sb="31" eb="33">
      <t>ヒリツ</t>
    </rPh>
    <rPh sb="34" eb="36">
      <t>テイカ</t>
    </rPh>
    <rPh sb="36" eb="38">
      <t>ケイコウ</t>
    </rPh>
    <rPh sb="42" eb="44">
      <t>キンネン</t>
    </rPh>
    <rPh sb="45" eb="47">
      <t>シンキ</t>
    </rPh>
    <rPh sb="47" eb="49">
      <t>ハッコウ</t>
    </rPh>
    <rPh sb="50" eb="51">
      <t>オコナ</t>
    </rPh>
    <rPh sb="53" eb="55">
      <t>ボウサイ</t>
    </rPh>
    <rPh sb="55" eb="57">
      <t>ギョウセイ</t>
    </rPh>
    <rPh sb="57" eb="59">
      <t>ムセン</t>
    </rPh>
    <rPh sb="63" eb="64">
      <t>カ</t>
    </rPh>
    <rPh sb="64" eb="66">
      <t>ジギョウ</t>
    </rPh>
    <rPh sb="69" eb="71">
      <t>ジッシ</t>
    </rPh>
    <rPh sb="78" eb="81">
      <t>イチジテキ</t>
    </rPh>
    <rPh sb="82" eb="84">
      <t>ゾウカ</t>
    </rPh>
    <rPh sb="84" eb="86">
      <t>ヨウイン</t>
    </rPh>
    <rPh sb="87" eb="89">
      <t>ミコ</t>
    </rPh>
    <rPh sb="94" eb="96">
      <t>コンゴ</t>
    </rPh>
    <rPh sb="97" eb="99">
      <t>ジュンジ</t>
    </rPh>
    <rPh sb="99" eb="101">
      <t>ショウカン</t>
    </rPh>
    <rPh sb="102" eb="104">
      <t>シュウリョウ</t>
    </rPh>
    <rPh sb="113" eb="114">
      <t>ヒ</t>
    </rPh>
    <rPh sb="115" eb="116">
      <t>ツヅ</t>
    </rPh>
    <rPh sb="117" eb="120">
      <t>コウサイヒ</t>
    </rPh>
    <rPh sb="121" eb="124">
      <t>テキセイカ</t>
    </rPh>
    <rPh sb="125" eb="126">
      <t>ト</t>
    </rPh>
    <rPh sb="127" eb="128">
      <t>ク</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</si>
  <si>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</si>
  <si>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</si>
  <si>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</si>
  <si>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</si>
  <si>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</si>
  <si>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</si>
  <si>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</si>
  <si>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</si>
  <si>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</si>
  <si>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</si>
  <si>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</si>
  <si>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</si>
  <si>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</si>
  <si>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</si>
  <si>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</si>
  <si>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</si>
  <si>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</si>
  <si>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</si>
  <si>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</si>
  <si>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</si>
  <si>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</si>
  <si>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</si>
  <si>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</si>
  <si>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</si>
  <si>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</si>
  <si>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</si>
  <si>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</si>
  <si>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</si>
  <si>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</si>
  <si>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</si>
  <si>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</si>
  <si>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</si>
  <si>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</si>
  <si>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</si>
  <si>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</si>
  <si>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</si>
  <si>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</si>
  <si>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</si>
  <si>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</si>
  <si>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</si>
  <si>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</si>
  <si>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</si>
  <si>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</si>
  <si>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</si>
  <si>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</si>
  <si>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</si>
  <si>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</si>
  <si>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</si>
  <si>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</si>
  <si>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</si>
  <si>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</si>
  <si>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</si>
  <si>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</si>
  <si>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</si>
  <si>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</si>
  <si>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</si>
  <si>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</si>
  <si>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</si>
  <si>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</si>
  <si>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</si>
  <si>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</si>
  <si>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</si>
  <si>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</si>
  <si>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</si>
  <si>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</si>
  <si>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</si>
  <si>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</si>
  <si>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</si>
  <si>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</si>
  <si>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</si>
  <si>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</si>
  <si>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</si>
  <si>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</si>
  <si>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</si>
  <si>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</si>
  <si>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</si>
  <si>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</si>
  <si>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</si>
  <si>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</si>
  <si>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</si>
  <si>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</si>
  <si>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</si>
  <si>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</si>
  <si>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</si>
  <si>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森林環境譲与税基金</t>
  </si>
  <si>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</si>
  <si>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</si>
  <si>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</si>
  <si>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</si>
  <si>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</si>
  <si>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</si>
  <si>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</si>
  <si>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</si>
  <si>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</si>
  <si>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</si>
  <si>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</si>
  <si>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</si>
  <si>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</si>
  <si>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</si>
  <si>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</si>
  <si>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</si>
  <si>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</si>
  <si>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</si>
  <si>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</si>
  <si>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</si>
  <si>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</si>
  <si>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</si>
  <si>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</si>
  <si>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</si>
  <si>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</si>
  <si>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神奈川県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</si>
  <si>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</si>
  <si>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</si>
  <si>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</si>
  <si>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</si>
  <si>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t>Ⅱ－２</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</si>
  <si>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</si>
  <si>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</si>
  <si>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</si>
  <si>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</si>
  <si>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</si>
  <si>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</si>
  <si>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</si>
  <si>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</si>
  <si>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</si>
  <si>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</si>
  <si>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</si>
  <si>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</si>
  <si>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</si>
  <si>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</si>
  <si>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</si>
  <si>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</si>
  <si>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中井町</t>
  </si>
  <si>
    <t>会計名</t>
    <rPh sb="0" eb="2">
      <t>カイケイ</t>
    </rPh>
    <rPh sb="2" eb="3">
      <t>メイ</t>
    </rPh>
    <phoneticPr fontId="35"/>
  </si>
  <si>
    <t>地方交付税種地</t>
    <rPh sb="0" eb="2">
      <t>チホウ</t>
    </rPh>
    <rPh sb="2" eb="5">
      <t>コウフゼイ</t>
    </rPh>
    <rPh sb="5" eb="6">
      <t>シュ</t>
    </rPh>
    <rPh sb="6" eb="7">
      <t>チ</t>
    </rPh>
    <phoneticPr fontId="6"/>
  </si>
  <si>
    <t>2-3</t>
  </si>
  <si>
    <t>(　参考　）</t>
    <rPh sb="2" eb="4">
      <t>サンコウ</t>
    </rPh>
    <phoneticPr fontId="6"/>
  </si>
  <si>
    <t>会計名</t>
    <rPh sb="0" eb="2">
      <t>カイケイ</t>
    </rPh>
    <rPh sb="2" eb="3">
      <t>メイ</t>
    </rPh>
    <phoneticPr fontId="6"/>
  </si>
  <si>
    <t>(Ｅ)</t>
  </si>
  <si>
    <t>神奈川県町村情報システム共同事業組合</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</si>
  <si>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</si>
  <si>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</si>
  <si>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</si>
  <si>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</si>
  <si>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</si>
  <si>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</si>
  <si>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</si>
  <si>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</si>
  <si>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</si>
  <si>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</si>
  <si>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</si>
  <si>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</si>
  <si>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</si>
  <si>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</si>
  <si>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</si>
  <si>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</si>
  <si>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</si>
  <si>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</si>
  <si>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</si>
  <si>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</si>
  <si>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</si>
  <si>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</si>
  <si>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</si>
  <si>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</si>
  <si>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</si>
  <si>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</si>
  <si>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-3.9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</si>
  <si>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</si>
  <si>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</si>
  <si>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</si>
  <si>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</si>
  <si>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</si>
  <si>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</si>
  <si>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</si>
  <si>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</si>
  <si>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</si>
  <si>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</si>
  <si>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</si>
  <si>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</si>
  <si>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</si>
  <si>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</si>
  <si>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</si>
  <si>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</si>
  <si>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</si>
  <si>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</si>
  <si>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</si>
  <si>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</si>
  <si>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</si>
  <si>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</si>
  <si>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</si>
  <si>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</si>
  <si>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</si>
  <si>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</si>
  <si>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</si>
  <si>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</si>
  <si>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</si>
  <si>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</si>
  <si>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</si>
  <si>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歳出の状況（単位 千円・％）</t>
  </si>
  <si>
    <t>上水道</t>
  </si>
  <si>
    <t>実質赤字比率</t>
    <rPh sb="0" eb="2">
      <t>ジッシツ</t>
    </rPh>
    <rPh sb="2" eb="4">
      <t>アカジ</t>
    </rPh>
    <rPh sb="4" eb="6">
      <t>ヒリツ</t>
    </rPh>
    <phoneticPr fontId="36"/>
  </si>
  <si>
    <t>-0.3</t>
  </si>
  <si>
    <t>他会計等
からの
繰入金</t>
    <rPh sb="9" eb="11">
      <t>クリイレ</t>
    </rPh>
    <rPh sb="11" eb="12">
      <t>キン</t>
    </rPh>
    <phoneticPr fontId="35"/>
  </si>
  <si>
    <t>-1.1</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</si>
  <si>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</si>
  <si>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</si>
  <si>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</si>
  <si>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</si>
  <si>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</si>
  <si>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</si>
  <si>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</si>
  <si>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</si>
  <si>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</si>
  <si>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</si>
  <si>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</si>
  <si>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</si>
  <si>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</si>
  <si>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</si>
  <si>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</si>
  <si>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</si>
  <si>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</si>
  <si>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</si>
  <si>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</si>
  <si>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</si>
  <si>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</si>
  <si>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</si>
  <si>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</si>
  <si>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</si>
  <si>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</si>
  <si>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</si>
  <si>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</si>
  <si>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</si>
  <si>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</si>
  <si>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</si>
  <si>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</si>
  <si>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</si>
  <si>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</si>
  <si>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</si>
  <si>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</si>
  <si>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</si>
  <si>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</si>
  <si>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</si>
  <si>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</si>
  <si>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</si>
  <si>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</si>
  <si>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</si>
  <si>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</si>
  <si>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</si>
  <si>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</si>
  <si>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</si>
  <si>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</si>
  <si>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</si>
  <si>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</si>
  <si>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</si>
  <si>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</si>
  <si>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</si>
  <si>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</si>
  <si>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</si>
  <si>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</si>
  <si>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</si>
  <si>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</si>
  <si>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</si>
  <si>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</si>
  <si>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</si>
  <si>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</si>
  <si>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</si>
  <si>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</si>
  <si>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</si>
  <si>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</si>
  <si>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</si>
  <si>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</si>
  <si>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</si>
  <si>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</si>
  <si>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</si>
  <si>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</si>
  <si>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</si>
  <si>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</si>
  <si>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</si>
  <si>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神奈川県中井町</t>
  </si>
  <si>
    <t>一般会計等（純計）</t>
    <rPh sb="0" eb="2">
      <t>イッパン</t>
    </rPh>
    <rPh sb="2" eb="4">
      <t>カイケイ</t>
    </rPh>
    <rPh sb="4" eb="5">
      <t>トウ</t>
    </rPh>
    <rPh sb="6" eb="8">
      <t>ジュンケイ</t>
    </rPh>
    <phoneticPr fontId="6"/>
  </si>
  <si>
    <t>神奈川県市町村職員退職手当組合</t>
  </si>
  <si>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</si>
  <si>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</si>
  <si>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</si>
  <si>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</si>
  <si>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</si>
  <si>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</si>
  <si>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</si>
  <si>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</si>
  <si>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</si>
  <si>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</si>
  <si>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</si>
  <si>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</si>
  <si>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</si>
  <si>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</si>
  <si>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</si>
  <si>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</si>
  <si>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</si>
  <si>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</si>
  <si>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</si>
  <si>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</si>
  <si>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</si>
  <si>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</si>
  <si>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</si>
  <si>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</si>
  <si>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</si>
  <si>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</si>
  <si>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</si>
  <si>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</si>
  <si>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</si>
  <si>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</si>
  <si>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</si>
  <si>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</si>
  <si>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</si>
  <si>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</si>
  <si>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</si>
  <si>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</si>
  <si>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</si>
  <si>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</si>
  <si>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</si>
  <si>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</si>
  <si>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</si>
  <si>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</si>
  <si>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</si>
  <si>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</si>
  <si>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</si>
  <si>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</si>
  <si>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</si>
  <si>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</si>
  <si>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</si>
  <si>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</si>
  <si>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</si>
  <si>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</si>
  <si>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</si>
  <si>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</si>
  <si>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</si>
  <si>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</si>
  <si>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</si>
  <si>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</si>
  <si>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</si>
  <si>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</si>
  <si>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</si>
  <si>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</si>
  <si>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</si>
  <si>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</si>
  <si>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</si>
  <si>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</si>
  <si>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</si>
  <si>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</si>
  <si>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</si>
  <si>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</si>
  <si>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</si>
  <si>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</si>
  <si>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</si>
  <si>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</si>
  <si>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</si>
  <si>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</si>
  <si>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</si>
  <si>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</si>
  <si>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</si>
  <si>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</si>
  <si>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</si>
  <si>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</si>
  <si>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</si>
  <si>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</si>
  <si>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</si>
  <si>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</si>
  <si>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</si>
  <si>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</si>
  <si>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</si>
  <si>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</si>
  <si>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</si>
  <si>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</si>
  <si>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</si>
  <si>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</si>
  <si>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</si>
  <si>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</si>
  <si>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</si>
  <si>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</si>
  <si>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</si>
  <si>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</si>
  <si>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</si>
  <si>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</si>
  <si>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</si>
  <si>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</si>
  <si>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</si>
  <si>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</si>
  <si>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</si>
  <si>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</si>
  <si>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</si>
  <si>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</si>
  <si>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</si>
  <si>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</si>
  <si>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</si>
  <si>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</si>
  <si>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</si>
  <si>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</si>
  <si>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</si>
  <si>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</si>
  <si>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</si>
  <si>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</si>
  <si>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</si>
  <si>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</si>
  <si>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</si>
  <si>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</si>
  <si>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</si>
  <si>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</si>
  <si>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</si>
  <si>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</si>
  <si>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</si>
  <si>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</si>
  <si>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</si>
  <si>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</si>
  <si>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</si>
  <si>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</si>
  <si>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</si>
  <si>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</si>
  <si>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</si>
  <si>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</si>
  <si>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</si>
  <si>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</si>
  <si>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</si>
  <si>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</si>
  <si>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</si>
  <si>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</si>
  <si>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</si>
  <si>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</si>
  <si>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</si>
  <si>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</si>
  <si>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後期高齢者医療事業特別会計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</si>
  <si>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</si>
  <si>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</si>
  <si>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</si>
  <si>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</si>
  <si>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</si>
  <si>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</si>
  <si>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</si>
  <si>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</si>
  <si>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</si>
  <si>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</si>
  <si>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</si>
  <si>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</si>
  <si>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</si>
  <si>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</si>
  <si>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</si>
  <si>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</si>
  <si>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</si>
  <si>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</si>
  <si>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</si>
  <si>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</si>
  <si>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</si>
  <si>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</si>
  <si>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</si>
  <si>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</si>
  <si>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</si>
  <si>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</si>
  <si>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</si>
  <si>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</si>
  <si>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</si>
  <si>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</si>
  <si>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</si>
  <si>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</si>
  <si>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</si>
  <si>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</si>
  <si>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</si>
  <si>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</si>
  <si>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</si>
  <si>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</si>
  <si>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</si>
  <si>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</si>
  <si>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</si>
  <si>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</si>
  <si>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</si>
  <si>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</si>
  <si>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</si>
  <si>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</si>
  <si>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</si>
  <si>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</si>
  <si>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</si>
  <si>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</si>
  <si>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</si>
  <si>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</si>
  <si>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</si>
  <si>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</si>
  <si>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</si>
  <si>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</si>
  <si>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</si>
  <si>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</si>
  <si>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</si>
  <si>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</si>
  <si>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</si>
  <si>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</si>
  <si>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</si>
  <si>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</si>
  <si>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</si>
  <si>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</si>
  <si>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</si>
  <si>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</si>
  <si>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</si>
  <si>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</si>
  <si>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</si>
  <si>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</si>
  <si>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足柄上衛生組合</t>
  </si>
  <si>
    <t>神奈川県後期高齢者広域連合（一般会計）</t>
  </si>
  <si>
    <t>神奈川県後期高齢者広域連合（後期高齢者医療特別会計）</t>
  </si>
  <si>
    <t>公共施設建設準備積立基金</t>
  </si>
  <si>
    <t>地域福祉基金</t>
  </si>
  <si>
    <t>文化基金</t>
  </si>
  <si>
    <t>育英奨学基金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</si>
  <si>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</si>
  <si>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</si>
  <si>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</si>
  <si>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</si>
  <si>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</si>
  <si>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町債の新規発行を抑制してきたため将来負担比率は低く、有形固定資産減価償却率も類似団体と比較して若干低い水準にある。しかし、施設の老朽化は進んでおり、公共施設長寿命化計画に基づき、必要な投資を行い積極的に老朽化対策に取り組んでいく。</t>
    <rPh sb="0" eb="2">
      <t>チョウサイ</t>
    </rPh>
    <rPh sb="3" eb="5">
      <t>シンキ</t>
    </rPh>
    <rPh sb="5" eb="7">
      <t>ハッコウ</t>
    </rPh>
    <rPh sb="8" eb="10">
      <t>ヨクセイ</t>
    </rPh>
    <rPh sb="16" eb="18">
      <t>ショウライ</t>
    </rPh>
    <rPh sb="18" eb="20">
      <t>フタン</t>
    </rPh>
    <rPh sb="20" eb="22">
      <t>ヒリツ</t>
    </rPh>
    <rPh sb="23" eb="24">
      <t>ヒク</t>
    </rPh>
    <rPh sb="26" eb="28">
      <t>ユウケイ</t>
    </rPh>
    <rPh sb="28" eb="32">
      <t>コテイシサン</t>
    </rPh>
    <rPh sb="32" eb="34">
      <t>ゲンカ</t>
    </rPh>
    <rPh sb="34" eb="36">
      <t>ショウキャク</t>
    </rPh>
    <rPh sb="36" eb="37">
      <t>リツ</t>
    </rPh>
    <rPh sb="38" eb="40">
      <t>ルイジ</t>
    </rPh>
    <rPh sb="40" eb="42">
      <t>ダンタイ</t>
    </rPh>
    <rPh sb="43" eb="45">
      <t>ヒカク</t>
    </rPh>
    <rPh sb="47" eb="49">
      <t>ジャッカン</t>
    </rPh>
    <rPh sb="49" eb="50">
      <t>ヒク</t>
    </rPh>
    <rPh sb="51" eb="53">
      <t>スイジュン</t>
    </rPh>
    <rPh sb="61" eb="63">
      <t>シセツ</t>
    </rPh>
    <rPh sb="64" eb="67">
      <t>ロウキュウカ</t>
    </rPh>
    <rPh sb="68" eb="69">
      <t>スス</t>
    </rPh>
    <rPh sb="74" eb="76">
      <t>コウキョウ</t>
    </rPh>
    <rPh sb="76" eb="78">
      <t>シセツ</t>
    </rPh>
    <rPh sb="78" eb="82">
      <t>チョウジュミョウカ</t>
    </rPh>
    <rPh sb="82" eb="84">
      <t>ケイカク</t>
    </rPh>
    <rPh sb="85" eb="86">
      <t>モト</t>
    </rPh>
    <rPh sb="89" eb="91">
      <t>ヒツヨウ</t>
    </rPh>
    <rPh sb="92" eb="94">
      <t>トウシ</t>
    </rPh>
    <rPh sb="95" eb="96">
      <t>オコナ</t>
    </rPh>
    <rPh sb="97" eb="100">
      <t>セッキョクテキ</t>
    </rPh>
    <rPh sb="101" eb="104">
      <t>ロウキュウカ</t>
    </rPh>
    <rPh sb="104" eb="106">
      <t>タイサク</t>
    </rPh>
    <rPh sb="107" eb="108">
      <t>ト</t>
    </rPh>
    <rPh sb="109" eb="110">
      <t>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</si>
</sst>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6">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0" fontId="3" fillId="0" borderId="0" xfId="20" applyFont="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0" xfId="20" applyNumberFormat="1" applyFont="1">
      <alignment vertical="center"/>
    </xf>
    <xf numFmtId="189" fontId="15" fillId="0" borderId="34" xfId="20" applyNumberFormat="1" applyFont="1" applyBorder="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0" xfId="18" applyFont="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185" fontId="23" fillId="0" borderId="79"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185" fontId="23" fillId="0" borderId="182"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185" fontId="23" fillId="0" borderId="62" xfId="18" applyNumberFormat="1" applyFont="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Alignment="1"/>
    <xf numFmtId="0" fontId="25" fillId="0" borderId="26" xfId="7" applyFont="1" applyBorder="1">
      <alignment vertical="center"/>
    </xf>
    <xf numFmtId="0" fontId="25" fillId="0" borderId="32" xfId="7" applyFont="1" applyBorder="1" applyAlignment="1">
      <alignment vertical="center" wrapText="1"/>
    </xf>
    <xf numFmtId="0" fontId="25" fillId="0" borderId="0" xfId="7" applyFont="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Alignment="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2" fillId="0" borderId="35" xfId="9" applyFont="1" applyBorder="1">
      <alignment vertical="center"/>
    </xf>
    <xf numFmtId="0" fontId="12"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0" xfId="9" applyFont="1" applyBorder="1">
      <alignment vertical="center"/>
    </xf>
    <xf numFmtId="0" fontId="11" fillId="0" borderId="23" xfId="9" applyFont="1" applyBorder="1">
      <alignment vertical="center"/>
    </xf>
    <xf numFmtId="0" fontId="11"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7"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8" xfId="12" applyFont="1" applyFill="1" applyBorder="1" applyAlignment="1">
      <alignment horizontal="left" vertical="center"/>
    </xf>
    <xf numFmtId="0" fontId="18" fillId="3" borderId="0" xfId="12" applyFont="1" applyFill="1" applyAlignment="1">
      <alignment horizontal="left" vertical="center"/>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0" fontId="18" fillId="3" borderId="20" xfId="12" applyFont="1" applyFill="1" applyBorder="1">
      <alignment vertical="center"/>
    </xf>
    <xf numFmtId="0" fontId="18" fillId="3" borderId="17"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0" fontId="18" fillId="3" borderId="12"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42" xfId="12" applyFont="1" applyFill="1" applyBorder="1">
      <alignment vertical="center"/>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1" xfId="12" applyFont="1" applyFill="1" applyBorder="1">
      <alignment vertical="center"/>
    </xf>
    <xf numFmtId="0" fontId="18" fillId="3" borderId="34" xfId="12" applyFont="1" applyFill="1" applyBorder="1">
      <alignment vertical="center"/>
    </xf>
    <xf numFmtId="0" fontId="18" fillId="3" borderId="15" xfId="12" applyFont="1" applyFill="1" applyBorder="1">
      <alignment vertical="center"/>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0" fontId="18" fillId="3" borderId="35" xfId="12" applyFont="1" applyFill="1" applyBorder="1" applyAlignment="1">
      <alignment horizontal="center" vertical="center" wrapText="1"/>
    </xf>
    <xf numFmtId="0" fontId="19" fillId="3" borderId="37" xfId="12" applyFont="1" applyFill="1" applyBorder="1" applyAlignment="1">
      <alignment horizontal="center" vertical="center"/>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14" xfId="12" applyFont="1" applyFill="1" applyBorder="1" applyAlignment="1">
      <alignment horizontal="left" vertical="center"/>
    </xf>
    <xf numFmtId="0" fontId="18" fillId="3" borderId="19" xfId="12" applyFont="1" applyFill="1" applyBorder="1" applyAlignment="1">
      <alignment horizontal="left" vertical="center" wrapText="1"/>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lignment horizontal="left" vertical="center"/>
    </xf>
    <xf numFmtId="0" fontId="18" fillId="3" borderId="20" xfId="12" applyFont="1" applyFill="1" applyBorder="1" applyAlignment="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3" borderId="32" xfId="20" applyFont="1" applyFill="1" applyBorder="1">
      <alignment vertical="center"/>
    </xf>
    <xf numFmtId="0" fontId="15" fillId="3" borderId="35" xfId="20" applyFont="1" applyFill="1" applyBorder="1">
      <alignment vertical="center"/>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Border="1" applyAlignment="1">
      <alignment vertical="center" wrapText="1"/>
    </xf>
    <xf numFmtId="178" fontId="15" fillId="0" borderId="35" xfId="20" applyNumberFormat="1" applyFont="1" applyBorder="1" applyAlignment="1">
      <alignment vertical="center" wrapText="1"/>
    </xf>
    <xf numFmtId="178" fontId="15" fillId="0" borderId="37" xfId="20" applyNumberFormat="1" applyFont="1" applyBorder="1" applyAlignment="1">
      <alignment vertical="center" wrapText="1"/>
    </xf>
    <xf numFmtId="178" fontId="15" fillId="0" borderId="23" xfId="20" applyNumberFormat="1" applyFont="1" applyBorder="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0" fontId="23" fillId="0" borderId="19" xfId="6" applyFont="1" applyBorder="1" applyAlignment="1">
      <alignment horizontal="left" vertical="center" wrapText="1"/>
    </xf>
    <xf numFmtId="0" fontId="23" fillId="0" borderId="53" xfId="6" applyFont="1" applyBorder="1" applyAlignment="1">
      <alignment horizontal="left" vertical="center" wrapText="1"/>
    </xf>
    <xf numFmtId="0" fontId="23" fillId="0" borderId="23" xfId="6" applyFont="1" applyBorder="1" applyAlignment="1">
      <alignment horizontal="left" vertical="center"/>
    </xf>
    <xf numFmtId="0" fontId="23" fillId="0" borderId="54" xfId="6" applyFont="1" applyBorder="1" applyAlignment="1">
      <alignment horizontal="left" vertical="center"/>
    </xf>
    <xf numFmtId="0" fontId="23" fillId="0" borderId="36" xfId="6" applyFont="1" applyBorder="1" applyAlignment="1">
      <alignment horizontal="left" vertical="center"/>
    </xf>
    <xf numFmtId="0" fontId="23" fillId="0" borderId="52" xfId="6" applyFont="1" applyBorder="1" applyAlignment="1">
      <alignment horizontal="left" vertical="center"/>
    </xf>
    <xf numFmtId="0" fontId="25" fillId="0" borderId="35"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Border="1" applyAlignment="1">
      <alignment horizontal="left" vertical="center" wrapText="1"/>
    </xf>
    <xf numFmtId="0" fontId="25" fillId="0" borderId="50" xfId="18" applyFont="1" applyBorder="1" applyAlignment="1">
      <alignment horizontal="left" vertical="center" wrapText="1"/>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Border="1" applyAlignment="1">
      <alignment vertical="center" wrapText="1"/>
    </xf>
    <xf numFmtId="0" fontId="25" fillId="0" borderId="13" xfId="8" applyFont="1" applyBorder="1" applyAlignment="1">
      <alignment vertical="center" wrapText="1"/>
    </xf>
    <xf numFmtId="0" fontId="25" fillId="0" borderId="8" xfId="8" applyFont="1" applyBorder="1" applyAlignment="1">
      <alignment vertical="center" wrapText="1"/>
    </xf>
    <xf numFmtId="0" fontId="25" fillId="0" borderId="14" xfId="8" applyFont="1" applyBorder="1" applyAlignment="1">
      <alignment vertical="center" wrapText="1"/>
    </xf>
    <xf numFmtId="0" fontId="25" fillId="0" borderId="56" xfId="8" applyFont="1" applyBorder="1" applyAlignment="1">
      <alignment vertical="center" wrapText="1"/>
    </xf>
    <xf numFmtId="0" fontId="25" fillId="0" borderId="15" xfId="8" applyFont="1" applyBorder="1" applyAlignment="1">
      <alignment vertical="center" wrapText="1"/>
    </xf>
    <xf numFmtId="0" fontId="25" fillId="0" borderId="35" xfId="8" applyFont="1" applyBorder="1">
      <alignment vertical="center"/>
    </xf>
    <xf numFmtId="0" fontId="25" fillId="0" borderId="51" xfId="8" applyFont="1" applyBorder="1">
      <alignment vertical="center"/>
    </xf>
    <xf numFmtId="0" fontId="25" fillId="0" borderId="57" xfId="8" applyFont="1" applyBorder="1" applyAlignment="1">
      <alignment vertical="center" wrapText="1"/>
    </xf>
    <xf numFmtId="0" fontId="25" fillId="0" borderId="37" xfId="8" applyFont="1" applyBorder="1" applyAlignment="1">
      <alignment vertical="center" wrapText="1"/>
    </xf>
    <xf numFmtId="0" fontId="25" fillId="0" borderId="61" xfId="8" applyFont="1" applyBorder="1">
      <alignment vertical="center"/>
    </xf>
    <xf numFmtId="0" fontId="25" fillId="0" borderId="38" xfId="8" applyFont="1" applyBorder="1">
      <alignment vertical="center"/>
    </xf>
    <xf numFmtId="0" fontId="25" fillId="0" borderId="36" xfId="8" applyFont="1" applyBorder="1">
      <alignment vertical="center"/>
    </xf>
    <xf numFmtId="0" fontId="25" fillId="0" borderId="52" xfId="8" applyFont="1" applyBorder="1">
      <alignment vertical="center"/>
    </xf>
    <xf numFmtId="0" fontId="25" fillId="0" borderId="22" xfId="8" applyFont="1" applyBorder="1">
      <alignment vertical="center"/>
    </xf>
    <xf numFmtId="0" fontId="25" fillId="0" borderId="50" xfId="8" applyFont="1" applyBorder="1">
      <alignment vertical="center"/>
    </xf>
    <xf numFmtId="0" fontId="25" fillId="0" borderId="35" xfId="7" applyFont="1" applyBorder="1" applyAlignment="1">
      <alignment horizontal="left" vertical="center"/>
    </xf>
    <xf numFmtId="0" fontId="25" fillId="0" borderId="51" xfId="7" applyFont="1" applyBorder="1" applyAlignment="1">
      <alignment horizontal="left" vertical="center"/>
    </xf>
    <xf numFmtId="0" fontId="25" fillId="0" borderId="36" xfId="7" applyFont="1" applyBorder="1" applyAlignment="1">
      <alignment horizontal="left" vertical="center"/>
    </xf>
    <xf numFmtId="0" fontId="25" fillId="0" borderId="52" xfId="7" applyFont="1" applyBorder="1" applyAlignment="1">
      <alignment horizontal="left" vertical="center"/>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32" xfId="7" applyFont="1" applyBorder="1" applyAlignment="1">
      <alignment horizontal="center" vertical="center" shrinkToFit="1"/>
    </xf>
    <xf numFmtId="0" fontId="25" fillId="0" borderId="35" xfId="7" applyFont="1" applyBorder="1" applyAlignment="1">
      <alignment horizontal="center" vertical="center" shrinkToFit="1"/>
    </xf>
    <xf numFmtId="0" fontId="25" fillId="0" borderId="51" xfId="7" applyFont="1" applyBorder="1" applyAlignment="1">
      <alignment horizontal="center" vertical="center" shrinkToFit="1"/>
    </xf>
    <xf numFmtId="0" fontId="25" fillId="0" borderId="22" xfId="7" applyFont="1" applyBorder="1" applyAlignment="1">
      <alignment horizontal="left" vertical="center"/>
    </xf>
    <xf numFmtId="0" fontId="25" fillId="0" borderId="50" xfId="7"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64" xfId="6" applyFont="1" applyBorder="1" applyAlignment="1">
      <alignment horizontal="left" vertical="center"/>
    </xf>
    <xf numFmtId="0" fontId="31" fillId="0" borderId="19" xfId="6" applyFont="1" applyBorder="1" applyAlignment="1">
      <alignment horizontal="left" vertical="center" wrapText="1"/>
    </xf>
    <xf numFmtId="0" fontId="31" fillId="0" borderId="53" xfId="6" applyFont="1" applyBorder="1" applyAlignment="1">
      <alignment horizontal="left" vertical="center" wrapText="1"/>
    </xf>
    <xf numFmtId="0" fontId="31" fillId="0" borderId="23" xfId="6" applyFont="1" applyBorder="1" applyAlignment="1">
      <alignment horizontal="left" vertical="center"/>
    </xf>
    <xf numFmtId="0" fontId="31" fillId="0" borderId="54" xfId="6" applyFont="1" applyBorder="1" applyAlignment="1">
      <alignment horizontal="left" vertical="center"/>
    </xf>
    <xf numFmtId="0" fontId="31" fillId="0" borderId="35" xfId="6" applyFont="1" applyBorder="1" applyAlignment="1">
      <alignment horizontal="left" vertical="center"/>
    </xf>
    <xf numFmtId="0" fontId="31" fillId="0" borderId="51" xfId="6" applyFont="1" applyBorder="1" applyAlignment="1">
      <alignment horizontal="left" vertical="center"/>
    </xf>
    <xf numFmtId="184"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84"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7" fontId="3" fillId="3" borderId="74" xfId="19" applyNumberFormat="1" applyFont="1" applyFill="1" applyBorder="1" applyAlignment="1">
      <alignment horizontal="center" vertical="center" wrapText="1"/>
    </xf>
    <xf numFmtId="178" fontId="1" fillId="0" borderId="0" xfId="20" applyNumberFormat="1" applyAlignment="1">
      <alignment horizontal="center" vertical="center"/>
    </xf>
    <xf numFmtId="184"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87"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138402</c:v>
                </c:pt>
                <c:pt idx="4">
                  <c:v>146367</c:v>
                </c:pt>
              </c:numCache>
            </c:numRef>
          </c:val>
          <c:smooth val="0"/>
          <c:extLst>
            <c:ext xmlns:c16="http://schemas.microsoft.com/office/drawing/2014/chart" uri="{C3380CC4-5D6E-409C-BE32-E72D297353CC}">
              <c16:uniqueId val="{00000000-0945-4400-A673-55BC7590DD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45001</c:v>
                </c:pt>
                <c:pt idx="1">
                  <c:v>31231</c:v>
                </c:pt>
                <c:pt idx="2">
                  <c:v>54292</c:v>
                </c:pt>
                <c:pt idx="3">
                  <c:v>67315</c:v>
                </c:pt>
                <c:pt idx="4">
                  <c:v>47661</c:v>
                </c:pt>
              </c:numCache>
            </c:numRef>
          </c:val>
          <c:smooth val="0"/>
          <c:extLst>
            <c:ext xmlns:c16="http://schemas.microsoft.com/office/drawing/2014/chart" uri="{C3380CC4-5D6E-409C-BE32-E72D297353CC}">
              <c16:uniqueId val="{00000001-0945-4400-A673-55BC7590DDA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9.15</c:v>
                </c:pt>
                <c:pt idx="1">
                  <c:v>8.5399999999999991</c:v>
                </c:pt>
                <c:pt idx="2">
                  <c:v>7.32</c:v>
                </c:pt>
                <c:pt idx="3">
                  <c:v>11.21</c:v>
                </c:pt>
                <c:pt idx="4">
                  <c:v>12.26</c:v>
                </c:pt>
              </c:numCache>
            </c:numRef>
          </c:val>
          <c:extLst>
            <c:ext xmlns:c16="http://schemas.microsoft.com/office/drawing/2014/chart" uri="{C3380CC4-5D6E-409C-BE32-E72D297353CC}">
              <c16:uniqueId val="{00000000-9CBF-4113-B56D-DC7E15AF2A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38.409999999999997</c:v>
                </c:pt>
                <c:pt idx="1">
                  <c:v>44.54</c:v>
                </c:pt>
                <c:pt idx="2">
                  <c:v>51.29</c:v>
                </c:pt>
                <c:pt idx="3">
                  <c:v>51.58</c:v>
                </c:pt>
                <c:pt idx="4">
                  <c:v>58</c:v>
                </c:pt>
              </c:numCache>
            </c:numRef>
          </c:val>
          <c:extLst>
            <c:ext xmlns:c16="http://schemas.microsoft.com/office/drawing/2014/chart" uri="{C3380CC4-5D6E-409C-BE32-E72D297353CC}">
              <c16:uniqueId val="{00000001-9CBF-4113-B56D-DC7E15AF2AB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2.35</c:v>
                </c:pt>
                <c:pt idx="1">
                  <c:v>2.97</c:v>
                </c:pt>
                <c:pt idx="2">
                  <c:v>6.39</c:v>
                </c:pt>
                <c:pt idx="3">
                  <c:v>6.25</c:v>
                </c:pt>
                <c:pt idx="4">
                  <c:v>4</c:v>
                </c:pt>
              </c:numCache>
            </c:numRef>
          </c:val>
          <c:smooth val="0"/>
          <c:extLst>
            <c:ext xmlns:c16="http://schemas.microsoft.com/office/drawing/2014/chart" uri="{C3380CC4-5D6E-409C-BE32-E72D297353CC}">
              <c16:uniqueId val="{00000002-9CBF-4113-B56D-DC7E15AF2AB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0.65</c:v>
                </c:pt>
                <c:pt idx="2">
                  <c:v>#N/A</c:v>
                </c:pt>
                <c:pt idx="3">
                  <c:v>1.83</c:v>
                </c:pt>
                <c:pt idx="4">
                  <c:v>0</c:v>
                </c:pt>
                <c:pt idx="5">
                  <c:v>0</c:v>
                </c:pt>
                <c:pt idx="6">
                  <c:v>0</c:v>
                </c:pt>
                <c:pt idx="7">
                  <c:v>0</c:v>
                </c:pt>
                <c:pt idx="8">
                  <c:v>0</c:v>
                </c:pt>
                <c:pt idx="9">
                  <c:v>0</c:v>
                </c:pt>
              </c:numCache>
            </c:numRef>
          </c:val>
          <c:extLst>
            <c:ext xmlns:c16="http://schemas.microsoft.com/office/drawing/2014/chart" uri="{C3380CC4-5D6E-409C-BE32-E72D297353CC}">
              <c16:uniqueId val="{00000000-0D98-436B-ABED-9D07B5C94C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98-436B-ABED-9D07B5C94C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98-436B-ABED-9D07B5C94C1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98-436B-ABED-9D07B5C94C1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0.02</c:v>
                </c:pt>
                <c:pt idx="4">
                  <c:v>#N/A</c:v>
                </c:pt>
                <c:pt idx="5">
                  <c:v>0.19</c:v>
                </c:pt>
                <c:pt idx="6">
                  <c:v>#N/A</c:v>
                </c:pt>
                <c:pt idx="7">
                  <c:v>0.04</c:v>
                </c:pt>
                <c:pt idx="8">
                  <c:v>#N/A</c:v>
                </c:pt>
                <c:pt idx="9">
                  <c:v>0</c:v>
                </c:pt>
              </c:numCache>
            </c:numRef>
          </c:val>
          <c:extLst>
            <c:ext xmlns:c16="http://schemas.microsoft.com/office/drawing/2014/chart" uri="{C3380CC4-5D6E-409C-BE32-E72D297353CC}">
              <c16:uniqueId val="{00000004-0D98-436B-ABED-9D07B5C94C1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0.33</c:v>
                </c:pt>
                <c:pt idx="4">
                  <c:v>#N/A</c:v>
                </c:pt>
                <c:pt idx="5">
                  <c:v>0.93</c:v>
                </c:pt>
                <c:pt idx="6">
                  <c:v>#N/A</c:v>
                </c:pt>
                <c:pt idx="7">
                  <c:v>0.08</c:v>
                </c:pt>
                <c:pt idx="8">
                  <c:v>#N/A</c:v>
                </c:pt>
                <c:pt idx="9">
                  <c:v>0.21</c:v>
                </c:pt>
              </c:numCache>
            </c:numRef>
          </c:val>
          <c:extLst>
            <c:ext xmlns:c16="http://schemas.microsoft.com/office/drawing/2014/chart" uri="{C3380CC4-5D6E-409C-BE32-E72D297353CC}">
              <c16:uniqueId val="{00000005-0D98-436B-ABED-9D07B5C94C1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0.74</c:v>
                </c:pt>
                <c:pt idx="2">
                  <c:v>#N/A</c:v>
                </c:pt>
                <c:pt idx="3">
                  <c:v>0.76</c:v>
                </c:pt>
                <c:pt idx="4">
                  <c:v>#N/A</c:v>
                </c:pt>
                <c:pt idx="5">
                  <c:v>1.0900000000000001</c:v>
                </c:pt>
                <c:pt idx="6">
                  <c:v>#N/A</c:v>
                </c:pt>
                <c:pt idx="7">
                  <c:v>1.66</c:v>
                </c:pt>
                <c:pt idx="8">
                  <c:v>#N/A</c:v>
                </c:pt>
                <c:pt idx="9">
                  <c:v>1.18</c:v>
                </c:pt>
              </c:numCache>
            </c:numRef>
          </c:val>
          <c:extLst>
            <c:ext xmlns:c16="http://schemas.microsoft.com/office/drawing/2014/chart" uri="{C3380CC4-5D6E-409C-BE32-E72D297353CC}">
              <c16:uniqueId val="{00000006-0D98-436B-ABED-9D07B5C94C1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2.66</c:v>
                </c:pt>
                <c:pt idx="6">
                  <c:v>#N/A</c:v>
                </c:pt>
                <c:pt idx="7">
                  <c:v>4.59</c:v>
                </c:pt>
                <c:pt idx="8">
                  <c:v>#N/A</c:v>
                </c:pt>
                <c:pt idx="9">
                  <c:v>6.75</c:v>
                </c:pt>
              </c:numCache>
            </c:numRef>
          </c:val>
          <c:extLst>
            <c:ext xmlns:c16="http://schemas.microsoft.com/office/drawing/2014/chart" uri="{C3380CC4-5D6E-409C-BE32-E72D297353CC}">
              <c16:uniqueId val="{00000007-0D98-436B-ABED-9D07B5C94C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9.15</c:v>
                </c:pt>
                <c:pt idx="2">
                  <c:v>#N/A</c:v>
                </c:pt>
                <c:pt idx="3">
                  <c:v>8.5399999999999991</c:v>
                </c:pt>
                <c:pt idx="4">
                  <c:v>#N/A</c:v>
                </c:pt>
                <c:pt idx="5">
                  <c:v>7.31</c:v>
                </c:pt>
                <c:pt idx="6">
                  <c:v>#N/A</c:v>
                </c:pt>
                <c:pt idx="7">
                  <c:v>11.21</c:v>
                </c:pt>
                <c:pt idx="8">
                  <c:v>#N/A</c:v>
                </c:pt>
                <c:pt idx="9">
                  <c:v>12.26</c:v>
                </c:pt>
              </c:numCache>
            </c:numRef>
          </c:val>
          <c:extLst>
            <c:ext xmlns:c16="http://schemas.microsoft.com/office/drawing/2014/chart" uri="{C3380CC4-5D6E-409C-BE32-E72D297353CC}">
              <c16:uniqueId val="{00000008-0D98-436B-ABED-9D07B5C94C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19.25</c:v>
                </c:pt>
                <c:pt idx="2">
                  <c:v>#N/A</c:v>
                </c:pt>
                <c:pt idx="3">
                  <c:v>20.38</c:v>
                </c:pt>
                <c:pt idx="4">
                  <c:v>#N/A</c:v>
                </c:pt>
                <c:pt idx="5">
                  <c:v>21.03</c:v>
                </c:pt>
                <c:pt idx="6">
                  <c:v>#N/A</c:v>
                </c:pt>
                <c:pt idx="7">
                  <c:v>22.86</c:v>
                </c:pt>
                <c:pt idx="8">
                  <c:v>#N/A</c:v>
                </c:pt>
                <c:pt idx="9">
                  <c:v>25.44</c:v>
                </c:pt>
              </c:numCache>
            </c:numRef>
          </c:val>
          <c:extLst>
            <c:ext xmlns:c16="http://schemas.microsoft.com/office/drawing/2014/chart" uri="{C3380CC4-5D6E-409C-BE32-E72D297353CC}">
              <c16:uniqueId val="{00000009-0D98-436B-ABED-9D07B5C94C1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312</c:v>
                </c:pt>
                <c:pt idx="5">
                  <c:v>296</c:v>
                </c:pt>
                <c:pt idx="8">
                  <c:v>274</c:v>
                </c:pt>
                <c:pt idx="11">
                  <c:v>262</c:v>
                </c:pt>
                <c:pt idx="14">
                  <c:v>252</c:v>
                </c:pt>
              </c:numCache>
            </c:numRef>
          </c:val>
          <c:extLst>
            <c:ext xmlns:c16="http://schemas.microsoft.com/office/drawing/2014/chart" uri="{C3380CC4-5D6E-409C-BE32-E72D297353CC}">
              <c16:uniqueId val="{00000000-3FA6-4722-A671-B8C5355367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A6-4722-A671-B8C5355367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A6-4722-A671-B8C5355367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A6-4722-A671-B8C5355367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287</c:v>
                </c:pt>
                <c:pt idx="3">
                  <c:v>295</c:v>
                </c:pt>
                <c:pt idx="6">
                  <c:v>207</c:v>
                </c:pt>
                <c:pt idx="9">
                  <c:v>199</c:v>
                </c:pt>
                <c:pt idx="12">
                  <c:v>179</c:v>
                </c:pt>
              </c:numCache>
            </c:numRef>
          </c:val>
          <c:extLst>
            <c:ext xmlns:c16="http://schemas.microsoft.com/office/drawing/2014/chart" uri="{C3380CC4-5D6E-409C-BE32-E72D297353CC}">
              <c16:uniqueId val="{00000004-3FA6-4722-A671-B8C5355367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A6-4722-A671-B8C5355367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A6-4722-A671-B8C5355367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c:v>
                </c:pt>
                <c:pt idx="3">
                  <c:v>61</c:v>
                </c:pt>
                <c:pt idx="6">
                  <c:v>63</c:v>
                </c:pt>
                <c:pt idx="9">
                  <c:v>79</c:v>
                </c:pt>
                <c:pt idx="12">
                  <c:v>78</c:v>
                </c:pt>
              </c:numCache>
            </c:numRef>
          </c:val>
          <c:extLst>
            <c:ext xmlns:c16="http://schemas.microsoft.com/office/drawing/2014/chart" uri="{C3380CC4-5D6E-409C-BE32-E72D297353CC}">
              <c16:uniqueId val="{00000007-3FA6-4722-A671-B8C5355367C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c:v>
                </c:pt>
                <c:pt idx="2">
                  <c:v>#N/A</c:v>
                </c:pt>
                <c:pt idx="3">
                  <c:v>#N/A</c:v>
                </c:pt>
                <c:pt idx="4">
                  <c:v>60</c:v>
                </c:pt>
                <c:pt idx="5">
                  <c:v>#N/A</c:v>
                </c:pt>
                <c:pt idx="6">
                  <c:v>#N/A</c:v>
                </c:pt>
                <c:pt idx="7">
                  <c:v>-4</c:v>
                </c:pt>
                <c:pt idx="8">
                  <c:v>#N/A</c:v>
                </c:pt>
                <c:pt idx="9">
                  <c:v>#N/A</c:v>
                </c:pt>
                <c:pt idx="10">
                  <c:v>16</c:v>
                </c:pt>
                <c:pt idx="11">
                  <c:v>#N/A</c:v>
                </c:pt>
                <c:pt idx="12">
                  <c:v>#N/A</c:v>
                </c:pt>
                <c:pt idx="13">
                  <c:v>5</c:v>
                </c:pt>
                <c:pt idx="14">
                  <c:v>#N/A</c:v>
                </c:pt>
              </c:numCache>
            </c:numRef>
          </c:val>
          <c:smooth val="0"/>
          <c:extLst>
            <c:ext xmlns:c16="http://schemas.microsoft.com/office/drawing/2014/chart" uri="{C3380CC4-5D6E-409C-BE32-E72D297353CC}">
              <c16:uniqueId val="{00000008-3FA6-4722-A671-B8C5355367C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3087</c:v>
                </c:pt>
                <c:pt idx="5">
                  <c:v>2872</c:v>
                </c:pt>
                <c:pt idx="8">
                  <c:v>2734</c:v>
                </c:pt>
                <c:pt idx="11">
                  <c:v>2694</c:v>
                </c:pt>
                <c:pt idx="14">
                  <c:v>2501</c:v>
                </c:pt>
              </c:numCache>
            </c:numRef>
          </c:val>
          <c:extLst>
            <c:ext xmlns:c16="http://schemas.microsoft.com/office/drawing/2014/chart" uri="{C3380CC4-5D6E-409C-BE32-E72D297353CC}">
              <c16:uniqueId val="{00000000-CD25-4AB3-8FCA-D1E9B4FE74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D25-4AB3-8FCA-D1E9B4FE74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1856</c:v>
                </c:pt>
                <c:pt idx="5">
                  <c:v>2140</c:v>
                </c:pt>
                <c:pt idx="8">
                  <c:v>2664</c:v>
                </c:pt>
                <c:pt idx="11">
                  <c:v>2902</c:v>
                </c:pt>
                <c:pt idx="14">
                  <c:v>3200</c:v>
                </c:pt>
              </c:numCache>
            </c:numRef>
          </c:val>
          <c:extLst>
            <c:ext xmlns:c16="http://schemas.microsoft.com/office/drawing/2014/chart" uri="{C3380CC4-5D6E-409C-BE32-E72D297353CC}">
              <c16:uniqueId val="{00000002-CD25-4AB3-8FCA-D1E9B4FE74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25-4AB3-8FCA-D1E9B4FE74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25-4AB3-8FCA-D1E9B4FE74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25-4AB3-8FCA-D1E9B4FE74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550</c:v>
                </c:pt>
                <c:pt idx="3">
                  <c:v>559</c:v>
                </c:pt>
                <c:pt idx="6">
                  <c:v>568</c:v>
                </c:pt>
                <c:pt idx="9">
                  <c:v>513</c:v>
                </c:pt>
                <c:pt idx="12">
                  <c:v>484</c:v>
                </c:pt>
              </c:numCache>
            </c:numRef>
          </c:val>
          <c:extLst>
            <c:ext xmlns:c16="http://schemas.microsoft.com/office/drawing/2014/chart" uri="{C3380CC4-5D6E-409C-BE32-E72D297353CC}">
              <c16:uniqueId val="{00000006-CD25-4AB3-8FCA-D1E9B4FE74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D25-4AB3-8FCA-D1E9B4FE74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2742</c:v>
                </c:pt>
                <c:pt idx="3">
                  <c:v>2540</c:v>
                </c:pt>
                <c:pt idx="6">
                  <c:v>2199</c:v>
                </c:pt>
                <c:pt idx="9">
                  <c:v>1910</c:v>
                </c:pt>
                <c:pt idx="12">
                  <c:v>1819</c:v>
                </c:pt>
              </c:numCache>
            </c:numRef>
          </c:val>
          <c:extLst>
            <c:ext xmlns:c16="http://schemas.microsoft.com/office/drawing/2014/chart" uri="{C3380CC4-5D6E-409C-BE32-E72D297353CC}">
              <c16:uniqueId val="{00000008-CD25-4AB3-8FCA-D1E9B4FE74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25-4AB3-8FCA-D1E9B4FE74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420</c:v>
                </c:pt>
                <c:pt idx="3">
                  <c:v>396</c:v>
                </c:pt>
                <c:pt idx="6">
                  <c:v>494</c:v>
                </c:pt>
                <c:pt idx="9">
                  <c:v>417</c:v>
                </c:pt>
                <c:pt idx="12">
                  <c:v>341</c:v>
                </c:pt>
              </c:numCache>
            </c:numRef>
          </c:val>
          <c:extLst>
            <c:ext xmlns:c16="http://schemas.microsoft.com/office/drawing/2014/chart" uri="{C3380CC4-5D6E-409C-BE32-E72D297353CC}">
              <c16:uniqueId val="{0000000A-CD25-4AB3-8FCA-D1E9B4FE74C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25-4AB3-8FCA-D1E9B4FE74C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1548</c:v>
                </c:pt>
                <c:pt idx="1">
                  <c:v>1659</c:v>
                </c:pt>
                <c:pt idx="2">
                  <c:v>1830</c:v>
                </c:pt>
              </c:numCache>
            </c:numRef>
          </c:val>
          <c:extLst>
            <c:ext xmlns:c16="http://schemas.microsoft.com/office/drawing/2014/chart" uri="{C3380CC4-5D6E-409C-BE32-E72D297353CC}">
              <c16:uniqueId val="{00000000-3A6E-447F-A917-8971D3F3E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3A6E-447F-A917-8971D3F3E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803</c:v>
                </c:pt>
                <c:pt idx="1">
                  <c:v>871</c:v>
                </c:pt>
                <c:pt idx="2">
                  <c:v>956</c:v>
                </c:pt>
              </c:numCache>
            </c:numRef>
          </c:val>
          <c:extLst>
            <c:ext xmlns:c16="http://schemas.microsoft.com/office/drawing/2014/chart" uri="{C3380CC4-5D6E-409C-BE32-E72D297353CC}">
              <c16:uniqueId val="{00000002-3A6E-447F-A917-8971D3F3E2C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166-4769-BDE9-BA4B54760243}"/>
              </c:ext>
            </c:extLst>
          </c:dPt>
          <c:dPt>
            <c:idx val="1"/>
            <c:bubble3D val="0"/>
            <c:extLst>
              <c:ext xmlns:c16="http://schemas.microsoft.com/office/drawing/2014/chart" uri="{C3380CC4-5D6E-409C-BE32-E72D297353CC}">
                <c16:uniqueId val="{00000001-2166-4769-BDE9-BA4B54760243}"/>
              </c:ext>
            </c:extLst>
          </c:dPt>
          <c:dPt>
            <c:idx val="2"/>
            <c:bubble3D val="0"/>
            <c:extLst>
              <c:ext xmlns:c16="http://schemas.microsoft.com/office/drawing/2014/chart" uri="{C3380CC4-5D6E-409C-BE32-E72D297353CC}">
                <c16:uniqueId val="{00000002-2166-4769-BDE9-BA4B54760243}"/>
              </c:ext>
            </c:extLst>
          </c:dPt>
          <c:dPt>
            <c:idx val="3"/>
            <c:bubble3D val="0"/>
            <c:extLst>
              <c:ext xmlns:c16="http://schemas.microsoft.com/office/drawing/2014/chart" uri="{C3380CC4-5D6E-409C-BE32-E72D297353CC}">
                <c16:uniqueId val="{00000003-2166-4769-BDE9-BA4B54760243}"/>
              </c:ext>
            </c:extLst>
          </c:dPt>
          <c:dPt>
            <c:idx val="4"/>
            <c:bubble3D val="0"/>
            <c:extLst>
              <c:ext xmlns:c16="http://schemas.microsoft.com/office/drawing/2014/chart" uri="{C3380CC4-5D6E-409C-BE32-E72D297353CC}">
                <c16:uniqueId val="{00000004-2166-4769-BDE9-BA4B54760243}"/>
              </c:ext>
            </c:extLst>
          </c:dPt>
          <c:dPt>
            <c:idx val="8"/>
            <c:bubble3D val="0"/>
            <c:extLst>
              <c:ext xmlns:c16="http://schemas.microsoft.com/office/drawing/2014/chart" uri="{C3380CC4-5D6E-409C-BE32-E72D297353CC}">
                <c16:uniqueId val="{00000005-2166-4769-BDE9-BA4B54760243}"/>
              </c:ext>
            </c:extLst>
          </c:dPt>
          <c:dPt>
            <c:idx val="16"/>
            <c:bubble3D val="0"/>
            <c:extLst>
              <c:ext xmlns:c16="http://schemas.microsoft.com/office/drawing/2014/chart" uri="{C3380CC4-5D6E-409C-BE32-E72D297353CC}">
                <c16:uniqueId val="{00000006-2166-4769-BDE9-BA4B54760243}"/>
              </c:ext>
            </c:extLst>
          </c:dPt>
          <c:dPt>
            <c:idx val="24"/>
            <c:bubble3D val="0"/>
            <c:extLst>
              <c:ext xmlns:c16="http://schemas.microsoft.com/office/drawing/2014/chart" uri="{C3380CC4-5D6E-409C-BE32-E72D297353CC}">
                <c16:uniqueId val="{00000007-2166-4769-BDE9-BA4B54760243}"/>
              </c:ext>
            </c:extLst>
          </c:dPt>
          <c:dPt>
            <c:idx val="32"/>
            <c:bubble3D val="0"/>
            <c:extLst>
              <c:ext xmlns:c16="http://schemas.microsoft.com/office/drawing/2014/chart" uri="{C3380CC4-5D6E-409C-BE32-E72D297353CC}">
                <c16:uniqueId val="{00000008-2166-4769-BDE9-BA4B5476024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166-4769-BDE9-BA4B5476024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166-4769-BDE9-BA4B5476024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166-4769-BDE9-BA4B5476024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166-4769-BDE9-BA4B5476024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166-4769-BDE9-BA4B5476024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166-4769-BDE9-BA4B5476024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166-4769-BDE9-BA4B5476024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166-4769-BDE9-BA4B5476024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166-4769-BDE9-BA4B5476024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57.8</c:v>
                </c:pt>
                <c:pt idx="16">
                  <c:v>59.2</c:v>
                </c:pt>
                <c:pt idx="24">
                  <c:v>60.8</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66-4769-BDE9-BA4B547602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166-4769-BDE9-BA4B54760243}"/>
              </c:ext>
            </c:extLst>
          </c:dPt>
          <c:dPt>
            <c:idx val="1"/>
            <c:bubble3D val="0"/>
            <c:extLst>
              <c:ext xmlns:c16="http://schemas.microsoft.com/office/drawing/2014/chart" uri="{C3380CC4-5D6E-409C-BE32-E72D297353CC}">
                <c16:uniqueId val="{0000000B-2166-4769-BDE9-BA4B54760243}"/>
              </c:ext>
            </c:extLst>
          </c:dPt>
          <c:dPt>
            <c:idx val="2"/>
            <c:bubble3D val="0"/>
            <c:extLst>
              <c:ext xmlns:c16="http://schemas.microsoft.com/office/drawing/2014/chart" uri="{C3380CC4-5D6E-409C-BE32-E72D297353CC}">
                <c16:uniqueId val="{0000000C-2166-4769-BDE9-BA4B54760243}"/>
              </c:ext>
            </c:extLst>
          </c:dPt>
          <c:dPt>
            <c:idx val="3"/>
            <c:bubble3D val="0"/>
            <c:extLst>
              <c:ext xmlns:c16="http://schemas.microsoft.com/office/drawing/2014/chart" uri="{C3380CC4-5D6E-409C-BE32-E72D297353CC}">
                <c16:uniqueId val="{0000000D-2166-4769-BDE9-BA4B54760243}"/>
              </c:ext>
            </c:extLst>
          </c:dPt>
          <c:dPt>
            <c:idx val="4"/>
            <c:bubble3D val="0"/>
            <c:extLst>
              <c:ext xmlns:c16="http://schemas.microsoft.com/office/drawing/2014/chart" uri="{C3380CC4-5D6E-409C-BE32-E72D297353CC}">
                <c16:uniqueId val="{0000000E-2166-4769-BDE9-BA4B54760243}"/>
              </c:ext>
            </c:extLst>
          </c:dPt>
          <c:dPt>
            <c:idx val="8"/>
            <c:bubble3D val="0"/>
            <c:extLst>
              <c:ext xmlns:c16="http://schemas.microsoft.com/office/drawing/2014/chart" uri="{C3380CC4-5D6E-409C-BE32-E72D297353CC}">
                <c16:uniqueId val="{0000000F-2166-4769-BDE9-BA4B54760243}"/>
              </c:ext>
            </c:extLst>
          </c:dPt>
          <c:dPt>
            <c:idx val="16"/>
            <c:bubble3D val="0"/>
            <c:extLst>
              <c:ext xmlns:c16="http://schemas.microsoft.com/office/drawing/2014/chart" uri="{C3380CC4-5D6E-409C-BE32-E72D297353CC}">
                <c16:uniqueId val="{00000010-2166-4769-BDE9-BA4B54760243}"/>
              </c:ext>
            </c:extLst>
          </c:dPt>
          <c:dPt>
            <c:idx val="24"/>
            <c:bubble3D val="0"/>
            <c:extLst>
              <c:ext xmlns:c16="http://schemas.microsoft.com/office/drawing/2014/chart" uri="{C3380CC4-5D6E-409C-BE32-E72D297353CC}">
                <c16:uniqueId val="{00000011-2166-4769-BDE9-BA4B54760243}"/>
              </c:ext>
            </c:extLst>
          </c:dPt>
          <c:dPt>
            <c:idx val="32"/>
            <c:bubble3D val="0"/>
            <c:extLst>
              <c:ext xmlns:c16="http://schemas.microsoft.com/office/drawing/2014/chart" uri="{C3380CC4-5D6E-409C-BE32-E72D297353CC}">
                <c16:uniqueId val="{00000012-2166-4769-BDE9-BA4B54760243}"/>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166-4769-BDE9-BA4B54760243}"/>
                </c:ext>
              </c:extLst>
            </c:dLbl>
            <c:dLbl>
              <c:idx val="1"/>
              <c:delete val="1"/>
              <c:extLst>
                <c:ext xmlns:c15="http://schemas.microsoft.com/office/drawing/2012/chart" uri="{CE6537A1-D6FC-4f65-9D91-7224C49458BB}"/>
                <c:ext xmlns:c16="http://schemas.microsoft.com/office/drawing/2014/chart" uri="{C3380CC4-5D6E-409C-BE32-E72D297353CC}">
                  <c16:uniqueId val="{0000000B-2166-4769-BDE9-BA4B54760243}"/>
                </c:ext>
              </c:extLst>
            </c:dLbl>
            <c:dLbl>
              <c:idx val="2"/>
              <c:delete val="1"/>
              <c:extLst>
                <c:ext xmlns:c15="http://schemas.microsoft.com/office/drawing/2012/chart" uri="{CE6537A1-D6FC-4f65-9D91-7224C49458BB}"/>
                <c:ext xmlns:c16="http://schemas.microsoft.com/office/drawing/2014/chart" uri="{C3380CC4-5D6E-409C-BE32-E72D297353CC}">
                  <c16:uniqueId val="{0000000C-2166-4769-BDE9-BA4B54760243}"/>
                </c:ext>
              </c:extLst>
            </c:dLbl>
            <c:dLbl>
              <c:idx val="3"/>
              <c:delete val="1"/>
              <c:extLst>
                <c:ext xmlns:c15="http://schemas.microsoft.com/office/drawing/2012/chart" uri="{CE6537A1-D6FC-4f65-9D91-7224C49458BB}"/>
                <c:ext xmlns:c16="http://schemas.microsoft.com/office/drawing/2014/chart" uri="{C3380CC4-5D6E-409C-BE32-E72D297353CC}">
                  <c16:uniqueId val="{0000000D-2166-4769-BDE9-BA4B54760243}"/>
                </c:ext>
              </c:extLst>
            </c:dLbl>
            <c:dLbl>
              <c:idx val="4"/>
              <c:delete val="1"/>
              <c:extLst>
                <c:ext xmlns:c15="http://schemas.microsoft.com/office/drawing/2012/chart" uri="{CE6537A1-D6FC-4f65-9D91-7224C49458BB}"/>
                <c:ext xmlns:c16="http://schemas.microsoft.com/office/drawing/2014/chart" uri="{C3380CC4-5D6E-409C-BE32-E72D297353CC}">
                  <c16:uniqueId val="{0000000E-2166-4769-BDE9-BA4B54760243}"/>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166-4769-BDE9-BA4B54760243}"/>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166-4769-BDE9-BA4B54760243}"/>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166-4769-BDE9-BA4B54760243}"/>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166-4769-BDE9-BA4B5476024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62.6</c:v>
                </c:pt>
                <c:pt idx="32">
                  <c:v>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66-4769-BDE9-BA4B54760243}"/>
            </c:ext>
          </c:extLst>
        </c:ser>
        <c:dLbls>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5D3-458A-90CF-8BC973ED1DF5}"/>
              </c:ext>
            </c:extLst>
          </c:dPt>
          <c:dPt>
            <c:idx val="1"/>
            <c:bubble3D val="0"/>
            <c:extLst>
              <c:ext xmlns:c16="http://schemas.microsoft.com/office/drawing/2014/chart" uri="{C3380CC4-5D6E-409C-BE32-E72D297353CC}">
                <c16:uniqueId val="{00000001-65D3-458A-90CF-8BC973ED1DF5}"/>
              </c:ext>
            </c:extLst>
          </c:dPt>
          <c:dPt>
            <c:idx val="2"/>
            <c:bubble3D val="0"/>
            <c:extLst>
              <c:ext xmlns:c16="http://schemas.microsoft.com/office/drawing/2014/chart" uri="{C3380CC4-5D6E-409C-BE32-E72D297353CC}">
                <c16:uniqueId val="{00000002-65D3-458A-90CF-8BC973ED1DF5}"/>
              </c:ext>
            </c:extLst>
          </c:dPt>
          <c:dPt>
            <c:idx val="3"/>
            <c:bubble3D val="0"/>
            <c:extLst>
              <c:ext xmlns:c16="http://schemas.microsoft.com/office/drawing/2014/chart" uri="{C3380CC4-5D6E-409C-BE32-E72D297353CC}">
                <c16:uniqueId val="{00000003-65D3-458A-90CF-8BC973ED1DF5}"/>
              </c:ext>
            </c:extLst>
          </c:dPt>
          <c:dPt>
            <c:idx val="4"/>
            <c:bubble3D val="0"/>
            <c:extLst>
              <c:ext xmlns:c16="http://schemas.microsoft.com/office/drawing/2014/chart" uri="{C3380CC4-5D6E-409C-BE32-E72D297353CC}">
                <c16:uniqueId val="{00000004-65D3-458A-90CF-8BC973ED1DF5}"/>
              </c:ext>
            </c:extLst>
          </c:dPt>
          <c:dPt>
            <c:idx val="8"/>
            <c:bubble3D val="0"/>
            <c:extLst>
              <c:ext xmlns:c16="http://schemas.microsoft.com/office/drawing/2014/chart" uri="{C3380CC4-5D6E-409C-BE32-E72D297353CC}">
                <c16:uniqueId val="{00000005-65D3-458A-90CF-8BC973ED1DF5}"/>
              </c:ext>
            </c:extLst>
          </c:dPt>
          <c:dPt>
            <c:idx val="16"/>
            <c:bubble3D val="0"/>
            <c:extLst>
              <c:ext xmlns:c16="http://schemas.microsoft.com/office/drawing/2014/chart" uri="{C3380CC4-5D6E-409C-BE32-E72D297353CC}">
                <c16:uniqueId val="{00000006-65D3-458A-90CF-8BC973ED1DF5}"/>
              </c:ext>
            </c:extLst>
          </c:dPt>
          <c:dPt>
            <c:idx val="24"/>
            <c:bubble3D val="0"/>
            <c:extLst>
              <c:ext xmlns:c16="http://schemas.microsoft.com/office/drawing/2014/chart" uri="{C3380CC4-5D6E-409C-BE32-E72D297353CC}">
                <c16:uniqueId val="{00000007-65D3-458A-90CF-8BC973ED1DF5}"/>
              </c:ext>
            </c:extLst>
          </c:dPt>
          <c:dPt>
            <c:idx val="32"/>
            <c:bubble3D val="0"/>
            <c:extLst>
              <c:ext xmlns:c16="http://schemas.microsoft.com/office/drawing/2014/chart" uri="{C3380CC4-5D6E-409C-BE32-E72D297353CC}">
                <c16:uniqueId val="{00000008-65D3-458A-90CF-8BC973ED1DF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5D3-458A-90CF-8BC973ED1DF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D3-458A-90CF-8BC973ED1DF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D3-458A-90CF-8BC973ED1DF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5D3-458A-90CF-8BC973ED1DF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5D3-458A-90CF-8BC973ED1DF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5D3-458A-90CF-8BC973ED1DF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5D3-458A-90CF-8BC973ED1DF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5D3-458A-90CF-8BC973ED1DF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5D3-458A-90CF-8BC973ED1DF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2.2000000000000002</c:v>
                </c:pt>
                <c:pt idx="16">
                  <c:v>1.3</c:v>
                </c:pt>
                <c:pt idx="24">
                  <c:v>0.9</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D3-458A-90CF-8BC973ED1D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65D3-458A-90CF-8BC973ED1DF5}"/>
              </c:ext>
            </c:extLst>
          </c:dPt>
          <c:dPt>
            <c:idx val="1"/>
            <c:bubble3D val="0"/>
            <c:extLst>
              <c:ext xmlns:c16="http://schemas.microsoft.com/office/drawing/2014/chart" uri="{C3380CC4-5D6E-409C-BE32-E72D297353CC}">
                <c16:uniqueId val="{0000000B-65D3-458A-90CF-8BC973ED1DF5}"/>
              </c:ext>
            </c:extLst>
          </c:dPt>
          <c:dPt>
            <c:idx val="2"/>
            <c:bubble3D val="0"/>
            <c:extLst>
              <c:ext xmlns:c16="http://schemas.microsoft.com/office/drawing/2014/chart" uri="{C3380CC4-5D6E-409C-BE32-E72D297353CC}">
                <c16:uniqueId val="{0000000C-65D3-458A-90CF-8BC973ED1DF5}"/>
              </c:ext>
            </c:extLst>
          </c:dPt>
          <c:dPt>
            <c:idx val="3"/>
            <c:bubble3D val="0"/>
            <c:extLst>
              <c:ext xmlns:c16="http://schemas.microsoft.com/office/drawing/2014/chart" uri="{C3380CC4-5D6E-409C-BE32-E72D297353CC}">
                <c16:uniqueId val="{0000000D-65D3-458A-90CF-8BC973ED1DF5}"/>
              </c:ext>
            </c:extLst>
          </c:dPt>
          <c:dPt>
            <c:idx val="4"/>
            <c:bubble3D val="0"/>
            <c:extLst>
              <c:ext xmlns:c16="http://schemas.microsoft.com/office/drawing/2014/chart" uri="{C3380CC4-5D6E-409C-BE32-E72D297353CC}">
                <c16:uniqueId val="{0000000E-65D3-458A-90CF-8BC973ED1DF5}"/>
              </c:ext>
            </c:extLst>
          </c:dPt>
          <c:dPt>
            <c:idx val="8"/>
            <c:bubble3D val="0"/>
            <c:extLst>
              <c:ext xmlns:c16="http://schemas.microsoft.com/office/drawing/2014/chart" uri="{C3380CC4-5D6E-409C-BE32-E72D297353CC}">
                <c16:uniqueId val="{0000000F-65D3-458A-90CF-8BC973ED1DF5}"/>
              </c:ext>
            </c:extLst>
          </c:dPt>
          <c:dPt>
            <c:idx val="16"/>
            <c:bubble3D val="0"/>
            <c:extLst>
              <c:ext xmlns:c16="http://schemas.microsoft.com/office/drawing/2014/chart" uri="{C3380CC4-5D6E-409C-BE32-E72D297353CC}">
                <c16:uniqueId val="{00000010-65D3-458A-90CF-8BC973ED1DF5}"/>
              </c:ext>
            </c:extLst>
          </c:dPt>
          <c:dPt>
            <c:idx val="24"/>
            <c:bubble3D val="0"/>
            <c:extLst>
              <c:ext xmlns:c16="http://schemas.microsoft.com/office/drawing/2014/chart" uri="{C3380CC4-5D6E-409C-BE32-E72D297353CC}">
                <c16:uniqueId val="{00000011-65D3-458A-90CF-8BC973ED1DF5}"/>
              </c:ext>
            </c:extLst>
          </c:dPt>
          <c:dPt>
            <c:idx val="32"/>
            <c:bubble3D val="0"/>
            <c:extLst>
              <c:ext xmlns:c16="http://schemas.microsoft.com/office/drawing/2014/chart" uri="{C3380CC4-5D6E-409C-BE32-E72D297353CC}">
                <c16:uniqueId val="{00000012-65D3-458A-90CF-8BC973ED1DF5}"/>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5D3-458A-90CF-8BC973ED1DF5}"/>
                </c:ext>
              </c:extLst>
            </c:dLbl>
            <c:dLbl>
              <c:idx val="1"/>
              <c:delete val="1"/>
              <c:extLst>
                <c:ext xmlns:c15="http://schemas.microsoft.com/office/drawing/2012/chart" uri="{CE6537A1-D6FC-4f65-9D91-7224C49458BB}"/>
                <c:ext xmlns:c16="http://schemas.microsoft.com/office/drawing/2014/chart" uri="{C3380CC4-5D6E-409C-BE32-E72D297353CC}">
                  <c16:uniqueId val="{0000000B-65D3-458A-90CF-8BC973ED1DF5}"/>
                </c:ext>
              </c:extLst>
            </c:dLbl>
            <c:dLbl>
              <c:idx val="2"/>
              <c:delete val="1"/>
              <c:extLst>
                <c:ext xmlns:c15="http://schemas.microsoft.com/office/drawing/2012/chart" uri="{CE6537A1-D6FC-4f65-9D91-7224C49458BB}"/>
                <c:ext xmlns:c16="http://schemas.microsoft.com/office/drawing/2014/chart" uri="{C3380CC4-5D6E-409C-BE32-E72D297353CC}">
                  <c16:uniqueId val="{0000000C-65D3-458A-90CF-8BC973ED1DF5}"/>
                </c:ext>
              </c:extLst>
            </c:dLbl>
            <c:dLbl>
              <c:idx val="3"/>
              <c:delete val="1"/>
              <c:extLst>
                <c:ext xmlns:c15="http://schemas.microsoft.com/office/drawing/2012/chart" uri="{CE6537A1-D6FC-4f65-9D91-7224C49458BB}"/>
                <c:ext xmlns:c16="http://schemas.microsoft.com/office/drawing/2014/chart" uri="{C3380CC4-5D6E-409C-BE32-E72D297353CC}">
                  <c16:uniqueId val="{0000000D-65D3-458A-90CF-8BC973ED1DF5}"/>
                </c:ext>
              </c:extLst>
            </c:dLbl>
            <c:dLbl>
              <c:idx val="4"/>
              <c:delete val="1"/>
              <c:extLst>
                <c:ext xmlns:c15="http://schemas.microsoft.com/office/drawing/2012/chart" uri="{CE6537A1-D6FC-4f65-9D91-7224C49458BB}"/>
                <c:ext xmlns:c16="http://schemas.microsoft.com/office/drawing/2014/chart" uri="{C3380CC4-5D6E-409C-BE32-E72D297353CC}">
                  <c16:uniqueId val="{0000000E-65D3-458A-90CF-8BC973ED1DF5}"/>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5D3-458A-90CF-8BC973ED1DF5}"/>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5D3-458A-90CF-8BC973ED1DF5}"/>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5D3-458A-90CF-8BC973ED1DF5}"/>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5D3-458A-90CF-8BC973ED1DF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8.3000000000000007</c:v>
                </c:pt>
                <c:pt idx="32">
                  <c:v>8.1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D3-458A-90CF-8BC973ED1DF5}"/>
            </c:ext>
          </c:extLst>
        </c:ser>
        <c:dLbls>
          <c:showLegendKey val="0"/>
          <c:showVal val="1"/>
          <c:showCatName val="0"/>
          <c:showSerName val="0"/>
          <c:showPercent val="0"/>
          <c:showBubbleSize val="0"/>
        </c:dLbls>
        <c:axId val="3"/>
        <c:axId val="2"/>
      </c:scatterChart>
      <c:valAx>
        <c:axId val="3"/>
        <c:scaling>
          <c:orientation val="maxMin"/>
          <c:max val="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については、令和２年度に新規借入を行い、据え置き期間を設けず償還が開始されたものの、令和３年度以降、新規借入はなく微減となっているが、今後は長寿命化対策等により公共施設の更新が見込まれ、増加傾向も想定される。一方で公営企業の準元利償還金については下水道事業で償還のピークを越えたことから緩やかに減少している。これに伴い交付税算入公債費も緩やかに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満期一括償還地方債に係る償還がはなく、現時点で新たな積立、繰入ともに予定していない。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933450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について、一般会計では令和３年度以降新規借入がなく減少しているが、将来的な公共施設の更新等が見込まれ、今後も上昇することが想定される。一方で公営企業の準元利償還金では、下水道事業で償還のピークを越えたことから緩やかに減少している。</a:t>
          </a:r>
        </a:p>
        <a:p>
          <a:r>
            <a:rPr kumimoji="1" lang="ja-JP" altLang="en-US" sz="1400">
              <a:latin typeface="ＭＳ ゴシック"/>
              <a:ea typeface="ＭＳ ゴシック"/>
            </a:rPr>
            <a:t>充当可能財源については、財政調整基金、公共施設建設準備積立基金への計画的な積立により増となっているが、既存借入分の償還に伴う基準財政需要額算入見込額は減少しており、今後新規借入を行う事業については、基準財政需要額への算入比率を考慮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神奈川県中井町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基金全体に占める財政調整基金の比率が</a:t>
          </a:r>
          <a:r>
            <a:rPr kumimoji="1" lang="en-US" altLang="ja-JP" sz="1300">
              <a:solidFill>
                <a:schemeClr val="dk1"/>
              </a:solidFill>
              <a:effectLst/>
              <a:latin typeface="ＭＳ ゴシック"/>
              <a:ea typeface="ＭＳ ゴシック"/>
              <a:cs typeface="+mn-cs"/>
            </a:rPr>
            <a:t>65%</a:t>
          </a:r>
          <a:r>
            <a:rPr kumimoji="1" lang="ja-JP" altLang="en-US" sz="1300">
              <a:solidFill>
                <a:schemeClr val="dk1"/>
              </a:solidFill>
              <a:effectLst/>
              <a:latin typeface="ＭＳ ゴシック"/>
              <a:ea typeface="ＭＳ ゴシック"/>
              <a:cs typeface="+mn-cs"/>
            </a:rPr>
            <a:t>程度、次いで公共施設建設準備積立基金</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と両基金が大勢を占めている。財政調整基金については決算時の剰余金処分に加え、前年度収支の２分の１を下回らない額を翌年度中に積み立てており、加えて町税の上振れ分や普通交付税の再算定分を財政調整基金、公共施設建設準備積立基金にそれぞれ積み立てたことにより、対前年度では</a:t>
          </a:r>
          <a:r>
            <a:rPr kumimoji="1" lang="en-US" altLang="ja-JP" sz="1300">
              <a:solidFill>
                <a:schemeClr val="dk1"/>
              </a:solidFill>
              <a:effectLst/>
              <a:latin typeface="ＭＳ ゴシック"/>
              <a:ea typeface="ＭＳ ゴシック"/>
              <a:cs typeface="+mn-cs"/>
            </a:rPr>
            <a:t>255</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また、公共施設建設準備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公共施設建設準備積立基金については、老朽化等による公共施設の更新需要に対応することを目的とする。</a:t>
          </a:r>
        </a:p>
        <a:p>
          <a:r>
            <a:rPr kumimoji="1" lang="ja-JP" altLang="en-US" sz="1300">
              <a:solidFill>
                <a:schemeClr val="dk1"/>
              </a:solidFill>
              <a:effectLst/>
              <a:latin typeface="ＭＳ ゴシック"/>
              <a:ea typeface="ＭＳ ゴシック"/>
              <a:cs typeface="+mn-cs"/>
            </a:rPr>
            <a:t>地域福祉基金については、高齢者等の保健福祉の増進、在宅福祉の普及向上及び健康づくり等、地域の特性を生かした施策に充当することを目的とする。</a:t>
          </a:r>
        </a:p>
        <a:p>
          <a:r>
            <a:rPr kumimoji="1" lang="ja-JP" altLang="en-US" sz="1300">
              <a:solidFill>
                <a:schemeClr val="dk1"/>
              </a:solidFill>
              <a:effectLst/>
              <a:latin typeface="ＭＳ ゴシック"/>
              <a:ea typeface="ＭＳ ゴシック"/>
              <a:cs typeface="+mn-cs"/>
            </a:rPr>
            <a:t>文化基金については、文化の振興と意識の高揚を図る施策に充てることを目的とする。</a:t>
          </a:r>
        </a:p>
        <a:p>
          <a:r>
            <a:rPr kumimoji="1" lang="ja-JP" altLang="en-US" sz="1300">
              <a:solidFill>
                <a:schemeClr val="dk1"/>
              </a:solidFill>
              <a:effectLst/>
              <a:latin typeface="ＭＳ ゴシック"/>
              <a:ea typeface="ＭＳ ゴシック"/>
              <a:cs typeface="+mn-cs"/>
            </a:rPr>
            <a:t>育英奨学金については、学業成績、素行ともに優良なものであって経済的理由により、高等学校等の就学が困難な者に対し学費を助成し、就学を奨励することを目的とする。</a:t>
          </a:r>
        </a:p>
        <a:p>
          <a:r>
            <a:rPr kumimoji="1" lang="ja-JP" altLang="en-US" sz="1300">
              <a:solidFill>
                <a:schemeClr val="dk1"/>
              </a:solidFill>
              <a:effectLst/>
              <a:latin typeface="ＭＳ ゴシック"/>
              <a:ea typeface="ＭＳ ゴシック"/>
              <a:cs typeface="+mn-cs"/>
            </a:rPr>
            <a:t>森林環境譲与税基金については、森林整備及びその促進に関する費用に充てることを目的とする。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公共施設建設準備費積立基金については、公共施設の老朽化による更新需要が見込まれることから、町税の上振れ分や普通交付税の再算定分から</a:t>
          </a:r>
          <a:r>
            <a:rPr kumimoji="1" lang="en-US" altLang="ja-JP" sz="1300">
              <a:solidFill>
                <a:schemeClr val="dk1"/>
              </a:solidFill>
              <a:effectLst/>
              <a:latin typeface="ＭＳ ゴシック"/>
              <a:ea typeface="ＭＳ ゴシック"/>
              <a:cs typeface="+mn-cs"/>
            </a:rPr>
            <a:t>83</a:t>
          </a:r>
          <a:r>
            <a:rPr kumimoji="1" lang="ja-JP" altLang="en-US" sz="1300">
              <a:solidFill>
                <a:schemeClr val="dk1"/>
              </a:solidFill>
              <a:effectLst/>
              <a:latin typeface="ＭＳ ゴシック"/>
              <a:ea typeface="ＭＳ ゴシック"/>
              <a:cs typeface="+mn-cs"/>
            </a:rPr>
            <a:t>百万円の積立を行った。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公共施設建設準備積立基金については、公共施設長寿命化計画等に基づく更新需要が見込まれることから、積立の比重を財政調整基金から公共施設建設準備積立基金に段階的に移行していく方針。</a:t>
          </a:r>
        </a:p>
        <a:p>
          <a:r>
            <a:rPr kumimoji="1" lang="ja-JP" altLang="en-US" sz="1300">
              <a:solidFill>
                <a:schemeClr val="dk1"/>
              </a:solidFill>
              <a:effectLst/>
              <a:latin typeface="ＭＳ ゴシック"/>
              <a:ea typeface="ＭＳ ゴシック"/>
              <a:cs typeface="+mn-cs"/>
            </a:rPr>
            <a:t>森林環境譲与税は１年あたりの譲与額が少額であるため、事業化が行える程度の残高となるまで積立を行う方針。</a:t>
          </a:r>
        </a:p>
        <a:p>
          <a:r>
            <a:rPr kumimoji="1" lang="ja-JP" altLang="en-US" sz="1300">
              <a:solidFill>
                <a:schemeClr val="dk1"/>
              </a:solidFill>
              <a:effectLst/>
              <a:latin typeface="ＭＳ ゴシック"/>
              <a:ea typeface="ＭＳ ゴシック"/>
              <a:cs typeface="+mn-cs"/>
            </a:rPr>
            <a:t>その他の基金につては現時点で新たな活用見込はないため、利息のみの積立を行う方針。</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財政調整基金については、基金全体の</a:t>
          </a:r>
          <a:r>
            <a:rPr kumimoji="1" lang="en-US" altLang="ja-JP" sz="1300">
              <a:solidFill>
                <a:schemeClr val="dk1"/>
              </a:solidFill>
              <a:effectLst/>
              <a:latin typeface="ＭＳ ゴシック"/>
              <a:ea typeface="ＭＳ ゴシック"/>
              <a:cs typeface="+mn-cs"/>
            </a:rPr>
            <a:t>65%</a:t>
          </a:r>
          <a:r>
            <a:rPr kumimoji="1" lang="ja-JP" altLang="en-US" sz="1300">
              <a:solidFill>
                <a:schemeClr val="dk1"/>
              </a:solidFill>
              <a:effectLst/>
              <a:latin typeface="ＭＳ ゴシック"/>
              <a:ea typeface="ＭＳ ゴシック"/>
              <a:cs typeface="+mn-cs"/>
            </a:rPr>
            <a:t>程度を占めており、決算時の剰余金処分に加え、前年度収支の２分の１を下回らない額を翌年度中に積み立てており、加えて町税の上振れ分を積み立てたことにより、対前年度では</a:t>
          </a:r>
          <a:r>
            <a:rPr kumimoji="1" lang="en-US" altLang="ja-JP" sz="1300">
              <a:solidFill>
                <a:schemeClr val="dk1"/>
              </a:solidFill>
              <a:effectLst/>
              <a:latin typeface="ＭＳ ゴシック"/>
              <a:ea typeface="ＭＳ ゴシック"/>
              <a:cs typeface="+mn-cs"/>
            </a:rPr>
            <a:t>171</a:t>
          </a:r>
          <a:r>
            <a:rPr kumimoji="1" lang="ja-JP" altLang="en-US" sz="1300">
              <a:solidFill>
                <a:schemeClr val="dk1"/>
              </a:solidFill>
              <a:effectLst/>
              <a:latin typeface="ＭＳ ゴシック"/>
              <a:ea typeface="ＭＳ ゴシック"/>
              <a:cs typeface="+mn-cs"/>
            </a:rPr>
            <a:t>百万円の増となった。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これまで基金からの繰入れに頼らず償還を進めており、基金利息以外の積立は行っていないため、減債基金については同水準で推移している。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現時点で新たな積立、繰入ともに予定していない。</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17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有形固定資産減価償却率は令和３年度より増加しており、類似団体の平均数値と同程度の水準に近づいている。</a:t>
          </a:r>
        </a:p>
        <a:p>
          <a:r>
            <a:rPr kumimoji="1" lang="ja-JP" altLang="en-US" sz="1100">
              <a:latin typeface="ＭＳ Ｐゴシック"/>
              <a:ea typeface="ＭＳ Ｐゴシック"/>
            </a:rPr>
            <a:t>令和元年度に策定した公共施設長寿命化計画に基づき、引き続き施設の適切な維持管理を進めていく。</a:t>
          </a: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E00-00004A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147320</xdr:rowOff>
    </xdr:from>
    <xdr:to>
      <xdr:col>23</xdr:col>
      <xdr:colOff>85090</xdr:colOff>
      <xdr:row>35</xdr:row>
      <xdr:rowOff>41275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4760595" y="5205095"/>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45085</xdr:rowOff>
    </xdr:from>
    <xdr:ext cx="403225" cy="258445"/>
    <xdr:sp macro="" textlink="">
      <xdr:nvSpPr>
        <xdr:cNvPr id="76" name="有形固定資産減価償却率最小値テキスト">
          <a:extLst>
            <a:ext uri="{FF2B5EF4-FFF2-40B4-BE49-F238E27FC236}">
              <a16:creationId xmlns:a16="http://schemas.microsoft.com/office/drawing/2014/main" id="{00000000-0008-0000-0E00-00004C000000}"/>
            </a:ext>
          </a:extLst>
        </xdr:cNvPr>
        <xdr:cNvSpPr txBox="1"/>
      </xdr:nvSpPr>
      <xdr:spPr>
        <a:xfrm>
          <a:off x="4813300" y="6817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41275</xdr:rowOff>
    </xdr:from>
    <xdr:to>
      <xdr:col>23</xdr:col>
      <xdr:colOff>174625</xdr:colOff>
      <xdr:row>35</xdr:row>
      <xdr:rowOff>41275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673600" y="681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93980</xdr:rowOff>
    </xdr:from>
    <xdr:ext cx="403225" cy="259080"/>
    <xdr:sp macro="" textlink="">
      <xdr:nvSpPr>
        <xdr:cNvPr id="78" name="有形固定資産減価償却率最大値テキスト">
          <a:extLst>
            <a:ext uri="{FF2B5EF4-FFF2-40B4-BE49-F238E27FC236}">
              <a16:creationId xmlns:a16="http://schemas.microsoft.com/office/drawing/2014/main" id="{00000000-0008-0000-0E00-00004E000000}"/>
            </a:ext>
          </a:extLst>
        </xdr:cNvPr>
        <xdr:cNvSpPr txBox="1"/>
      </xdr:nvSpPr>
      <xdr:spPr>
        <a:xfrm>
          <a:off x="4813300" y="4980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22</xdr:col>
      <xdr:colOff>187325</xdr:colOff>
      <xdr:row>25</xdr:row>
      <xdr:rowOff>147320</xdr:rowOff>
    </xdr:from>
    <xdr:to>
      <xdr:col>23</xdr:col>
      <xdr:colOff>174625</xdr:colOff>
      <xdr:row>25</xdr:row>
      <xdr:rowOff>147320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673600" y="520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153035</xdr:rowOff>
    </xdr:from>
    <xdr:ext cx="403225" cy="259080"/>
    <xdr:sp macro="" textlink="">
      <xdr:nvSpPr>
        <xdr:cNvPr id="80" name="有形固定資産減価償却率平均値テキスト">
          <a:extLst>
            <a:ext uri="{FF2B5EF4-FFF2-40B4-BE49-F238E27FC236}">
              <a16:creationId xmlns:a16="http://schemas.microsoft.com/office/drawing/2014/main" id="{00000000-0008-0000-0E00-000050000000}"/>
            </a:ext>
          </a:extLst>
        </xdr:cNvPr>
        <xdr:cNvSpPr txBox="1"/>
      </xdr:nvSpPr>
      <xdr:spPr>
        <a:xfrm>
          <a:off x="4813300" y="60680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160020</xdr:rowOff>
    </xdr:from>
    <xdr:to>
      <xdr:col>19</xdr:col>
      <xdr:colOff>187325</xdr:colOff>
      <xdr:row>31</xdr:row>
      <xdr:rowOff>90170</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40005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39370</xdr:rowOff>
    </xdr:from>
    <xdr:to>
      <xdr:col>15</xdr:col>
      <xdr:colOff>187325</xdr:colOff>
      <xdr:row>31</xdr:row>
      <xdr:rowOff>140970</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3238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167640</xdr:rowOff>
    </xdr:from>
    <xdr:to>
      <xdr:col>11</xdr:col>
      <xdr:colOff>187325</xdr:colOff>
      <xdr:row>31</xdr:row>
      <xdr:rowOff>97790</xdr:rowOff>
    </xdr:to>
    <xdr:sp macro="" textlink="">
      <xdr:nvSpPr>
        <xdr:cNvPr id="84" name="フローチャート: 判断 83">
          <a:extLst>
            <a:ext uri="{FF2B5EF4-FFF2-40B4-BE49-F238E27FC236}">
              <a16:creationId xmlns:a16="http://schemas.microsoft.com/office/drawing/2014/main" id="{00000000-0008-0000-0E00-000054000000}"/>
            </a:ext>
          </a:extLst>
        </xdr:cNvPr>
        <xdr:cNvSpPr/>
      </xdr:nvSpPr>
      <xdr:spPr>
        <a:xfrm>
          <a:off x="2476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109855</xdr:rowOff>
    </xdr:from>
    <xdr:to>
      <xdr:col>7</xdr:col>
      <xdr:colOff>187325</xdr:colOff>
      <xdr:row>31</xdr:row>
      <xdr:rowOff>40640</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17145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30</xdr:row>
      <xdr:rowOff>160020</xdr:rowOff>
    </xdr:from>
    <xdr:to>
      <xdr:col>23</xdr:col>
      <xdr:colOff>136525</xdr:colOff>
      <xdr:row>31</xdr:row>
      <xdr:rowOff>90170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4711700" y="60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11430</xdr:rowOff>
    </xdr:from>
    <xdr:ext cx="403225" cy="259080"/>
    <xdr:sp macro="" textlink="">
      <xdr:nvSpPr>
        <xdr:cNvPr id="92" name="有形固定資産減価償却率該当値テキスト">
          <a:extLst>
            <a:ext uri="{FF2B5EF4-FFF2-40B4-BE49-F238E27FC236}">
              <a16:creationId xmlns:a16="http://schemas.microsoft.com/office/drawing/2014/main" id="{00000000-0008-0000-0E00-00005C000000}"/>
            </a:ext>
          </a:extLst>
        </xdr:cNvPr>
        <xdr:cNvSpPr txBox="1"/>
      </xdr:nvSpPr>
      <xdr:spPr>
        <a:xfrm>
          <a:off x="4813300" y="5926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95250</xdr:rowOff>
    </xdr:from>
    <xdr:to>
      <xdr:col>19</xdr:col>
      <xdr:colOff>187325</xdr:colOff>
      <xdr:row>31</xdr:row>
      <xdr:rowOff>25400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4000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146050</xdr:rowOff>
    </xdr:from>
    <xdr:to>
      <xdr:col>23</xdr:col>
      <xdr:colOff>85725</xdr:colOff>
      <xdr:row>31</xdr:row>
      <xdr:rowOff>39370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4051300" y="6061075"/>
          <a:ext cx="711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38100</xdr:rowOff>
    </xdr:from>
    <xdr:to>
      <xdr:col>15</xdr:col>
      <xdr:colOff>187325</xdr:colOff>
      <xdr:row>30</xdr:row>
      <xdr:rowOff>139700</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3238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88900</xdr:rowOff>
    </xdr:from>
    <xdr:to>
      <xdr:col>19</xdr:col>
      <xdr:colOff>136525</xdr:colOff>
      <xdr:row>30</xdr:row>
      <xdr:rowOff>146050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3289300" y="6003925"/>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158750</xdr:rowOff>
    </xdr:from>
    <xdr:to>
      <xdr:col>11</xdr:col>
      <xdr:colOff>187325</xdr:colOff>
      <xdr:row>30</xdr:row>
      <xdr:rowOff>88900</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2476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38100</xdr:rowOff>
    </xdr:from>
    <xdr:to>
      <xdr:col>15</xdr:col>
      <xdr:colOff>136525</xdr:colOff>
      <xdr:row>30</xdr:row>
      <xdr:rowOff>88900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2527300" y="5953125"/>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90805</xdr:rowOff>
    </xdr:from>
    <xdr:to>
      <xdr:col>7</xdr:col>
      <xdr:colOff>187325</xdr:colOff>
      <xdr:row>30</xdr:row>
      <xdr:rowOff>20955</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1714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141605</xdr:rowOff>
    </xdr:from>
    <xdr:to>
      <xdr:col>11</xdr:col>
      <xdr:colOff>136525</xdr:colOff>
      <xdr:row>30</xdr:row>
      <xdr:rowOff>38100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765300" y="5885180"/>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81280</xdr:rowOff>
    </xdr:from>
    <xdr:ext cx="403225" cy="259080"/>
    <xdr:sp macro="" textlink="">
      <xdr:nvSpPr>
        <xdr:cNvPr id="101" name="n_1aveValue有形固定資産減価償却率">
          <a:extLst>
            <a:ext uri="{FF2B5EF4-FFF2-40B4-BE49-F238E27FC236}">
              <a16:creationId xmlns:a16="http://schemas.microsoft.com/office/drawing/2014/main" id="{00000000-0008-0000-0E00-000065000000}"/>
            </a:ext>
          </a:extLst>
        </xdr:cNvPr>
        <xdr:cNvSpPr txBox="1"/>
      </xdr:nvSpPr>
      <xdr:spPr>
        <a:xfrm>
          <a:off x="3836035" y="6167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132080</xdr:rowOff>
    </xdr:from>
    <xdr:ext cx="403225" cy="257175"/>
    <xdr:sp macro="" textlink="">
      <xdr:nvSpPr>
        <xdr:cNvPr id="102" name="n_2aveValue有形固定資産減価償却率">
          <a:extLst>
            <a:ext uri="{FF2B5EF4-FFF2-40B4-BE49-F238E27FC236}">
              <a16:creationId xmlns:a16="http://schemas.microsoft.com/office/drawing/2014/main" id="{00000000-0008-0000-0E00-000066000000}"/>
            </a:ext>
          </a:extLst>
        </xdr:cNvPr>
        <xdr:cNvSpPr txBox="1"/>
      </xdr:nvSpPr>
      <xdr:spPr>
        <a:xfrm>
          <a:off x="3086735" y="62185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88900</xdr:rowOff>
    </xdr:from>
    <xdr:ext cx="403225" cy="257175"/>
    <xdr:sp macro="" textlink="">
      <xdr:nvSpPr>
        <xdr:cNvPr id="103" name="n_3aveValue有形固定資産減価償却率">
          <a:extLst>
            <a:ext uri="{FF2B5EF4-FFF2-40B4-BE49-F238E27FC236}">
              <a16:creationId xmlns:a16="http://schemas.microsoft.com/office/drawing/2014/main" id="{00000000-0008-0000-0E00-000067000000}"/>
            </a:ext>
          </a:extLst>
        </xdr:cNvPr>
        <xdr:cNvSpPr txBox="1"/>
      </xdr:nvSpPr>
      <xdr:spPr>
        <a:xfrm>
          <a:off x="2324735" y="61753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31115</xdr:rowOff>
    </xdr:from>
    <xdr:ext cx="403225" cy="257175"/>
    <xdr:sp macro="" textlink="">
      <xdr:nvSpPr>
        <xdr:cNvPr id="104" name="n_4aveValue有形固定資産減価償却率">
          <a:extLst>
            <a:ext uri="{FF2B5EF4-FFF2-40B4-BE49-F238E27FC236}">
              <a16:creationId xmlns:a16="http://schemas.microsoft.com/office/drawing/2014/main" id="{00000000-0008-0000-0E00-000068000000}"/>
            </a:ext>
          </a:extLst>
        </xdr:cNvPr>
        <xdr:cNvSpPr txBox="1"/>
      </xdr:nvSpPr>
      <xdr:spPr>
        <a:xfrm>
          <a:off x="1562735" y="6117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41910</xdr:rowOff>
    </xdr:from>
    <xdr:ext cx="403225" cy="257175"/>
    <xdr:sp macro="" textlink="">
      <xdr:nvSpPr>
        <xdr:cNvPr id="105" name="n_1mainValue有形固定資産減価償却率">
          <a:extLst>
            <a:ext uri="{FF2B5EF4-FFF2-40B4-BE49-F238E27FC236}">
              <a16:creationId xmlns:a16="http://schemas.microsoft.com/office/drawing/2014/main" id="{00000000-0008-0000-0E00-000069000000}"/>
            </a:ext>
          </a:extLst>
        </xdr:cNvPr>
        <xdr:cNvSpPr txBox="1"/>
      </xdr:nvSpPr>
      <xdr:spPr>
        <a:xfrm>
          <a:off x="3836035" y="5785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156210</xdr:rowOff>
    </xdr:from>
    <xdr:ext cx="403225" cy="257175"/>
    <xdr:sp macro="" textlink="">
      <xdr:nvSpPr>
        <xdr:cNvPr id="106" name="n_2mainValue有形固定資産減価償却率">
          <a:extLst>
            <a:ext uri="{FF2B5EF4-FFF2-40B4-BE49-F238E27FC236}">
              <a16:creationId xmlns:a16="http://schemas.microsoft.com/office/drawing/2014/main" id="{00000000-0008-0000-0E00-00006A000000}"/>
            </a:ext>
          </a:extLst>
        </xdr:cNvPr>
        <xdr:cNvSpPr txBox="1"/>
      </xdr:nvSpPr>
      <xdr:spPr>
        <a:xfrm>
          <a:off x="3086735" y="5728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105410</xdr:rowOff>
    </xdr:from>
    <xdr:ext cx="403225" cy="259080"/>
    <xdr:sp macro="" textlink="">
      <xdr:nvSpPr>
        <xdr:cNvPr id="107" name="n_3mainValue有形固定資産減価償却率">
          <a:extLst>
            <a:ext uri="{FF2B5EF4-FFF2-40B4-BE49-F238E27FC236}">
              <a16:creationId xmlns:a16="http://schemas.microsoft.com/office/drawing/2014/main" id="{00000000-0008-0000-0E00-00006B000000}"/>
            </a:ext>
          </a:extLst>
        </xdr:cNvPr>
        <xdr:cNvSpPr txBox="1"/>
      </xdr:nvSpPr>
      <xdr:spPr>
        <a:xfrm>
          <a:off x="2324735" y="5677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37465</xdr:rowOff>
    </xdr:from>
    <xdr:ext cx="403225" cy="259080"/>
    <xdr:sp macro="" textlink="">
      <xdr:nvSpPr>
        <xdr:cNvPr id="108" name="n_4mainValue有形固定資産減価償却率">
          <a:extLst>
            <a:ext uri="{FF2B5EF4-FFF2-40B4-BE49-F238E27FC236}">
              <a16:creationId xmlns:a16="http://schemas.microsoft.com/office/drawing/2014/main" id="{00000000-0008-0000-0E00-00006C000000}"/>
            </a:ext>
          </a:extLst>
        </xdr:cNvPr>
        <xdr:cNvSpPr txBox="1"/>
      </xdr:nvSpPr>
      <xdr:spPr>
        <a:xfrm>
          <a:off x="1562735" y="5609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令和２年度において、防災行政無線デジタル化事業などの実施にあたり新規発行があったが、税収の増加に伴い町債の新規発行を抑制したため、類似団体と比較して債務償還比率は低い水準となった。</a:t>
          </a:r>
        </a:p>
      </xdr:txBody>
    </xdr:sp>
    <xdr:clientData/>
  </xdr:twoCellAnchor>
  <xdr:oneCellAnchor>
    <xdr:from>
      <xdr:col>57</xdr:col>
      <xdr:colOff>111125</xdr:colOff>
      <xdr:row>23</xdr:row>
      <xdr:rowOff>47625</xdr:rowOff>
    </xdr:from>
    <xdr:ext cx="34988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E00-00008A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140335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14793595" y="526161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144145</xdr:rowOff>
    </xdr:from>
    <xdr:ext cx="467995" cy="257175"/>
    <xdr:sp macro="" textlink="">
      <xdr:nvSpPr>
        <xdr:cNvPr id="140" name="債務償還比率最小値テキスト">
          <a:extLst>
            <a:ext uri="{FF2B5EF4-FFF2-40B4-BE49-F238E27FC236}">
              <a16:creationId xmlns:a16="http://schemas.microsoft.com/office/drawing/2014/main" id="{00000000-0008-0000-0E00-00008C000000}"/>
            </a:ext>
          </a:extLst>
        </xdr:cNvPr>
        <xdr:cNvSpPr txBox="1"/>
      </xdr:nvSpPr>
      <xdr:spPr>
        <a:xfrm>
          <a:off x="14846300" y="6744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140335</xdr:rowOff>
    </xdr:from>
    <xdr:to>
      <xdr:col>76</xdr:col>
      <xdr:colOff>111125</xdr:colOff>
      <xdr:row>34</xdr:row>
      <xdr:rowOff>140335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4706600" y="674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8455" cy="259080"/>
    <xdr:sp macro="" textlink="">
      <xdr:nvSpPr>
        <xdr:cNvPr id="142" name="債務償還比率最大値テキスト">
          <a:extLst>
            <a:ext uri="{FF2B5EF4-FFF2-40B4-BE49-F238E27FC236}">
              <a16:creationId xmlns:a16="http://schemas.microsoft.com/office/drawing/2014/main" id="{00000000-0008-0000-0E00-00008E000000}"/>
            </a:ext>
          </a:extLst>
        </xdr:cNvPr>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151130</xdr:rowOff>
    </xdr:from>
    <xdr:ext cx="467995" cy="259080"/>
    <xdr:sp macro="" textlink="">
      <xdr:nvSpPr>
        <xdr:cNvPr id="144" name="債務償還比率平均値テキスト">
          <a:extLst>
            <a:ext uri="{FF2B5EF4-FFF2-40B4-BE49-F238E27FC236}">
              <a16:creationId xmlns:a16="http://schemas.microsoft.com/office/drawing/2014/main" id="{00000000-0008-0000-0E00-000090000000}"/>
            </a:ext>
          </a:extLst>
        </xdr:cNvPr>
        <xdr:cNvSpPr txBox="1"/>
      </xdr:nvSpPr>
      <xdr:spPr>
        <a:xfrm>
          <a:off x="14846300" y="572325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346.6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1270</xdr:rowOff>
    </xdr:from>
    <xdr:to>
      <xdr:col>76</xdr:col>
      <xdr:colOff>73025</xdr:colOff>
      <xdr:row>29</xdr:row>
      <xdr:rowOff>102870</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4744700" y="574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168275</xdr:rowOff>
    </xdr:from>
    <xdr:to>
      <xdr:col>72</xdr:col>
      <xdr:colOff>123825</xdr:colOff>
      <xdr:row>29</xdr:row>
      <xdr:rowOff>98425</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403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140970</xdr:rowOff>
    </xdr:from>
    <xdr:to>
      <xdr:col>68</xdr:col>
      <xdr:colOff>123825</xdr:colOff>
      <xdr:row>30</xdr:row>
      <xdr:rowOff>71120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13271500" y="58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25400</xdr:rowOff>
    </xdr:from>
    <xdr:to>
      <xdr:col>64</xdr:col>
      <xdr:colOff>123825</xdr:colOff>
      <xdr:row>30</xdr:row>
      <xdr:rowOff>127000</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12509500" y="594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8890</xdr:rowOff>
    </xdr:from>
    <xdr:to>
      <xdr:col>60</xdr:col>
      <xdr:colOff>123825</xdr:colOff>
      <xdr:row>30</xdr:row>
      <xdr:rowOff>110490</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11747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68</xdr:col>
      <xdr:colOff>22225</xdr:colOff>
      <xdr:row>26</xdr:row>
      <xdr:rowOff>127635</xdr:rowOff>
    </xdr:from>
    <xdr:to>
      <xdr:col>68</xdr:col>
      <xdr:colOff>123825</xdr:colOff>
      <xdr:row>27</xdr:row>
      <xdr:rowOff>57785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3271500" y="53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82550</xdr:rowOff>
    </xdr:from>
    <xdr:to>
      <xdr:col>64</xdr:col>
      <xdr:colOff>123825</xdr:colOff>
      <xdr:row>28</xdr:row>
      <xdr:rowOff>12700</xdr:rowOff>
    </xdr:to>
    <xdr:sp macro="" textlink="">
      <xdr:nvSpPr>
        <xdr:cNvPr id="156" name="楕円 155">
          <a:extLst>
            <a:ext uri="{FF2B5EF4-FFF2-40B4-BE49-F238E27FC236}">
              <a16:creationId xmlns:a16="http://schemas.microsoft.com/office/drawing/2014/main" id="{00000000-0008-0000-0E00-00009C000000}"/>
            </a:ext>
          </a:extLst>
        </xdr:cNvPr>
        <xdr:cNvSpPr/>
      </xdr:nvSpPr>
      <xdr:spPr>
        <a:xfrm>
          <a:off x="12509500" y="54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6985</xdr:rowOff>
    </xdr:from>
    <xdr:to>
      <xdr:col>68</xdr:col>
      <xdr:colOff>73025</xdr:colOff>
      <xdr:row>27</xdr:row>
      <xdr:rowOff>133350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flipV="1">
          <a:off x="12560300" y="5407660"/>
          <a:ext cx="762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5080</xdr:rowOff>
    </xdr:from>
    <xdr:to>
      <xdr:col>60</xdr:col>
      <xdr:colOff>123825</xdr:colOff>
      <xdr:row>28</xdr:row>
      <xdr:rowOff>106680</xdr:rowOff>
    </xdr:to>
    <xdr:sp macro="" textlink="">
      <xdr:nvSpPr>
        <xdr:cNvPr id="158" name="楕円 157">
          <a:extLst>
            <a:ext uri="{FF2B5EF4-FFF2-40B4-BE49-F238E27FC236}">
              <a16:creationId xmlns:a16="http://schemas.microsoft.com/office/drawing/2014/main" id="{00000000-0008-0000-0E00-00009E000000}"/>
            </a:ext>
          </a:extLst>
        </xdr:cNvPr>
        <xdr:cNvSpPr/>
      </xdr:nvSpPr>
      <xdr:spPr>
        <a:xfrm>
          <a:off x="11747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133350</xdr:rowOff>
    </xdr:from>
    <xdr:to>
      <xdr:col>64</xdr:col>
      <xdr:colOff>73025</xdr:colOff>
      <xdr:row>28</xdr:row>
      <xdr:rowOff>55880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flipV="1">
          <a:off x="11798300" y="5534025"/>
          <a:ext cx="762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114935</xdr:rowOff>
    </xdr:from>
    <xdr:ext cx="467995" cy="259080"/>
    <xdr:sp macro="" textlink="">
      <xdr:nvSpPr>
        <xdr:cNvPr id="160" name="n_1aveValue債務償還比率">
          <a:extLst>
            <a:ext uri="{FF2B5EF4-FFF2-40B4-BE49-F238E27FC236}">
              <a16:creationId xmlns:a16="http://schemas.microsoft.com/office/drawing/2014/main" id="{00000000-0008-0000-0E00-0000A0000000}"/>
            </a:ext>
          </a:extLst>
        </xdr:cNvPr>
        <xdr:cNvSpPr txBox="1"/>
      </xdr:nvSpPr>
      <xdr:spPr>
        <a:xfrm>
          <a:off x="13836650" y="5515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62230</xdr:rowOff>
    </xdr:from>
    <xdr:ext cx="467995" cy="259080"/>
    <xdr:sp macro="" textlink="">
      <xdr:nvSpPr>
        <xdr:cNvPr id="161" name="n_2aveValue債務償還比率">
          <a:extLst>
            <a:ext uri="{FF2B5EF4-FFF2-40B4-BE49-F238E27FC236}">
              <a16:creationId xmlns:a16="http://schemas.microsoft.com/office/drawing/2014/main" id="{00000000-0008-0000-0E00-0000A1000000}"/>
            </a:ext>
          </a:extLst>
        </xdr:cNvPr>
        <xdr:cNvSpPr txBox="1"/>
      </xdr:nvSpPr>
      <xdr:spPr>
        <a:xfrm>
          <a:off x="13087350" y="5977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118110</xdr:rowOff>
    </xdr:from>
    <xdr:ext cx="467995" cy="259080"/>
    <xdr:sp macro="" textlink="">
      <xdr:nvSpPr>
        <xdr:cNvPr id="162" name="n_3aveValue債務償還比率">
          <a:extLst>
            <a:ext uri="{FF2B5EF4-FFF2-40B4-BE49-F238E27FC236}">
              <a16:creationId xmlns:a16="http://schemas.microsoft.com/office/drawing/2014/main" id="{00000000-0008-0000-0E00-0000A2000000}"/>
            </a:ext>
          </a:extLst>
        </xdr:cNvPr>
        <xdr:cNvSpPr txBox="1"/>
      </xdr:nvSpPr>
      <xdr:spPr>
        <a:xfrm>
          <a:off x="12325350" y="6033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101600</xdr:rowOff>
    </xdr:from>
    <xdr:ext cx="467995" cy="259080"/>
    <xdr:sp macro="" textlink="">
      <xdr:nvSpPr>
        <xdr:cNvPr id="163" name="n_4aveValue債務償還比率">
          <a:extLst>
            <a:ext uri="{FF2B5EF4-FFF2-40B4-BE49-F238E27FC236}">
              <a16:creationId xmlns:a16="http://schemas.microsoft.com/office/drawing/2014/main" id="{00000000-0008-0000-0E00-0000A3000000}"/>
            </a:ext>
          </a:extLst>
        </xdr:cNvPr>
        <xdr:cNvSpPr txBox="1"/>
      </xdr:nvSpPr>
      <xdr:spPr>
        <a:xfrm>
          <a:off x="11563350" y="6016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60960</xdr:colOff>
      <xdr:row>25</xdr:row>
      <xdr:rowOff>74930</xdr:rowOff>
    </xdr:from>
    <xdr:ext cx="403225" cy="257175"/>
    <xdr:sp macro="" textlink="">
      <xdr:nvSpPr>
        <xdr:cNvPr id="164" name="n_2mainValue債務償還比率">
          <a:extLst>
            <a:ext uri="{FF2B5EF4-FFF2-40B4-BE49-F238E27FC236}">
              <a16:creationId xmlns:a16="http://schemas.microsoft.com/office/drawing/2014/main" id="{00000000-0008-0000-0E00-0000A4000000}"/>
            </a:ext>
          </a:extLst>
        </xdr:cNvPr>
        <xdr:cNvSpPr txBox="1"/>
      </xdr:nvSpPr>
      <xdr:spPr>
        <a:xfrm>
          <a:off x="13119735" y="51327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29210</xdr:rowOff>
    </xdr:from>
    <xdr:ext cx="467995" cy="257175"/>
    <xdr:sp macro="" textlink="">
      <xdr:nvSpPr>
        <xdr:cNvPr id="165" name="n_3mainValue債務償還比率">
          <a:extLst>
            <a:ext uri="{FF2B5EF4-FFF2-40B4-BE49-F238E27FC236}">
              <a16:creationId xmlns:a16="http://schemas.microsoft.com/office/drawing/2014/main" id="{00000000-0008-0000-0E00-0000A5000000}"/>
            </a:ext>
          </a:extLst>
        </xdr:cNvPr>
        <xdr:cNvSpPr txBox="1"/>
      </xdr:nvSpPr>
      <xdr:spPr>
        <a:xfrm>
          <a:off x="12325350" y="52584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123190</xdr:rowOff>
    </xdr:from>
    <xdr:ext cx="467995" cy="257175"/>
    <xdr:sp macro="" textlink="">
      <xdr:nvSpPr>
        <xdr:cNvPr id="166" name="n_4mainValue債務償還比率">
          <a:extLst>
            <a:ext uri="{FF2B5EF4-FFF2-40B4-BE49-F238E27FC236}">
              <a16:creationId xmlns:a16="http://schemas.microsoft.com/office/drawing/2014/main" id="{00000000-0008-0000-0E00-0000A6000000}"/>
            </a:ext>
          </a:extLst>
        </xdr:cNvPr>
        <xdr:cNvSpPr txBox="1"/>
      </xdr:nvSpPr>
      <xdr:spPr>
        <a:xfrm>
          <a:off x="11563350" y="5352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7215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167640</xdr:rowOff>
    </xdr:from>
    <xdr:ext cx="405130" cy="257175"/>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970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9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60960</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47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7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36830</xdr:rowOff>
    </xdr:from>
    <xdr:ext cx="405130" cy="25908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3804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17780</xdr:rowOff>
    </xdr:from>
    <xdr:to>
      <xdr:col>10</xdr:col>
      <xdr:colOff>165100</xdr:colOff>
      <xdr:row>38</xdr:row>
      <xdr:rowOff>119380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162560</xdr:rowOff>
    </xdr:from>
    <xdr:to>
      <xdr:col>6</xdr:col>
      <xdr:colOff>38100</xdr:colOff>
      <xdr:row>38</xdr:row>
      <xdr:rowOff>92710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33020</xdr:rowOff>
    </xdr:from>
    <xdr:to>
      <xdr:col>24</xdr:col>
      <xdr:colOff>114300</xdr:colOff>
      <xdr:row>39</xdr:row>
      <xdr:rowOff>134620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11430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697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4445</xdr:rowOff>
    </xdr:from>
    <xdr:to>
      <xdr:col>20</xdr:col>
      <xdr:colOff>38100</xdr:colOff>
      <xdr:row>39</xdr:row>
      <xdr:rowOff>106045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55245</xdr:rowOff>
    </xdr:from>
    <xdr:to>
      <xdr:col>24</xdr:col>
      <xdr:colOff>63500</xdr:colOff>
      <xdr:row>39</xdr:row>
      <xdr:rowOff>83820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7417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55245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7075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99695</xdr:rowOff>
    </xdr:from>
    <xdr:to>
      <xdr:col>10</xdr:col>
      <xdr:colOff>165100</xdr:colOff>
      <xdr:row>39</xdr:row>
      <xdr:rowOff>29845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150495</xdr:rowOff>
    </xdr:from>
    <xdr:to>
      <xdr:col>15</xdr:col>
      <xdr:colOff>50800</xdr:colOff>
      <xdr:row>39</xdr:row>
      <xdr:rowOff>20955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6655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150495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6255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111125</xdr:rowOff>
    </xdr:from>
    <xdr:ext cx="405130" cy="257175"/>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2833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128270</xdr:rowOff>
    </xdr:from>
    <xdr:ext cx="403225"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300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135890</xdr:rowOff>
    </xdr:from>
    <xdr:ext cx="403225" cy="25908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308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109220</xdr:rowOff>
    </xdr:from>
    <xdr:ext cx="403225" cy="25717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281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97790</xdr:rowOff>
    </xdr:from>
    <xdr:ext cx="405130" cy="257175"/>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7843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63500</xdr:rowOff>
    </xdr:from>
    <xdr:ext cx="403225" cy="25717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7500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20955</xdr:rowOff>
    </xdr:from>
    <xdr:ext cx="403225" cy="257175"/>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7075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152400</xdr:rowOff>
    </xdr:from>
    <xdr:ext cx="403225" cy="25908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667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3725" cy="25717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08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169545</xdr:rowOff>
    </xdr:from>
    <xdr:to>
      <xdr:col>54</xdr:col>
      <xdr:colOff>189865</xdr:colOff>
      <xdr:row>41</xdr:row>
      <xdr:rowOff>158750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55945"/>
          <a:ext cx="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162560</xdr:rowOff>
    </xdr:from>
    <xdr:ext cx="469900" cy="25908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10515600" y="719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116205</xdr:rowOff>
    </xdr:from>
    <xdr:ext cx="598805" cy="25908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10515600" y="5431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169545</xdr:rowOff>
    </xdr:from>
    <xdr:to>
      <xdr:col>55</xdr:col>
      <xdr:colOff>88900</xdr:colOff>
      <xdr:row>32</xdr:row>
      <xdr:rowOff>169545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5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104140</xdr:rowOff>
    </xdr:from>
    <xdr:ext cx="534670" cy="25908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10515600" y="6619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81280</xdr:rowOff>
    </xdr:from>
    <xdr:to>
      <xdr:col>55</xdr:col>
      <xdr:colOff>50800</xdr:colOff>
      <xdr:row>40</xdr:row>
      <xdr:rowOff>11430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76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93980</xdr:rowOff>
    </xdr:from>
    <xdr:to>
      <xdr:col>50</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70485</xdr:rowOff>
    </xdr:from>
    <xdr:to>
      <xdr:col>46</xdr:col>
      <xdr:colOff>38100</xdr:colOff>
      <xdr:row>40</xdr:row>
      <xdr:rowOff>635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75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100965</xdr:rowOff>
    </xdr:from>
    <xdr:to>
      <xdr:col>41</xdr:col>
      <xdr:colOff>101600</xdr:colOff>
      <xdr:row>40</xdr:row>
      <xdr:rowOff>31115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7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119380</xdr:rowOff>
    </xdr:from>
    <xdr:to>
      <xdr:col>36</xdr:col>
      <xdr:colOff>165100</xdr:colOff>
      <xdr:row>40</xdr:row>
      <xdr:rowOff>49530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60960</xdr:rowOff>
    </xdr:from>
    <xdr:ext cx="534670" cy="259080"/>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10515600" y="6918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85090</xdr:rowOff>
    </xdr:from>
    <xdr:to>
      <xdr:col>50</xdr:col>
      <xdr:colOff>165100</xdr:colOff>
      <xdr:row>41</xdr:row>
      <xdr:rowOff>15240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135890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991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91440</xdr:rowOff>
    </xdr:from>
    <xdr:to>
      <xdr:col>46</xdr:col>
      <xdr:colOff>38100</xdr:colOff>
      <xdr:row>41</xdr:row>
      <xdr:rowOff>21590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135890</xdr:rowOff>
    </xdr:from>
    <xdr:to>
      <xdr:col>50</xdr:col>
      <xdr:colOff>114300</xdr:colOff>
      <xdr:row>40</xdr:row>
      <xdr:rowOff>142240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993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95885</xdr:rowOff>
    </xdr:from>
    <xdr:to>
      <xdr:col>41</xdr:col>
      <xdr:colOff>101600</xdr:colOff>
      <xdr:row>41</xdr:row>
      <xdr:rowOff>26035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142240</xdr:rowOff>
    </xdr:from>
    <xdr:to>
      <xdr:col>45</xdr:col>
      <xdr:colOff>177800</xdr:colOff>
      <xdr:row>40</xdr:row>
      <xdr:rowOff>146685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70002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98425</xdr:rowOff>
    </xdr:from>
    <xdr:to>
      <xdr:col>36</xdr:col>
      <xdr:colOff>165100</xdr:colOff>
      <xdr:row>41</xdr:row>
      <xdr:rowOff>29210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146685</xdr:rowOff>
    </xdr:from>
    <xdr:to>
      <xdr:col>41</xdr:col>
      <xdr:colOff>50800</xdr:colOff>
      <xdr:row>40</xdr:row>
      <xdr:rowOff>149225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70046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40640</xdr:rowOff>
    </xdr:from>
    <xdr:ext cx="534670" cy="257175"/>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9359265" y="65557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17780</xdr:rowOff>
    </xdr:from>
    <xdr:ext cx="532765" cy="257175"/>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8482965" y="6532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47625</xdr:rowOff>
    </xdr:from>
    <xdr:ext cx="532765" cy="25908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7593965" y="6562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66040</xdr:rowOff>
    </xdr:from>
    <xdr:ext cx="532765" cy="25717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704965" y="6581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6350</xdr:rowOff>
    </xdr:from>
    <xdr:ext cx="534670" cy="25717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9359265" y="70358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12700</xdr:rowOff>
    </xdr:from>
    <xdr:ext cx="532765" cy="25908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8482965" y="7042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17780</xdr:rowOff>
    </xdr:from>
    <xdr:ext cx="532765" cy="257175"/>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7593965" y="7047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19685</xdr:rowOff>
    </xdr:from>
    <xdr:ext cx="532765" cy="25717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704965" y="70491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153670</xdr:rowOff>
    </xdr:from>
    <xdr:to>
      <xdr:col>24</xdr:col>
      <xdr:colOff>62865</xdr:colOff>
      <xdr:row>63</xdr:row>
      <xdr:rowOff>145415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58342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149225</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950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145415</xdr:rowOff>
    </xdr:from>
    <xdr:to>
      <xdr:col>24</xdr:col>
      <xdr:colOff>152400</xdr:colOff>
      <xdr:row>63</xdr:row>
      <xdr:rowOff>145415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94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100330</xdr:rowOff>
    </xdr:from>
    <xdr:ext cx="340360" cy="25717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35863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153670</xdr:rowOff>
    </xdr:from>
    <xdr:to>
      <xdr:col>24</xdr:col>
      <xdr:colOff>152400</xdr:colOff>
      <xdr:row>55</xdr:row>
      <xdr:rowOff>153670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55245</xdr:rowOff>
    </xdr:from>
    <xdr:ext cx="405130" cy="25717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5136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68580</xdr:rowOff>
    </xdr:from>
    <xdr:to>
      <xdr:col>20</xdr:col>
      <xdr:colOff>38100</xdr:colOff>
      <xdr:row>61</xdr:row>
      <xdr:rowOff>170180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128905</xdr:rowOff>
    </xdr:from>
    <xdr:to>
      <xdr:col>15</xdr:col>
      <xdr:colOff>101600</xdr:colOff>
      <xdr:row>61</xdr:row>
      <xdr:rowOff>59055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127000</xdr:rowOff>
    </xdr:from>
    <xdr:to>
      <xdr:col>6</xdr:col>
      <xdr:colOff>38100</xdr:colOff>
      <xdr:row>61</xdr:row>
      <xdr:rowOff>57150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123825</xdr:rowOff>
    </xdr:from>
    <xdr:to>
      <xdr:col>24</xdr:col>
      <xdr:colOff>114300</xdr:colOff>
      <xdr:row>57</xdr:row>
      <xdr:rowOff>53975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146685</xdr:rowOff>
    </xdr:from>
    <xdr:ext cx="405130" cy="257175"/>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5764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89535</xdr:rowOff>
    </xdr:from>
    <xdr:to>
      <xdr:col>20</xdr:col>
      <xdr:colOff>38100</xdr:colOff>
      <xdr:row>57</xdr:row>
      <xdr:rowOff>19685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96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140335</xdr:rowOff>
    </xdr:from>
    <xdr:to>
      <xdr:col>24</xdr:col>
      <xdr:colOff>63500</xdr:colOff>
      <xdr:row>57</xdr:row>
      <xdr:rowOff>3175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97415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57150</xdr:rowOff>
    </xdr:from>
    <xdr:to>
      <xdr:col>15</xdr:col>
      <xdr:colOff>101600</xdr:colOff>
      <xdr:row>56</xdr:row>
      <xdr:rowOff>158750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107950</xdr:rowOff>
    </xdr:from>
    <xdr:to>
      <xdr:col>19</xdr:col>
      <xdr:colOff>177800</xdr:colOff>
      <xdr:row>56</xdr:row>
      <xdr:rowOff>140335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97091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151765</xdr:rowOff>
    </xdr:from>
    <xdr:to>
      <xdr:col>10</xdr:col>
      <xdr:colOff>165100</xdr:colOff>
      <xdr:row>56</xdr:row>
      <xdr:rowOff>81915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31115</xdr:rowOff>
    </xdr:from>
    <xdr:to>
      <xdr:col>15</xdr:col>
      <xdr:colOff>50800</xdr:colOff>
      <xdr:row>56</xdr:row>
      <xdr:rowOff>107950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963231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161290</xdr:rowOff>
    </xdr:from>
    <xdr:to>
      <xdr:col>6</xdr:col>
      <xdr:colOff>38100</xdr:colOff>
      <xdr:row>55</xdr:row>
      <xdr:rowOff>91440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40640</xdr:rowOff>
    </xdr:from>
    <xdr:to>
      <xdr:col>10</xdr:col>
      <xdr:colOff>114300</xdr:colOff>
      <xdr:row>56</xdr:row>
      <xdr:rowOff>31115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947039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161290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582035" y="1061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50165</xdr:rowOff>
    </xdr:from>
    <xdr:ext cx="403225" cy="25908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705735" y="10508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55245</xdr:rowOff>
    </xdr:from>
    <xdr:ext cx="403225" cy="257175"/>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816735" y="105136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48260</xdr:rowOff>
    </xdr:from>
    <xdr:ext cx="403225" cy="25908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927735" y="1050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36195</xdr:rowOff>
    </xdr:from>
    <xdr:ext cx="405130" cy="259080"/>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582035" y="9465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3810</xdr:rowOff>
    </xdr:from>
    <xdr:ext cx="403225" cy="259080"/>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705735" y="9433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54</xdr:row>
      <xdr:rowOff>98425</xdr:rowOff>
    </xdr:from>
    <xdr:ext cx="340360" cy="257175"/>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849120" y="935672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53</xdr:row>
      <xdr:rowOff>107950</xdr:rowOff>
    </xdr:from>
    <xdr:ext cx="340360" cy="259080"/>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960120" y="919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98,524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3895"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895" cy="25717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89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93345</xdr:rowOff>
    </xdr:from>
    <xdr:to>
      <xdr:col>54</xdr:col>
      <xdr:colOff>189865</xdr:colOff>
      <xdr:row>64</xdr:row>
      <xdr:rowOff>75565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523095"/>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40640</xdr:rowOff>
    </xdr:from>
    <xdr:ext cx="690245" cy="25717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10515600" y="929894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4,004,225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93345</xdr:rowOff>
    </xdr:from>
    <xdr:to>
      <xdr:col>55</xdr:col>
      <xdr:colOff>88900</xdr:colOff>
      <xdr:row>55</xdr:row>
      <xdr:rowOff>93345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52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20955</xdr:rowOff>
    </xdr:from>
    <xdr:ext cx="598805" cy="25717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10515600" y="106508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521,918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169545</xdr:rowOff>
    </xdr:from>
    <xdr:to>
      <xdr:col>55</xdr:col>
      <xdr:colOff>50800</xdr:colOff>
      <xdr:row>63</xdr:row>
      <xdr:rowOff>99695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3175</xdr:rowOff>
    </xdr:from>
    <xdr:to>
      <xdr:col>50</xdr:col>
      <xdr:colOff>165100</xdr:colOff>
      <xdr:row>63</xdr:row>
      <xdr:rowOff>104775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146685</xdr:rowOff>
    </xdr:from>
    <xdr:to>
      <xdr:col>46</xdr:col>
      <xdr:colOff>38100</xdr:colOff>
      <xdr:row>63</xdr:row>
      <xdr:rowOff>76835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163830</xdr:rowOff>
    </xdr:from>
    <xdr:to>
      <xdr:col>41</xdr:col>
      <xdr:colOff>101600</xdr:colOff>
      <xdr:row>63</xdr:row>
      <xdr:rowOff>93980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9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18415</xdr:rowOff>
    </xdr:from>
    <xdr:to>
      <xdr:col>36</xdr:col>
      <xdr:colOff>165100</xdr:colOff>
      <xdr:row>63</xdr:row>
      <xdr:rowOff>120650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19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24130</xdr:rowOff>
    </xdr:from>
    <xdr:to>
      <xdr:col>55</xdr:col>
      <xdr:colOff>50800</xdr:colOff>
      <xdr:row>64</xdr:row>
      <xdr:rowOff>125730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110490</xdr:rowOff>
    </xdr:from>
    <xdr:ext cx="469900" cy="25717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10515600" y="10911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24130</xdr:rowOff>
    </xdr:from>
    <xdr:to>
      <xdr:col>50</xdr:col>
      <xdr:colOff>165100</xdr:colOff>
      <xdr:row>64</xdr:row>
      <xdr:rowOff>125730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74930</xdr:rowOff>
    </xdr:from>
    <xdr:to>
      <xdr:col>55</xdr:col>
      <xdr:colOff>0</xdr:colOff>
      <xdr:row>64</xdr:row>
      <xdr:rowOff>74930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1047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24130</xdr:rowOff>
    </xdr:from>
    <xdr:to>
      <xdr:col>46</xdr:col>
      <xdr:colOff>38100</xdr:colOff>
      <xdr:row>64</xdr:row>
      <xdr:rowOff>125730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74930</xdr:rowOff>
    </xdr:from>
    <xdr:to>
      <xdr:col>50</xdr:col>
      <xdr:colOff>114300</xdr:colOff>
      <xdr:row>64</xdr:row>
      <xdr:rowOff>74930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1047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24130</xdr:rowOff>
    </xdr:from>
    <xdr:to>
      <xdr:col>41</xdr:col>
      <xdr:colOff>101600</xdr:colOff>
      <xdr:row>64</xdr:row>
      <xdr:rowOff>125730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74930</xdr:rowOff>
    </xdr:from>
    <xdr:to>
      <xdr:col>45</xdr:col>
      <xdr:colOff>177800</xdr:colOff>
      <xdr:row>64</xdr:row>
      <xdr:rowOff>74930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1047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25400</xdr:rowOff>
    </xdr:from>
    <xdr:to>
      <xdr:col>36</xdr:col>
      <xdr:colOff>165100</xdr:colOff>
      <xdr:row>64</xdr:row>
      <xdr:rowOff>127000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74930</xdr:rowOff>
    </xdr:from>
    <xdr:to>
      <xdr:col>41</xdr:col>
      <xdr:colOff>50800</xdr:colOff>
      <xdr:row>64</xdr:row>
      <xdr:rowOff>76200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104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121285</xdr:rowOff>
    </xdr:from>
    <xdr:ext cx="596900" cy="25717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9326880" y="10579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93345</xdr:rowOff>
    </xdr:from>
    <xdr:ext cx="596900" cy="25908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8450580" y="105517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581,992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110490</xdr:rowOff>
    </xdr:from>
    <xdr:ext cx="596900" cy="257175"/>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7561580" y="105689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536,664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136525</xdr:rowOff>
    </xdr:from>
    <xdr:ext cx="596900" cy="258445"/>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672580" y="105949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467,574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116840</xdr:rowOff>
    </xdr:from>
    <xdr:ext cx="469900" cy="25908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91650" y="11089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116840</xdr:rowOff>
    </xdr:from>
    <xdr:ext cx="467995" cy="25908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515350" y="11089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116840</xdr:rowOff>
    </xdr:from>
    <xdr:ext cx="467995" cy="25908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626350" y="11089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115570</xdr:colOff>
      <xdr:row>64</xdr:row>
      <xdr:rowOff>118110</xdr:rowOff>
    </xdr:from>
    <xdr:ext cx="378460" cy="25908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783070" y="11090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27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22860</xdr:rowOff>
    </xdr:from>
    <xdr:ext cx="405130" cy="259080"/>
    <xdr:sp macro="" textlink="">
      <xdr:nvSpPr>
        <xdr:cNvPr id="291" name="【公営住宅】&#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053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27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145415</xdr:rowOff>
    </xdr:from>
    <xdr:ext cx="405130" cy="257175"/>
    <xdr:sp macro="" textlink="">
      <xdr:nvSpPr>
        <xdr:cNvPr id="293" name="【公営住宅】&#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40328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40640</xdr:rowOff>
    </xdr:from>
    <xdr:to>
      <xdr:col>6</xdr:col>
      <xdr:colOff>38100</xdr:colOff>
      <xdr:row>82</xdr:row>
      <xdr:rowOff>142240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85</xdr:row>
      <xdr:rowOff>48260</xdr:rowOff>
    </xdr:from>
    <xdr:to>
      <xdr:col>24</xdr:col>
      <xdr:colOff>114300</xdr:colOff>
      <xdr:row>85</xdr:row>
      <xdr:rowOff>149860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26670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459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99060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46304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135890</xdr:rowOff>
    </xdr:from>
    <xdr:to>
      <xdr:col>15</xdr:col>
      <xdr:colOff>101600</xdr:colOff>
      <xdr:row>85</xdr:row>
      <xdr:rowOff>66040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4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xdr:rowOff>
    </xdr:from>
    <xdr:to>
      <xdr:col>19</xdr:col>
      <xdr:colOff>177800</xdr:colOff>
      <xdr:row>85</xdr:row>
      <xdr:rowOff>57150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45884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93980</xdr:rowOff>
    </xdr:from>
    <xdr:to>
      <xdr:col>10</xdr:col>
      <xdr:colOff>165100</xdr:colOff>
      <xdr:row>85</xdr:row>
      <xdr:rowOff>24130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144780</xdr:rowOff>
    </xdr:from>
    <xdr:to>
      <xdr:col>15</xdr:col>
      <xdr:colOff>50800</xdr:colOff>
      <xdr:row>85</xdr:row>
      <xdr:rowOff>15240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45465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52070</xdr:rowOff>
    </xdr:from>
    <xdr:to>
      <xdr:col>6</xdr:col>
      <xdr:colOff>38100</xdr:colOff>
      <xdr:row>84</xdr:row>
      <xdr:rowOff>153670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84</xdr:row>
      <xdr:rowOff>144780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4504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50165</xdr:rowOff>
    </xdr:from>
    <xdr:ext cx="405130" cy="259080"/>
    <xdr:sp macro="" textlink="">
      <xdr:nvSpPr>
        <xdr:cNvPr id="314" name="n_1aveValue【公営住宅】&#10;有形固定資産減価償却率">
          <a:extLst>
            <a:ext uri="{FF2B5EF4-FFF2-40B4-BE49-F238E27FC236}">
              <a16:creationId xmlns:a16="http://schemas.microsoft.com/office/drawing/2014/main" id="{00000000-0008-0000-0F00-00003A010000}"/>
            </a:ext>
          </a:extLst>
        </xdr:cNvPr>
        <xdr:cNvSpPr txBox="1"/>
      </xdr:nvSpPr>
      <xdr:spPr>
        <a:xfrm>
          <a:off x="35820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36830</xdr:rowOff>
    </xdr:from>
    <xdr:ext cx="403225" cy="259080"/>
    <xdr:sp macro="" textlink="">
      <xdr:nvSpPr>
        <xdr:cNvPr id="315" name="n_2aveValue【公営住宅】&#10;有形固定資産減価償却率">
          <a:extLst>
            <a:ext uri="{FF2B5EF4-FFF2-40B4-BE49-F238E27FC236}">
              <a16:creationId xmlns:a16="http://schemas.microsoft.com/office/drawing/2014/main" id="{00000000-0008-0000-0F00-00003B010000}"/>
            </a:ext>
          </a:extLst>
        </xdr:cNvPr>
        <xdr:cNvSpPr txBox="1"/>
      </xdr:nvSpPr>
      <xdr:spPr>
        <a:xfrm>
          <a:off x="2705735" y="13924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2540</xdr:rowOff>
    </xdr:from>
    <xdr:ext cx="403225" cy="259080"/>
    <xdr:sp macro="" textlink="">
      <xdr:nvSpPr>
        <xdr:cNvPr id="316" name="n_3aveValue【公営住宅】&#10;有形固定資産減価償却率">
          <a:extLst>
            <a:ext uri="{FF2B5EF4-FFF2-40B4-BE49-F238E27FC236}">
              <a16:creationId xmlns:a16="http://schemas.microsoft.com/office/drawing/2014/main" id="{00000000-0008-0000-0F00-00003C010000}"/>
            </a:ext>
          </a:extLst>
        </xdr:cNvPr>
        <xdr:cNvSpPr txBox="1"/>
      </xdr:nvSpPr>
      <xdr:spPr>
        <a:xfrm>
          <a:off x="1816735" y="1388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158750</xdr:rowOff>
    </xdr:from>
    <xdr:ext cx="403225" cy="259080"/>
    <xdr:sp macro="" textlink="">
      <xdr:nvSpPr>
        <xdr:cNvPr id="317" name="n_4aveValue【公営住宅】&#10;有形固定資産減価償却率">
          <a:extLst>
            <a:ext uri="{FF2B5EF4-FFF2-40B4-BE49-F238E27FC236}">
              <a16:creationId xmlns:a16="http://schemas.microsoft.com/office/drawing/2014/main" id="{00000000-0008-0000-0F00-00003D010000}"/>
            </a:ext>
          </a:extLst>
        </xdr:cNvPr>
        <xdr:cNvSpPr txBox="1"/>
      </xdr:nvSpPr>
      <xdr:spPr>
        <a:xfrm>
          <a:off x="927735" y="13874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99060</xdr:rowOff>
    </xdr:from>
    <xdr:ext cx="405130" cy="257175"/>
    <xdr:sp macro="" textlink="">
      <xdr:nvSpPr>
        <xdr:cNvPr id="318" name="n_1mainValue【公営住宅】&#10;有形固定資産減価償却率">
          <a:extLst>
            <a:ext uri="{FF2B5EF4-FFF2-40B4-BE49-F238E27FC236}">
              <a16:creationId xmlns:a16="http://schemas.microsoft.com/office/drawing/2014/main" id="{00000000-0008-0000-0F00-00003E010000}"/>
            </a:ext>
          </a:extLst>
        </xdr:cNvPr>
        <xdr:cNvSpPr txBox="1"/>
      </xdr:nvSpPr>
      <xdr:spPr>
        <a:xfrm>
          <a:off x="3582035" y="146723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57150</xdr:rowOff>
    </xdr:from>
    <xdr:ext cx="403225" cy="259080"/>
    <xdr:sp macro="" textlink="">
      <xdr:nvSpPr>
        <xdr:cNvPr id="319" name="n_2mainValue【公営住宅】&#10;有形固定資産減価償却率">
          <a:extLst>
            <a:ext uri="{FF2B5EF4-FFF2-40B4-BE49-F238E27FC236}">
              <a16:creationId xmlns:a16="http://schemas.microsoft.com/office/drawing/2014/main" id="{00000000-0008-0000-0F00-00003F010000}"/>
            </a:ext>
          </a:extLst>
        </xdr:cNvPr>
        <xdr:cNvSpPr txBox="1"/>
      </xdr:nvSpPr>
      <xdr:spPr>
        <a:xfrm>
          <a:off x="2705735" y="1463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15240</xdr:rowOff>
    </xdr:from>
    <xdr:ext cx="403225" cy="259080"/>
    <xdr:sp macro="" textlink="">
      <xdr:nvSpPr>
        <xdr:cNvPr id="320" name="n_3mainValue【公営住宅】&#10;有形固定資産減価償却率">
          <a:extLst>
            <a:ext uri="{FF2B5EF4-FFF2-40B4-BE49-F238E27FC236}">
              <a16:creationId xmlns:a16="http://schemas.microsoft.com/office/drawing/2014/main" id="{00000000-0008-0000-0F00-000040010000}"/>
            </a:ext>
          </a:extLst>
        </xdr:cNvPr>
        <xdr:cNvSpPr txBox="1"/>
      </xdr:nvSpPr>
      <xdr:spPr>
        <a:xfrm>
          <a:off x="1816735" y="14588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144780</xdr:rowOff>
    </xdr:from>
    <xdr:ext cx="403225" cy="257175"/>
    <xdr:sp macro="" textlink="">
      <xdr:nvSpPr>
        <xdr:cNvPr id="321" name="n_4mainValue【公営住宅】&#10;有形固定資産減価償却率">
          <a:extLst>
            <a:ext uri="{FF2B5EF4-FFF2-40B4-BE49-F238E27FC236}">
              <a16:creationId xmlns:a16="http://schemas.microsoft.com/office/drawing/2014/main" id="{00000000-0008-0000-0F00-000041010000}"/>
            </a:ext>
          </a:extLst>
        </xdr:cNvPr>
        <xdr:cNvSpPr txBox="1"/>
      </xdr:nvSpPr>
      <xdr:spPr>
        <a:xfrm>
          <a:off x="927735" y="14546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61595</xdr:rowOff>
    </xdr:from>
    <xdr:to>
      <xdr:col>54</xdr:col>
      <xdr:colOff>189865</xdr:colOff>
      <xdr:row>86</xdr:row>
      <xdr:rowOff>107315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43469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111125</xdr:rowOff>
    </xdr:from>
    <xdr:ext cx="469900" cy="257175"/>
    <xdr:sp macro="" textlink="">
      <xdr:nvSpPr>
        <xdr:cNvPr id="346" name="【公営住宅】&#10;一人当たり面積最小値テキスト">
          <a:extLst>
            <a:ext uri="{FF2B5EF4-FFF2-40B4-BE49-F238E27FC236}">
              <a16:creationId xmlns:a16="http://schemas.microsoft.com/office/drawing/2014/main" id="{00000000-0008-0000-0F00-00005A010000}"/>
            </a:ext>
          </a:extLst>
        </xdr:cNvPr>
        <xdr:cNvSpPr txBox="1"/>
      </xdr:nvSpPr>
      <xdr:spPr>
        <a:xfrm>
          <a:off x="10515600" y="14855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107315</xdr:rowOff>
    </xdr:from>
    <xdr:to>
      <xdr:col>55</xdr:col>
      <xdr:colOff>88900</xdr:colOff>
      <xdr:row>86</xdr:row>
      <xdr:rowOff>107315</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8255</xdr:rowOff>
    </xdr:from>
    <xdr:ext cx="469900" cy="257175"/>
    <xdr:sp macro="" textlink="">
      <xdr:nvSpPr>
        <xdr:cNvPr id="348" name="【公営住宅】&#10;一人当たり面積最大値テキスト">
          <a:extLst>
            <a:ext uri="{FF2B5EF4-FFF2-40B4-BE49-F238E27FC236}">
              <a16:creationId xmlns:a16="http://schemas.microsoft.com/office/drawing/2014/main" id="{00000000-0008-0000-0F00-00005C010000}"/>
            </a:ext>
          </a:extLst>
        </xdr:cNvPr>
        <xdr:cNvSpPr txBox="1"/>
      </xdr:nvSpPr>
      <xdr:spPr>
        <a:xfrm>
          <a:off x="10515600" y="132099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61595</xdr:rowOff>
    </xdr:from>
    <xdr:to>
      <xdr:col>55</xdr:col>
      <xdr:colOff>88900</xdr:colOff>
      <xdr:row>78</xdr:row>
      <xdr:rowOff>61595</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43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57785</xdr:rowOff>
    </xdr:from>
    <xdr:ext cx="469900" cy="259080"/>
    <xdr:sp macro="" textlink="">
      <xdr:nvSpPr>
        <xdr:cNvPr id="350" name="【公営住宅】&#10;一人当たり面積平均値テキスト">
          <a:extLst>
            <a:ext uri="{FF2B5EF4-FFF2-40B4-BE49-F238E27FC236}">
              <a16:creationId xmlns:a16="http://schemas.microsoft.com/office/drawing/2014/main" id="{00000000-0008-0000-0F00-00005E010000}"/>
            </a:ext>
          </a:extLst>
        </xdr:cNvPr>
        <xdr:cNvSpPr txBox="1"/>
      </xdr:nvSpPr>
      <xdr:spPr>
        <a:xfrm>
          <a:off x="10515600" y="142881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34925</xdr:rowOff>
    </xdr:from>
    <xdr:to>
      <xdr:col>55</xdr:col>
      <xdr:colOff>50800</xdr:colOff>
      <xdr:row>84</xdr:row>
      <xdr:rowOff>136525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43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36195</xdr:rowOff>
    </xdr:from>
    <xdr:to>
      <xdr:col>50</xdr:col>
      <xdr:colOff>165100</xdr:colOff>
      <xdr:row>84</xdr:row>
      <xdr:rowOff>137795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129540</xdr:rowOff>
    </xdr:from>
    <xdr:to>
      <xdr:col>46</xdr:col>
      <xdr:colOff>38100</xdr:colOff>
      <xdr:row>85</xdr:row>
      <xdr:rowOff>59690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53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150495</xdr:rowOff>
    </xdr:from>
    <xdr:to>
      <xdr:col>41</xdr:col>
      <xdr:colOff>101600</xdr:colOff>
      <xdr:row>85</xdr:row>
      <xdr:rowOff>80645</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5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153035</xdr:rowOff>
    </xdr:from>
    <xdr:to>
      <xdr:col>36</xdr:col>
      <xdr:colOff>165100</xdr:colOff>
      <xdr:row>85</xdr:row>
      <xdr:rowOff>83185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5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56515</xdr:rowOff>
    </xdr:from>
    <xdr:to>
      <xdr:col>55</xdr:col>
      <xdr:colOff>50800</xdr:colOff>
      <xdr:row>86</xdr:row>
      <xdr:rowOff>158115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143510</xdr:rowOff>
    </xdr:from>
    <xdr:ext cx="469900" cy="257175"/>
    <xdr:sp macro="" textlink="">
      <xdr:nvSpPr>
        <xdr:cNvPr id="362" name="【公営住宅】&#10;一人当たり面積該当値テキスト">
          <a:extLst>
            <a:ext uri="{FF2B5EF4-FFF2-40B4-BE49-F238E27FC236}">
              <a16:creationId xmlns:a16="http://schemas.microsoft.com/office/drawing/2014/main" id="{00000000-0008-0000-0F00-00006A010000}"/>
            </a:ext>
          </a:extLst>
        </xdr:cNvPr>
        <xdr:cNvSpPr txBox="1"/>
      </xdr:nvSpPr>
      <xdr:spPr>
        <a:xfrm>
          <a:off x="10515600" y="14716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56515</xdr:rowOff>
    </xdr:from>
    <xdr:to>
      <xdr:col>50</xdr:col>
      <xdr:colOff>165100</xdr:colOff>
      <xdr:row>86</xdr:row>
      <xdr:rowOff>158115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107315</xdr:rowOff>
    </xdr:from>
    <xdr:to>
      <xdr:col>55</xdr:col>
      <xdr:colOff>0</xdr:colOff>
      <xdr:row>86</xdr:row>
      <xdr:rowOff>107315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9639300" y="14852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56515</xdr:rowOff>
    </xdr:from>
    <xdr:to>
      <xdr:col>46</xdr:col>
      <xdr:colOff>38100</xdr:colOff>
      <xdr:row>86</xdr:row>
      <xdr:rowOff>158115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107315</xdr:rowOff>
    </xdr:from>
    <xdr:to>
      <xdr:col>50</xdr:col>
      <xdr:colOff>114300</xdr:colOff>
      <xdr:row>86</xdr:row>
      <xdr:rowOff>107315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85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57150</xdr:rowOff>
    </xdr:from>
    <xdr:to>
      <xdr:col>41</xdr:col>
      <xdr:colOff>101600</xdr:colOff>
      <xdr:row>86</xdr:row>
      <xdr:rowOff>158750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8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107315</xdr:rowOff>
    </xdr:from>
    <xdr:to>
      <xdr:col>45</xdr:col>
      <xdr:colOff>177800</xdr:colOff>
      <xdr:row>86</xdr:row>
      <xdr:rowOff>107950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8520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57150</xdr:rowOff>
    </xdr:from>
    <xdr:to>
      <xdr:col>36</xdr:col>
      <xdr:colOff>165100</xdr:colOff>
      <xdr:row>86</xdr:row>
      <xdr:rowOff>158750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8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107950</xdr:rowOff>
    </xdr:from>
    <xdr:to>
      <xdr:col>41</xdr:col>
      <xdr:colOff>50800</xdr:colOff>
      <xdr:row>86</xdr:row>
      <xdr:rowOff>107950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972300" y="14852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154940</xdr:rowOff>
    </xdr:from>
    <xdr:ext cx="469900" cy="257175"/>
    <xdr:sp macro="" textlink="">
      <xdr:nvSpPr>
        <xdr:cNvPr id="371" name="n_1aveValue【公営住宅】&#10;一人当たり面積">
          <a:extLst>
            <a:ext uri="{FF2B5EF4-FFF2-40B4-BE49-F238E27FC236}">
              <a16:creationId xmlns:a16="http://schemas.microsoft.com/office/drawing/2014/main" id="{00000000-0008-0000-0F00-000073010000}"/>
            </a:ext>
          </a:extLst>
        </xdr:cNvPr>
        <xdr:cNvSpPr txBox="1"/>
      </xdr:nvSpPr>
      <xdr:spPr>
        <a:xfrm>
          <a:off x="9391650" y="14213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76200</xdr:rowOff>
    </xdr:from>
    <xdr:ext cx="467995" cy="257175"/>
    <xdr:sp macro="" textlink="">
      <xdr:nvSpPr>
        <xdr:cNvPr id="372" name="n_2aveValue【公営住宅】&#10;一人当たり面積">
          <a:extLst>
            <a:ext uri="{FF2B5EF4-FFF2-40B4-BE49-F238E27FC236}">
              <a16:creationId xmlns:a16="http://schemas.microsoft.com/office/drawing/2014/main" id="{00000000-0008-0000-0F00-000074010000}"/>
            </a:ext>
          </a:extLst>
        </xdr:cNvPr>
        <xdr:cNvSpPr txBox="1"/>
      </xdr:nvSpPr>
      <xdr:spPr>
        <a:xfrm>
          <a:off x="8515350" y="14306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97790</xdr:rowOff>
    </xdr:from>
    <xdr:ext cx="467995" cy="257175"/>
    <xdr:sp macro="" textlink="">
      <xdr:nvSpPr>
        <xdr:cNvPr id="373" name="n_3aveValue【公営住宅】&#10;一人当たり面積">
          <a:extLst>
            <a:ext uri="{FF2B5EF4-FFF2-40B4-BE49-F238E27FC236}">
              <a16:creationId xmlns:a16="http://schemas.microsoft.com/office/drawing/2014/main" id="{00000000-0008-0000-0F00-000075010000}"/>
            </a:ext>
          </a:extLst>
        </xdr:cNvPr>
        <xdr:cNvSpPr txBox="1"/>
      </xdr:nvSpPr>
      <xdr:spPr>
        <a:xfrm>
          <a:off x="7626350" y="143281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99695</xdr:rowOff>
    </xdr:from>
    <xdr:ext cx="467995" cy="257175"/>
    <xdr:sp macro="" textlink="">
      <xdr:nvSpPr>
        <xdr:cNvPr id="374" name="n_4aveValue【公営住宅】&#10;一人当たり面積">
          <a:extLst>
            <a:ext uri="{FF2B5EF4-FFF2-40B4-BE49-F238E27FC236}">
              <a16:creationId xmlns:a16="http://schemas.microsoft.com/office/drawing/2014/main" id="{00000000-0008-0000-0F00-000076010000}"/>
            </a:ext>
          </a:extLst>
        </xdr:cNvPr>
        <xdr:cNvSpPr txBox="1"/>
      </xdr:nvSpPr>
      <xdr:spPr>
        <a:xfrm>
          <a:off x="6737350" y="14330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149225</xdr:rowOff>
    </xdr:from>
    <xdr:ext cx="469900" cy="259080"/>
    <xdr:sp macro="" textlink="">
      <xdr:nvSpPr>
        <xdr:cNvPr id="375" name="n_1mainValue【公営住宅】&#10;一人当たり面積">
          <a:extLst>
            <a:ext uri="{FF2B5EF4-FFF2-40B4-BE49-F238E27FC236}">
              <a16:creationId xmlns:a16="http://schemas.microsoft.com/office/drawing/2014/main" id="{00000000-0008-0000-0F00-000077010000}"/>
            </a:ext>
          </a:extLst>
        </xdr:cNvPr>
        <xdr:cNvSpPr txBox="1"/>
      </xdr:nvSpPr>
      <xdr:spPr>
        <a:xfrm>
          <a:off x="9391650" y="14893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149860</xdr:rowOff>
    </xdr:from>
    <xdr:ext cx="467995" cy="259080"/>
    <xdr:sp macro="" textlink="">
      <xdr:nvSpPr>
        <xdr:cNvPr id="376" name="n_2mainValue【公営住宅】&#10;一人当たり面積">
          <a:extLst>
            <a:ext uri="{FF2B5EF4-FFF2-40B4-BE49-F238E27FC236}">
              <a16:creationId xmlns:a16="http://schemas.microsoft.com/office/drawing/2014/main" id="{00000000-0008-0000-0F00-000078010000}"/>
            </a:ext>
          </a:extLst>
        </xdr:cNvPr>
        <xdr:cNvSpPr txBox="1"/>
      </xdr:nvSpPr>
      <xdr:spPr>
        <a:xfrm>
          <a:off x="8515350" y="14894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149860</xdr:rowOff>
    </xdr:from>
    <xdr:ext cx="467995" cy="259080"/>
    <xdr:sp macro="" textlink="">
      <xdr:nvSpPr>
        <xdr:cNvPr id="377" name="n_3mainValue【公営住宅】&#10;一人当たり面積">
          <a:extLst>
            <a:ext uri="{FF2B5EF4-FFF2-40B4-BE49-F238E27FC236}">
              <a16:creationId xmlns:a16="http://schemas.microsoft.com/office/drawing/2014/main" id="{00000000-0008-0000-0F00-000079010000}"/>
            </a:ext>
          </a:extLst>
        </xdr:cNvPr>
        <xdr:cNvSpPr txBox="1"/>
      </xdr:nvSpPr>
      <xdr:spPr>
        <a:xfrm>
          <a:off x="7626350" y="14894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149860</xdr:rowOff>
    </xdr:from>
    <xdr:ext cx="467995" cy="259080"/>
    <xdr:sp macro="" textlink="">
      <xdr:nvSpPr>
        <xdr:cNvPr id="378" name="n_4mainValue【公営住宅】&#10;一人当たり面積">
          <a:extLst>
            <a:ext uri="{FF2B5EF4-FFF2-40B4-BE49-F238E27FC236}">
              <a16:creationId xmlns:a16="http://schemas.microsoft.com/office/drawing/2014/main" id="{00000000-0008-0000-0F00-00007A010000}"/>
            </a:ext>
          </a:extLst>
        </xdr:cNvPr>
        <xdr:cNvSpPr txBox="1"/>
      </xdr:nvSpPr>
      <xdr:spPr>
        <a:xfrm>
          <a:off x="6737350" y="14894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74930</xdr:rowOff>
    </xdr:from>
    <xdr:to>
      <xdr:col>85</xdr:col>
      <xdr:colOff>126365</xdr:colOff>
      <xdr:row>42</xdr:row>
      <xdr:rowOff>92710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1" name="【認定こども園・幼稚園・保育所】&#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20955</xdr:rowOff>
    </xdr:from>
    <xdr:ext cx="340360" cy="25717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073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74930</xdr:rowOff>
    </xdr:from>
    <xdr:to>
      <xdr:col>86</xdr:col>
      <xdr:colOff>25400</xdr:colOff>
      <xdr:row>33</xdr:row>
      <xdr:rowOff>74930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157480</xdr:rowOff>
    </xdr:from>
    <xdr:ext cx="405130" cy="25717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5011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7620</xdr:rowOff>
    </xdr:from>
    <xdr:to>
      <xdr:col>85</xdr:col>
      <xdr:colOff>177800</xdr:colOff>
      <xdr:row>38</xdr:row>
      <xdr:rowOff>109220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164465</xdr:rowOff>
    </xdr:from>
    <xdr:to>
      <xdr:col>81</xdr:col>
      <xdr:colOff>101600</xdr:colOff>
      <xdr:row>38</xdr:row>
      <xdr:rowOff>94615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109220</xdr:rowOff>
    </xdr:from>
    <xdr:to>
      <xdr:col>72</xdr:col>
      <xdr:colOff>38100</xdr:colOff>
      <xdr:row>38</xdr:row>
      <xdr:rowOff>38735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33655</xdr:rowOff>
    </xdr:from>
    <xdr:to>
      <xdr:col>67</xdr:col>
      <xdr:colOff>101600</xdr:colOff>
      <xdr:row>37</xdr:row>
      <xdr:rowOff>135255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54610</xdr:rowOff>
    </xdr:from>
    <xdr:to>
      <xdr:col>85</xdr:col>
      <xdr:colOff>177800</xdr:colOff>
      <xdr:row>37</xdr:row>
      <xdr:rowOff>156210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77470</xdr:rowOff>
    </xdr:from>
    <xdr:ext cx="405130" cy="25717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2496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37</xdr:row>
      <xdr:rowOff>105410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64084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144780</xdr:rowOff>
    </xdr:from>
    <xdr:to>
      <xdr:col>76</xdr:col>
      <xdr:colOff>165100</xdr:colOff>
      <xdr:row>37</xdr:row>
      <xdr:rowOff>74930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24130</xdr:rowOff>
    </xdr:from>
    <xdr:to>
      <xdr:col>81</xdr:col>
      <xdr:colOff>50800</xdr:colOff>
      <xdr:row>37</xdr:row>
      <xdr:rowOff>64770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3677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102235</xdr:rowOff>
    </xdr:from>
    <xdr:to>
      <xdr:col>72</xdr:col>
      <xdr:colOff>38100</xdr:colOff>
      <xdr:row>37</xdr:row>
      <xdr:rowOff>32385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153035</xdr:rowOff>
    </xdr:from>
    <xdr:to>
      <xdr:col>76</xdr:col>
      <xdr:colOff>114300</xdr:colOff>
      <xdr:row>37</xdr:row>
      <xdr:rowOff>24130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3252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59690</xdr:rowOff>
    </xdr:from>
    <xdr:to>
      <xdr:col>67</xdr:col>
      <xdr:colOff>101600</xdr:colOff>
      <xdr:row>36</xdr:row>
      <xdr:rowOff>161290</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110490</xdr:rowOff>
    </xdr:from>
    <xdr:to>
      <xdr:col>71</xdr:col>
      <xdr:colOff>177800</xdr:colOff>
      <xdr:row>36</xdr:row>
      <xdr:rowOff>153035</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28269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86360</xdr:rowOff>
    </xdr:from>
    <xdr:ext cx="405130" cy="257175"/>
    <xdr:sp macro="" textlink="">
      <xdr:nvSpPr>
        <xdr:cNvPr id="446" name="n_1ave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5266035" y="66014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72390</xdr:rowOff>
    </xdr:from>
    <xdr:ext cx="403225" cy="259080"/>
    <xdr:sp macro="" textlink="">
      <xdr:nvSpPr>
        <xdr:cNvPr id="447" name="n_2ave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4389735" y="6587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29845</xdr:rowOff>
    </xdr:from>
    <xdr:ext cx="403225" cy="257175"/>
    <xdr:sp macro="" textlink="">
      <xdr:nvSpPr>
        <xdr:cNvPr id="448" name="n_3ave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3500735" y="65449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126365</xdr:rowOff>
    </xdr:from>
    <xdr:ext cx="403225" cy="259080"/>
    <xdr:sp macro="" textlink="">
      <xdr:nvSpPr>
        <xdr:cNvPr id="449" name="n_4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2611735" y="6470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132080</xdr:rowOff>
    </xdr:from>
    <xdr:ext cx="405130" cy="257175"/>
    <xdr:sp macro="" textlink="">
      <xdr:nvSpPr>
        <xdr:cNvPr id="450" name="n_1main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5266035" y="61328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91440</xdr:rowOff>
    </xdr:from>
    <xdr:ext cx="403225" cy="259080"/>
    <xdr:sp macro="" textlink="">
      <xdr:nvSpPr>
        <xdr:cNvPr id="451" name="n_2main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4389735" y="6092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48895</xdr:rowOff>
    </xdr:from>
    <xdr:ext cx="403225" cy="259080"/>
    <xdr:sp macro="" textlink="">
      <xdr:nvSpPr>
        <xdr:cNvPr id="452" name="n_3main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3500735" y="60496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6350</xdr:rowOff>
    </xdr:from>
    <xdr:ext cx="403225" cy="257175"/>
    <xdr:sp macro="" textlink="">
      <xdr:nvSpPr>
        <xdr:cNvPr id="453" name="n_4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2611735" y="6007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F00-0000DC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41910</xdr:rowOff>
    </xdr:from>
    <xdr:to>
      <xdr:col>116</xdr:col>
      <xdr:colOff>62865</xdr:colOff>
      <xdr:row>41</xdr:row>
      <xdr:rowOff>142240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22160865" y="587121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146050</xdr:rowOff>
    </xdr:from>
    <xdr:ext cx="469900" cy="257175"/>
    <xdr:sp macro="" textlink="">
      <xdr:nvSpPr>
        <xdr:cNvPr id="478" name="【認定こども園・幼稚園・保育所】&#10;一人当たり面積最小値テキスト">
          <a:extLst>
            <a:ext uri="{FF2B5EF4-FFF2-40B4-BE49-F238E27FC236}">
              <a16:creationId xmlns:a16="http://schemas.microsoft.com/office/drawing/2014/main" id="{00000000-0008-0000-0F00-0000DE010000}"/>
            </a:ext>
          </a:extLst>
        </xdr:cNvPr>
        <xdr:cNvSpPr txBox="1"/>
      </xdr:nvSpPr>
      <xdr:spPr>
        <a:xfrm>
          <a:off x="22199600" y="7175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717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160020</xdr:rowOff>
    </xdr:from>
    <xdr:ext cx="469900" cy="259080"/>
    <xdr:sp macro="" textlink="">
      <xdr:nvSpPr>
        <xdr:cNvPr id="480" name="【認定こども園・幼稚園・保育所】&#10;一人当たり面積最大値テキスト">
          <a:extLst>
            <a:ext uri="{FF2B5EF4-FFF2-40B4-BE49-F238E27FC236}">
              <a16:creationId xmlns:a16="http://schemas.microsoft.com/office/drawing/2014/main" id="{00000000-0008-0000-0F00-0000E0010000}"/>
            </a:ext>
          </a:extLst>
        </xdr:cNvPr>
        <xdr:cNvSpPr txBox="1"/>
      </xdr:nvSpPr>
      <xdr:spPr>
        <a:xfrm>
          <a:off x="22199600" y="564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587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107950</xdr:rowOff>
    </xdr:from>
    <xdr:ext cx="469900" cy="259080"/>
    <xdr:sp macro="" textlink="">
      <xdr:nvSpPr>
        <xdr:cNvPr id="482" name="【認定こども園・幼稚園・保育所】&#10;一人当たり面積平均値テキスト">
          <a:extLst>
            <a:ext uri="{FF2B5EF4-FFF2-40B4-BE49-F238E27FC236}">
              <a16:creationId xmlns:a16="http://schemas.microsoft.com/office/drawing/2014/main" id="{00000000-0008-0000-0F00-0000E2010000}"/>
            </a:ext>
          </a:extLst>
        </xdr:cNvPr>
        <xdr:cNvSpPr txBox="1"/>
      </xdr:nvSpPr>
      <xdr:spPr>
        <a:xfrm>
          <a:off x="22199600" y="6623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73660</xdr:rowOff>
    </xdr:from>
    <xdr:to>
      <xdr:col>102</xdr:col>
      <xdr:colOff>165100</xdr:colOff>
      <xdr:row>40</xdr:row>
      <xdr:rowOff>3810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72390</xdr:rowOff>
    </xdr:from>
    <xdr:to>
      <xdr:col>116</xdr:col>
      <xdr:colOff>114300</xdr:colOff>
      <xdr:row>41</xdr:row>
      <xdr:rowOff>2540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2110700" y="69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50800</xdr:rowOff>
    </xdr:from>
    <xdr:ext cx="469900" cy="259080"/>
    <xdr:sp macro="" textlink="">
      <xdr:nvSpPr>
        <xdr:cNvPr id="494" name="【認定こども園・幼稚園・保育所】&#10;一人当たり面積該当値テキスト">
          <a:extLst>
            <a:ext uri="{FF2B5EF4-FFF2-40B4-BE49-F238E27FC236}">
              <a16:creationId xmlns:a16="http://schemas.microsoft.com/office/drawing/2014/main" id="{00000000-0008-0000-0F00-0000EE010000}"/>
            </a:ext>
          </a:extLst>
        </xdr:cNvPr>
        <xdr:cNvSpPr txBox="1"/>
      </xdr:nvSpPr>
      <xdr:spPr>
        <a:xfrm>
          <a:off x="22199600" y="690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73660</xdr:rowOff>
    </xdr:from>
    <xdr:to>
      <xdr:col>112</xdr:col>
      <xdr:colOff>38100</xdr:colOff>
      <xdr:row>41</xdr:row>
      <xdr:rowOff>3810</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1272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123190</xdr:rowOff>
    </xdr:from>
    <xdr:to>
      <xdr:col>116</xdr:col>
      <xdr:colOff>63500</xdr:colOff>
      <xdr:row>40</xdr:row>
      <xdr:rowOff>124460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1323300" y="69811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77470</xdr:rowOff>
    </xdr:from>
    <xdr:to>
      <xdr:col>107</xdr:col>
      <xdr:colOff>101600</xdr:colOff>
      <xdr:row>41</xdr:row>
      <xdr:rowOff>7620</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0383500" y="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124460</xdr:rowOff>
    </xdr:from>
    <xdr:to>
      <xdr:col>111</xdr:col>
      <xdr:colOff>177800</xdr:colOff>
      <xdr:row>40</xdr:row>
      <xdr:rowOff>128270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0434300" y="69824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81280</xdr:rowOff>
    </xdr:from>
    <xdr:to>
      <xdr:col>102</xdr:col>
      <xdr:colOff>165100</xdr:colOff>
      <xdr:row>41</xdr:row>
      <xdr:rowOff>11430</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9494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128270</xdr:rowOff>
    </xdr:from>
    <xdr:to>
      <xdr:col>107</xdr:col>
      <xdr:colOff>50800</xdr:colOff>
      <xdr:row>40</xdr:row>
      <xdr:rowOff>132080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9545300" y="69862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83820</xdr:rowOff>
    </xdr:from>
    <xdr:to>
      <xdr:col>98</xdr:col>
      <xdr:colOff>38100</xdr:colOff>
      <xdr:row>41</xdr:row>
      <xdr:rowOff>13970</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86055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132080</xdr:rowOff>
    </xdr:from>
    <xdr:to>
      <xdr:col>102</xdr:col>
      <xdr:colOff>114300</xdr:colOff>
      <xdr:row>40</xdr:row>
      <xdr:rowOff>134620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8656300" y="69900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46990</xdr:rowOff>
    </xdr:from>
    <xdr:ext cx="469900" cy="259080"/>
    <xdr:sp macro="" textlink="">
      <xdr:nvSpPr>
        <xdr:cNvPr id="503" name="n_1ave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21075650" y="6562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6350</xdr:rowOff>
    </xdr:from>
    <xdr:ext cx="467995" cy="257175"/>
    <xdr:sp macro="" textlink="">
      <xdr:nvSpPr>
        <xdr:cNvPr id="504" name="n_2ave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20199350" y="65214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20320</xdr:rowOff>
    </xdr:from>
    <xdr:ext cx="467995" cy="257175"/>
    <xdr:sp macro="" textlink="">
      <xdr:nvSpPr>
        <xdr:cNvPr id="505" name="n_3ave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19310350" y="6535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52070</xdr:rowOff>
    </xdr:from>
    <xdr:ext cx="467995" cy="257175"/>
    <xdr:sp macro="" textlink="">
      <xdr:nvSpPr>
        <xdr:cNvPr id="506" name="n_4ave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8421350" y="65671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166370</xdr:rowOff>
    </xdr:from>
    <xdr:ext cx="469900" cy="257175"/>
    <xdr:sp macro="" textlink="">
      <xdr:nvSpPr>
        <xdr:cNvPr id="507" name="n_1main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21075650" y="70243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170180</xdr:rowOff>
    </xdr:from>
    <xdr:ext cx="467995" cy="259080"/>
    <xdr:sp macro="" textlink="">
      <xdr:nvSpPr>
        <xdr:cNvPr id="508" name="n_2main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20199350" y="7028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2540</xdr:rowOff>
    </xdr:from>
    <xdr:ext cx="467995" cy="259080"/>
    <xdr:sp macro="" textlink="">
      <xdr:nvSpPr>
        <xdr:cNvPr id="509" name="n_3main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9310350" y="7031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5080</xdr:rowOff>
    </xdr:from>
    <xdr:ext cx="467995" cy="259080"/>
    <xdr:sp macro="" textlink="">
      <xdr:nvSpPr>
        <xdr:cNvPr id="510" name="n_4main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18421350" y="703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F00-000016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30480</xdr:rowOff>
    </xdr:from>
    <xdr:to>
      <xdr:col>85</xdr:col>
      <xdr:colOff>126365</xdr:colOff>
      <xdr:row>64</xdr:row>
      <xdr:rowOff>59055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6318865" y="9460230"/>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63500</xdr:rowOff>
    </xdr:from>
    <xdr:ext cx="405130" cy="257175"/>
    <xdr:sp macro="" textlink="">
      <xdr:nvSpPr>
        <xdr:cNvPr id="536" name="【学校施設】&#10;有形固定資産減価償却率最小値テキスト">
          <a:extLst>
            <a:ext uri="{FF2B5EF4-FFF2-40B4-BE49-F238E27FC236}">
              <a16:creationId xmlns:a16="http://schemas.microsoft.com/office/drawing/2014/main" id="{00000000-0008-0000-0F00-000018020000}"/>
            </a:ext>
          </a:extLst>
        </xdr:cNvPr>
        <xdr:cNvSpPr txBox="1"/>
      </xdr:nvSpPr>
      <xdr:spPr>
        <a:xfrm>
          <a:off x="16357600" y="110363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103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148590</xdr:rowOff>
    </xdr:from>
    <xdr:ext cx="405130" cy="259080"/>
    <xdr:sp macro="" textlink="">
      <xdr:nvSpPr>
        <xdr:cNvPr id="538" name="【学校施設】&#10;有形固定資産減価償却率最大値テキスト">
          <a:extLst>
            <a:ext uri="{FF2B5EF4-FFF2-40B4-BE49-F238E27FC236}">
              <a16:creationId xmlns:a16="http://schemas.microsoft.com/office/drawing/2014/main" id="{00000000-0008-0000-0F00-00001A020000}"/>
            </a:ext>
          </a:extLst>
        </xdr:cNvPr>
        <xdr:cNvSpPr txBox="1"/>
      </xdr:nvSpPr>
      <xdr:spPr>
        <a:xfrm>
          <a:off x="16357600" y="9235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946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8255</xdr:rowOff>
    </xdr:from>
    <xdr:ext cx="405130" cy="257175"/>
    <xdr:sp macro="" textlink="">
      <xdr:nvSpPr>
        <xdr:cNvPr id="540" name="【学校施設】&#10;有形固定資産減価償却率平均値テキスト">
          <a:extLst>
            <a:ext uri="{FF2B5EF4-FFF2-40B4-BE49-F238E27FC236}">
              <a16:creationId xmlns:a16="http://schemas.microsoft.com/office/drawing/2014/main" id="{00000000-0008-0000-0F00-00001C020000}"/>
            </a:ext>
          </a:extLst>
        </xdr:cNvPr>
        <xdr:cNvSpPr txBox="1"/>
      </xdr:nvSpPr>
      <xdr:spPr>
        <a:xfrm>
          <a:off x="16357600" y="101238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152400</xdr:rowOff>
    </xdr:from>
    <xdr:ext cx="405130" cy="259080"/>
    <xdr:sp macro="" textlink="">
      <xdr:nvSpPr>
        <xdr:cNvPr id="552" name="【学校施設】&#10;有形固定資産減価償却率該当値テキスト">
          <a:extLst>
            <a:ext uri="{FF2B5EF4-FFF2-40B4-BE49-F238E27FC236}">
              <a16:creationId xmlns:a16="http://schemas.microsoft.com/office/drawing/2014/main" id="{00000000-0008-0000-0F00-000028020000}"/>
            </a:ext>
          </a:extLst>
        </xdr:cNvPr>
        <xdr:cNvSpPr txBox="1"/>
      </xdr:nvSpPr>
      <xdr:spPr>
        <a:xfrm>
          <a:off x="16357600" y="10610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38100</xdr:rowOff>
    </xdr:from>
    <xdr:to>
      <xdr:col>85</xdr:col>
      <xdr:colOff>127000</xdr:colOff>
      <xdr:row>62</xdr:row>
      <xdr:rowOff>53340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5481300" y="106680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154940</xdr:rowOff>
    </xdr:from>
    <xdr:to>
      <xdr:col>76</xdr:col>
      <xdr:colOff>165100</xdr:colOff>
      <xdr:row>62</xdr:row>
      <xdr:rowOff>85090</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454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34290</xdr:rowOff>
    </xdr:from>
    <xdr:to>
      <xdr:col>81</xdr:col>
      <xdr:colOff>50800</xdr:colOff>
      <xdr:row>62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4592300" y="10664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365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34290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3703300" y="106337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99695</xdr:rowOff>
    </xdr:from>
    <xdr:to>
      <xdr:col>67</xdr:col>
      <xdr:colOff>101600</xdr:colOff>
      <xdr:row>62</xdr:row>
      <xdr:rowOff>29845</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2763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150495</xdr:rowOff>
    </xdr:from>
    <xdr:to>
      <xdr:col>71</xdr:col>
      <xdr:colOff>177800</xdr:colOff>
      <xdr:row>62</xdr:row>
      <xdr:rowOff>3810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814300" y="106089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97790</xdr:rowOff>
    </xdr:from>
    <xdr:ext cx="405130" cy="257175"/>
    <xdr:sp macro="" textlink="">
      <xdr:nvSpPr>
        <xdr:cNvPr id="561" name="n_1aveValue【学校施設】&#10;有形固定資産減価償却率">
          <a:extLst>
            <a:ext uri="{FF2B5EF4-FFF2-40B4-BE49-F238E27FC236}">
              <a16:creationId xmlns:a16="http://schemas.microsoft.com/office/drawing/2014/main" id="{00000000-0008-0000-0F00-000031020000}"/>
            </a:ext>
          </a:extLst>
        </xdr:cNvPr>
        <xdr:cNvSpPr txBox="1"/>
      </xdr:nvSpPr>
      <xdr:spPr>
        <a:xfrm>
          <a:off x="15266035" y="10041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118745</xdr:rowOff>
    </xdr:from>
    <xdr:ext cx="403225" cy="259080"/>
    <xdr:sp macro="" textlink="">
      <xdr:nvSpPr>
        <xdr:cNvPr id="562" name="n_2aveValue【学校施設】&#10;有形固定資産減価償却率">
          <a:extLst>
            <a:ext uri="{FF2B5EF4-FFF2-40B4-BE49-F238E27FC236}">
              <a16:creationId xmlns:a16="http://schemas.microsoft.com/office/drawing/2014/main" id="{00000000-0008-0000-0F00-000032020000}"/>
            </a:ext>
          </a:extLst>
        </xdr:cNvPr>
        <xdr:cNvSpPr txBox="1"/>
      </xdr:nvSpPr>
      <xdr:spPr>
        <a:xfrm>
          <a:off x="14389735" y="1006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101600</xdr:rowOff>
    </xdr:from>
    <xdr:ext cx="403225" cy="259080"/>
    <xdr:sp macro="" textlink="">
      <xdr:nvSpPr>
        <xdr:cNvPr id="563" name="n_3aveValue【学校施設】&#10;有形固定資産減価償却率">
          <a:extLst>
            <a:ext uri="{FF2B5EF4-FFF2-40B4-BE49-F238E27FC236}">
              <a16:creationId xmlns:a16="http://schemas.microsoft.com/office/drawing/2014/main" id="{00000000-0008-0000-0F00-000033020000}"/>
            </a:ext>
          </a:extLst>
        </xdr:cNvPr>
        <xdr:cNvSpPr txBox="1"/>
      </xdr:nvSpPr>
      <xdr:spPr>
        <a:xfrm>
          <a:off x="13500735" y="10045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52070</xdr:rowOff>
    </xdr:from>
    <xdr:ext cx="403225" cy="257175"/>
    <xdr:sp macro="" textlink="">
      <xdr:nvSpPr>
        <xdr:cNvPr id="564" name="n_4aveValue【学校施設】&#10;有形固定資産減価償却率">
          <a:extLst>
            <a:ext uri="{FF2B5EF4-FFF2-40B4-BE49-F238E27FC236}">
              <a16:creationId xmlns:a16="http://schemas.microsoft.com/office/drawing/2014/main" id="{00000000-0008-0000-0F00-000034020000}"/>
            </a:ext>
          </a:extLst>
        </xdr:cNvPr>
        <xdr:cNvSpPr txBox="1"/>
      </xdr:nvSpPr>
      <xdr:spPr>
        <a:xfrm>
          <a:off x="12611735" y="9996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80010</xdr:rowOff>
    </xdr:from>
    <xdr:ext cx="405130" cy="259080"/>
    <xdr:sp macro="" textlink="">
      <xdr:nvSpPr>
        <xdr:cNvPr id="565" name="n_1mainValue【学校施設】&#10;有形固定資産減価償却率">
          <a:extLst>
            <a:ext uri="{FF2B5EF4-FFF2-40B4-BE49-F238E27FC236}">
              <a16:creationId xmlns:a16="http://schemas.microsoft.com/office/drawing/2014/main" id="{00000000-0008-0000-0F00-000035020000}"/>
            </a:ext>
          </a:extLst>
        </xdr:cNvPr>
        <xdr:cNvSpPr txBox="1"/>
      </xdr:nvSpPr>
      <xdr:spPr>
        <a:xfrm>
          <a:off x="15266035" y="1070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76200</xdr:rowOff>
    </xdr:from>
    <xdr:ext cx="403225" cy="257175"/>
    <xdr:sp macro="" textlink="">
      <xdr:nvSpPr>
        <xdr:cNvPr id="566" name="n_2mainValue【学校施設】&#10;有形固定資産減価償却率">
          <a:extLst>
            <a:ext uri="{FF2B5EF4-FFF2-40B4-BE49-F238E27FC236}">
              <a16:creationId xmlns:a16="http://schemas.microsoft.com/office/drawing/2014/main" id="{00000000-0008-0000-0F00-000036020000}"/>
            </a:ext>
          </a:extLst>
        </xdr:cNvPr>
        <xdr:cNvSpPr txBox="1"/>
      </xdr:nvSpPr>
      <xdr:spPr>
        <a:xfrm>
          <a:off x="14389735" y="10706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45720</xdr:rowOff>
    </xdr:from>
    <xdr:ext cx="403225" cy="259080"/>
    <xdr:sp macro="" textlink="">
      <xdr:nvSpPr>
        <xdr:cNvPr id="567" name="n_3mainValue【学校施設】&#10;有形固定資産減価償却率">
          <a:extLst>
            <a:ext uri="{FF2B5EF4-FFF2-40B4-BE49-F238E27FC236}">
              <a16:creationId xmlns:a16="http://schemas.microsoft.com/office/drawing/2014/main" id="{00000000-0008-0000-0F00-000037020000}"/>
            </a:ext>
          </a:extLst>
        </xdr:cNvPr>
        <xdr:cNvSpPr txBox="1"/>
      </xdr:nvSpPr>
      <xdr:spPr>
        <a:xfrm>
          <a:off x="13500735" y="10675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20955</xdr:rowOff>
    </xdr:from>
    <xdr:ext cx="403225" cy="257175"/>
    <xdr:sp macro="" textlink="">
      <xdr:nvSpPr>
        <xdr:cNvPr id="568" name="n_4mainValue【学校施設】&#10;有形固定資産減価償却率">
          <a:extLst>
            <a:ext uri="{FF2B5EF4-FFF2-40B4-BE49-F238E27FC236}">
              <a16:creationId xmlns:a16="http://schemas.microsoft.com/office/drawing/2014/main" id="{00000000-0008-0000-0F00-000038020000}"/>
            </a:ext>
          </a:extLst>
        </xdr:cNvPr>
        <xdr:cNvSpPr txBox="1"/>
      </xdr:nvSpPr>
      <xdr:spPr>
        <a:xfrm>
          <a:off x="12611735" y="10650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5455" cy="259080"/>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00000000-0008-0000-0F00-000052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128905</xdr:rowOff>
    </xdr:from>
    <xdr:to>
      <xdr:col>116</xdr:col>
      <xdr:colOff>62865</xdr:colOff>
      <xdr:row>64</xdr:row>
      <xdr:rowOff>143510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2160865" y="95586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147320</xdr:rowOff>
    </xdr:from>
    <xdr:ext cx="469900" cy="259080"/>
    <xdr:sp macro="" textlink="">
      <xdr:nvSpPr>
        <xdr:cNvPr id="596" name="【学校施設】&#10;一人当たり面積最小値テキスト">
          <a:extLst>
            <a:ext uri="{FF2B5EF4-FFF2-40B4-BE49-F238E27FC236}">
              <a16:creationId xmlns:a16="http://schemas.microsoft.com/office/drawing/2014/main" id="{00000000-0008-0000-0F00-000054020000}"/>
            </a:ext>
          </a:extLst>
        </xdr:cNvPr>
        <xdr:cNvSpPr txBox="1"/>
      </xdr:nvSpPr>
      <xdr:spPr>
        <a:xfrm>
          <a:off x="22199600" y="11120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143510</xdr:rowOff>
    </xdr:from>
    <xdr:to>
      <xdr:col>116</xdr:col>
      <xdr:colOff>152400</xdr:colOff>
      <xdr:row>64</xdr:row>
      <xdr:rowOff>143510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1111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75565</xdr:rowOff>
    </xdr:from>
    <xdr:ext cx="469900" cy="257175"/>
    <xdr:sp macro="" textlink="">
      <xdr:nvSpPr>
        <xdr:cNvPr id="598" name="【学校施設】&#10;一人当たり面積最大値テキスト">
          <a:extLst>
            <a:ext uri="{FF2B5EF4-FFF2-40B4-BE49-F238E27FC236}">
              <a16:creationId xmlns:a16="http://schemas.microsoft.com/office/drawing/2014/main" id="{00000000-0008-0000-0F00-000056020000}"/>
            </a:ext>
          </a:extLst>
        </xdr:cNvPr>
        <xdr:cNvSpPr txBox="1"/>
      </xdr:nvSpPr>
      <xdr:spPr>
        <a:xfrm>
          <a:off x="22199600" y="93338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128905</xdr:rowOff>
    </xdr:from>
    <xdr:to>
      <xdr:col>116</xdr:col>
      <xdr:colOff>152400</xdr:colOff>
      <xdr:row>55</xdr:row>
      <xdr:rowOff>128905</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955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144145</xdr:rowOff>
    </xdr:from>
    <xdr:ext cx="469900" cy="257175"/>
    <xdr:sp macro="" textlink="">
      <xdr:nvSpPr>
        <xdr:cNvPr id="600" name="【学校施設】&#10;一人当たり面積平均値テキスト">
          <a:extLst>
            <a:ext uri="{FF2B5EF4-FFF2-40B4-BE49-F238E27FC236}">
              <a16:creationId xmlns:a16="http://schemas.microsoft.com/office/drawing/2014/main" id="{00000000-0008-0000-0F00-000058020000}"/>
            </a:ext>
          </a:extLst>
        </xdr:cNvPr>
        <xdr:cNvSpPr txBox="1"/>
      </xdr:nvSpPr>
      <xdr:spPr>
        <a:xfrm>
          <a:off x="22199600" y="104311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121285</xdr:rowOff>
    </xdr:from>
    <xdr:to>
      <xdr:col>116</xdr:col>
      <xdr:colOff>114300</xdr:colOff>
      <xdr:row>62</xdr:row>
      <xdr:rowOff>52070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21107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129540</xdr:rowOff>
    </xdr:from>
    <xdr:to>
      <xdr:col>112</xdr:col>
      <xdr:colOff>38100</xdr:colOff>
      <xdr:row>62</xdr:row>
      <xdr:rowOff>59690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1272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83185</xdr:rowOff>
    </xdr:from>
    <xdr:to>
      <xdr:col>107</xdr:col>
      <xdr:colOff>101600</xdr:colOff>
      <xdr:row>62</xdr:row>
      <xdr:rowOff>13335</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03835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102235</xdr:rowOff>
    </xdr:from>
    <xdr:to>
      <xdr:col>102</xdr:col>
      <xdr:colOff>165100</xdr:colOff>
      <xdr:row>62</xdr:row>
      <xdr:rowOff>32385</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9494500" y="1056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132715</xdr:rowOff>
    </xdr:from>
    <xdr:to>
      <xdr:col>98</xdr:col>
      <xdr:colOff>38100</xdr:colOff>
      <xdr:row>62</xdr:row>
      <xdr:rowOff>63500</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86055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46990</xdr:rowOff>
    </xdr:from>
    <xdr:to>
      <xdr:col>116</xdr:col>
      <xdr:colOff>114300</xdr:colOff>
      <xdr:row>62</xdr:row>
      <xdr:rowOff>148590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21107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25400</xdr:rowOff>
    </xdr:from>
    <xdr:ext cx="469900" cy="259080"/>
    <xdr:sp macro="" textlink="">
      <xdr:nvSpPr>
        <xdr:cNvPr id="612" name="【学校施設】&#10;一人当たり面積該当値テキスト">
          <a:extLst>
            <a:ext uri="{FF2B5EF4-FFF2-40B4-BE49-F238E27FC236}">
              <a16:creationId xmlns:a16="http://schemas.microsoft.com/office/drawing/2014/main" id="{00000000-0008-0000-0F00-000064020000}"/>
            </a:ext>
          </a:extLst>
        </xdr:cNvPr>
        <xdr:cNvSpPr txBox="1"/>
      </xdr:nvSpPr>
      <xdr:spPr>
        <a:xfrm>
          <a:off x="22199600" y="1065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49530</xdr:rowOff>
    </xdr:from>
    <xdr:to>
      <xdr:col>112</xdr:col>
      <xdr:colOff>38100</xdr:colOff>
      <xdr:row>62</xdr:row>
      <xdr:rowOff>151130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1272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97790</xdr:rowOff>
    </xdr:from>
    <xdr:to>
      <xdr:col>116</xdr:col>
      <xdr:colOff>63500</xdr:colOff>
      <xdr:row>62</xdr:row>
      <xdr:rowOff>100330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21323300" y="107276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61595</xdr:rowOff>
    </xdr:from>
    <xdr:to>
      <xdr:col>107</xdr:col>
      <xdr:colOff>101600</xdr:colOff>
      <xdr:row>62</xdr:row>
      <xdr:rowOff>163195</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0383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100330</xdr:rowOff>
    </xdr:from>
    <xdr:to>
      <xdr:col>111</xdr:col>
      <xdr:colOff>177800</xdr:colOff>
      <xdr:row>62</xdr:row>
      <xdr:rowOff>112395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20434300" y="107302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112395</xdr:rowOff>
    </xdr:from>
    <xdr:to>
      <xdr:col>107</xdr:col>
      <xdr:colOff>50800</xdr:colOff>
      <xdr:row>62</xdr:row>
      <xdr:rowOff>121920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9545300" y="10742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77470</xdr:rowOff>
    </xdr:from>
    <xdr:to>
      <xdr:col>98</xdr:col>
      <xdr:colOff>38100</xdr:colOff>
      <xdr:row>63</xdr:row>
      <xdr:rowOff>7620</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8605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128270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8656300" y="107518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76200</xdr:rowOff>
    </xdr:from>
    <xdr:ext cx="469900" cy="257175"/>
    <xdr:sp macro="" textlink="">
      <xdr:nvSpPr>
        <xdr:cNvPr id="621" name="n_1aveValue【学校施設】&#10;一人当たり面積">
          <a:extLst>
            <a:ext uri="{FF2B5EF4-FFF2-40B4-BE49-F238E27FC236}">
              <a16:creationId xmlns:a16="http://schemas.microsoft.com/office/drawing/2014/main" id="{00000000-0008-0000-0F00-00006D020000}"/>
            </a:ext>
          </a:extLst>
        </xdr:cNvPr>
        <xdr:cNvSpPr txBox="1"/>
      </xdr:nvSpPr>
      <xdr:spPr>
        <a:xfrm>
          <a:off x="21075650" y="10363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29845</xdr:rowOff>
    </xdr:from>
    <xdr:ext cx="467995" cy="257175"/>
    <xdr:sp macro="" textlink="">
      <xdr:nvSpPr>
        <xdr:cNvPr id="622" name="n_2aveValue【学校施設】&#10;一人当たり面積">
          <a:extLst>
            <a:ext uri="{FF2B5EF4-FFF2-40B4-BE49-F238E27FC236}">
              <a16:creationId xmlns:a16="http://schemas.microsoft.com/office/drawing/2014/main" id="{00000000-0008-0000-0F00-00006E020000}"/>
            </a:ext>
          </a:extLst>
        </xdr:cNvPr>
        <xdr:cNvSpPr txBox="1"/>
      </xdr:nvSpPr>
      <xdr:spPr>
        <a:xfrm>
          <a:off x="20199350" y="103168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48895</xdr:rowOff>
    </xdr:from>
    <xdr:ext cx="467995" cy="259080"/>
    <xdr:sp macro="" textlink="">
      <xdr:nvSpPr>
        <xdr:cNvPr id="623" name="n_3aveValue【学校施設】&#10;一人当たり面積">
          <a:extLst>
            <a:ext uri="{FF2B5EF4-FFF2-40B4-BE49-F238E27FC236}">
              <a16:creationId xmlns:a16="http://schemas.microsoft.com/office/drawing/2014/main" id="{00000000-0008-0000-0F00-00006F020000}"/>
            </a:ext>
          </a:extLst>
        </xdr:cNvPr>
        <xdr:cNvSpPr txBox="1"/>
      </xdr:nvSpPr>
      <xdr:spPr>
        <a:xfrm>
          <a:off x="19310350" y="10335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79375</xdr:rowOff>
    </xdr:from>
    <xdr:ext cx="467995" cy="258445"/>
    <xdr:sp macro="" textlink="">
      <xdr:nvSpPr>
        <xdr:cNvPr id="624" name="n_4aveValue【学校施設】&#10;一人当たり面積">
          <a:extLst>
            <a:ext uri="{FF2B5EF4-FFF2-40B4-BE49-F238E27FC236}">
              <a16:creationId xmlns:a16="http://schemas.microsoft.com/office/drawing/2014/main" id="{00000000-0008-0000-0F00-000070020000}"/>
            </a:ext>
          </a:extLst>
        </xdr:cNvPr>
        <xdr:cNvSpPr txBox="1"/>
      </xdr:nvSpPr>
      <xdr:spPr>
        <a:xfrm>
          <a:off x="18421350" y="103663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142240</xdr:rowOff>
    </xdr:from>
    <xdr:ext cx="469900" cy="259080"/>
    <xdr:sp macro="" textlink="">
      <xdr:nvSpPr>
        <xdr:cNvPr id="625" name="n_1mainValue【学校施設】&#10;一人当たり面積">
          <a:extLst>
            <a:ext uri="{FF2B5EF4-FFF2-40B4-BE49-F238E27FC236}">
              <a16:creationId xmlns:a16="http://schemas.microsoft.com/office/drawing/2014/main" id="{00000000-0008-0000-0F00-000071020000}"/>
            </a:ext>
          </a:extLst>
        </xdr:cNvPr>
        <xdr:cNvSpPr txBox="1"/>
      </xdr:nvSpPr>
      <xdr:spPr>
        <a:xfrm>
          <a:off x="21075650" y="1077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154940</xdr:rowOff>
    </xdr:from>
    <xdr:ext cx="467995" cy="257175"/>
    <xdr:sp macro="" textlink="">
      <xdr:nvSpPr>
        <xdr:cNvPr id="626" name="n_2mainValue【学校施設】&#10;一人当たり面積">
          <a:extLst>
            <a:ext uri="{FF2B5EF4-FFF2-40B4-BE49-F238E27FC236}">
              <a16:creationId xmlns:a16="http://schemas.microsoft.com/office/drawing/2014/main" id="{00000000-0008-0000-0F00-000072020000}"/>
            </a:ext>
          </a:extLst>
        </xdr:cNvPr>
        <xdr:cNvSpPr txBox="1"/>
      </xdr:nvSpPr>
      <xdr:spPr>
        <a:xfrm>
          <a:off x="20199350" y="10784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163830</xdr:rowOff>
    </xdr:from>
    <xdr:ext cx="467995" cy="259080"/>
    <xdr:sp macro="" textlink="">
      <xdr:nvSpPr>
        <xdr:cNvPr id="627" name="n_3mainValue【学校施設】&#10;一人当たり面積">
          <a:extLst>
            <a:ext uri="{FF2B5EF4-FFF2-40B4-BE49-F238E27FC236}">
              <a16:creationId xmlns:a16="http://schemas.microsoft.com/office/drawing/2014/main" id="{00000000-0008-0000-0F00-000073020000}"/>
            </a:ext>
          </a:extLst>
        </xdr:cNvPr>
        <xdr:cNvSpPr txBox="1"/>
      </xdr:nvSpPr>
      <xdr:spPr>
        <a:xfrm>
          <a:off x="19310350" y="10793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170180</xdr:rowOff>
    </xdr:from>
    <xdr:ext cx="467995" cy="259080"/>
    <xdr:sp macro="" textlink="">
      <xdr:nvSpPr>
        <xdr:cNvPr id="628" name="n_4mainValue【学校施設】&#10;一人当たり面積">
          <a:extLst>
            <a:ext uri="{FF2B5EF4-FFF2-40B4-BE49-F238E27FC236}">
              <a16:creationId xmlns:a16="http://schemas.microsoft.com/office/drawing/2014/main" id="{00000000-0008-0000-0F00-000074020000}"/>
            </a:ext>
          </a:extLst>
        </xdr:cNvPr>
        <xdr:cNvSpPr txBox="1"/>
      </xdr:nvSpPr>
      <xdr:spPr>
        <a:xfrm>
          <a:off x="18421350" y="10800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0000000-0008-0000-0F00-00009D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118745</xdr:rowOff>
    </xdr:from>
    <xdr:to>
      <xdr:col>85</xdr:col>
      <xdr:colOff>126365</xdr:colOff>
      <xdr:row>109</xdr:row>
      <xdr:rowOff>35560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6318865" y="1726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71" name="【公民館】&#10;有形固定資産減価償却率最小値テキスト">
          <a:extLst>
            <a:ext uri="{FF2B5EF4-FFF2-40B4-BE49-F238E27FC236}">
              <a16:creationId xmlns:a16="http://schemas.microsoft.com/office/drawing/2014/main" id="{00000000-0008-0000-0F00-00009F02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65405</xdr:rowOff>
    </xdr:from>
    <xdr:ext cx="405130" cy="257175"/>
    <xdr:sp macro="" textlink="">
      <xdr:nvSpPr>
        <xdr:cNvPr id="673" name="【公民館】&#10;有形固定資産減価償却率最大値テキスト">
          <a:extLst>
            <a:ext uri="{FF2B5EF4-FFF2-40B4-BE49-F238E27FC236}">
              <a16:creationId xmlns:a16="http://schemas.microsoft.com/office/drawing/2014/main" id="{00000000-0008-0000-0F00-0000A1020000}"/>
            </a:ext>
          </a:extLst>
        </xdr:cNvPr>
        <xdr:cNvSpPr txBox="1"/>
      </xdr:nvSpPr>
      <xdr:spPr>
        <a:xfrm>
          <a:off x="16357600" y="170389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118745</xdr:rowOff>
    </xdr:from>
    <xdr:to>
      <xdr:col>86</xdr:col>
      <xdr:colOff>25400</xdr:colOff>
      <xdr:row>100</xdr:row>
      <xdr:rowOff>118745</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230600" y="1726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23495</xdr:rowOff>
    </xdr:from>
    <xdr:ext cx="405130" cy="259080"/>
    <xdr:sp macro="" textlink="">
      <xdr:nvSpPr>
        <xdr:cNvPr id="675" name="【公民館】&#10;有形固定資産減価償却率平均値テキスト">
          <a:extLst>
            <a:ext uri="{FF2B5EF4-FFF2-40B4-BE49-F238E27FC236}">
              <a16:creationId xmlns:a16="http://schemas.microsoft.com/office/drawing/2014/main" id="{00000000-0008-0000-0F00-0000A3020000}"/>
            </a:ext>
          </a:extLst>
        </xdr:cNvPr>
        <xdr:cNvSpPr txBox="1"/>
      </xdr:nvSpPr>
      <xdr:spPr>
        <a:xfrm>
          <a:off x="16357600" y="181971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45085</xdr:rowOff>
    </xdr:from>
    <xdr:to>
      <xdr:col>85</xdr:col>
      <xdr:colOff>177800</xdr:colOff>
      <xdr:row>106</xdr:row>
      <xdr:rowOff>146685</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6268700" y="1821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15875</xdr:rowOff>
    </xdr:from>
    <xdr:to>
      <xdr:col>81</xdr:col>
      <xdr:colOff>101600</xdr:colOff>
      <xdr:row>106</xdr:row>
      <xdr:rowOff>117475</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5430500" y="181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95885</xdr:rowOff>
    </xdr:from>
    <xdr:to>
      <xdr:col>72</xdr:col>
      <xdr:colOff>38100</xdr:colOff>
      <xdr:row>106</xdr:row>
      <xdr:rowOff>26035</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13652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52070</xdr:rowOff>
    </xdr:from>
    <xdr:to>
      <xdr:col>67</xdr:col>
      <xdr:colOff>101600</xdr:colOff>
      <xdr:row>105</xdr:row>
      <xdr:rowOff>153035</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12763500" y="1805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118745</xdr:rowOff>
    </xdr:from>
    <xdr:to>
      <xdr:col>85</xdr:col>
      <xdr:colOff>177800</xdr:colOff>
      <xdr:row>106</xdr:row>
      <xdr:rowOff>48895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62687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141605</xdr:rowOff>
    </xdr:from>
    <xdr:ext cx="405130" cy="259080"/>
    <xdr:sp macro="" textlink="">
      <xdr:nvSpPr>
        <xdr:cNvPr id="687" name="【公民館】&#10;有形固定資産減価償却率該当値テキスト">
          <a:extLst>
            <a:ext uri="{FF2B5EF4-FFF2-40B4-BE49-F238E27FC236}">
              <a16:creationId xmlns:a16="http://schemas.microsoft.com/office/drawing/2014/main" id="{00000000-0008-0000-0F00-0000AF020000}"/>
            </a:ext>
          </a:extLst>
        </xdr:cNvPr>
        <xdr:cNvSpPr txBox="1"/>
      </xdr:nvSpPr>
      <xdr:spPr>
        <a:xfrm>
          <a:off x="16357600" y="17972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105</xdr:row>
      <xdr:rowOff>169545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5481300" y="181470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111760</xdr:rowOff>
    </xdr:from>
    <xdr:to>
      <xdr:col>76</xdr:col>
      <xdr:colOff>165100</xdr:colOff>
      <xdr:row>106</xdr:row>
      <xdr:rowOff>41910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4541500" y="181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105</xdr:row>
      <xdr:rowOff>162560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14592300" y="18147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57785</xdr:rowOff>
    </xdr:from>
    <xdr:to>
      <xdr:col>72</xdr:col>
      <xdr:colOff>38100</xdr:colOff>
      <xdr:row>105</xdr:row>
      <xdr:rowOff>159385</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3652500" y="180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109220</xdr:rowOff>
    </xdr:from>
    <xdr:to>
      <xdr:col>76</xdr:col>
      <xdr:colOff>114300</xdr:colOff>
      <xdr:row>105</xdr:row>
      <xdr:rowOff>162560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3703300" y="181114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46355</xdr:rowOff>
    </xdr:from>
    <xdr:to>
      <xdr:col>67</xdr:col>
      <xdr:colOff>101600</xdr:colOff>
      <xdr:row>105</xdr:row>
      <xdr:rowOff>147955</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97790</xdr:rowOff>
    </xdr:from>
    <xdr:to>
      <xdr:col>71</xdr:col>
      <xdr:colOff>177800</xdr:colOff>
      <xdr:row>105</xdr:row>
      <xdr:rowOff>109220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2814300" y="18100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106</xdr:row>
      <xdr:rowOff>109220</xdr:rowOff>
    </xdr:from>
    <xdr:ext cx="405130" cy="257175"/>
    <xdr:sp macro="" textlink="">
      <xdr:nvSpPr>
        <xdr:cNvPr id="696" name="n_1aveValue【公民館】&#10;有形固定資産減価償却率">
          <a:extLst>
            <a:ext uri="{FF2B5EF4-FFF2-40B4-BE49-F238E27FC236}">
              <a16:creationId xmlns:a16="http://schemas.microsoft.com/office/drawing/2014/main" id="{00000000-0008-0000-0F00-0000B8020000}"/>
            </a:ext>
          </a:extLst>
        </xdr:cNvPr>
        <xdr:cNvSpPr txBox="1"/>
      </xdr:nvSpPr>
      <xdr:spPr>
        <a:xfrm>
          <a:off x="15266035" y="182829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49530</xdr:rowOff>
    </xdr:from>
    <xdr:ext cx="403225" cy="259080"/>
    <xdr:sp macro="" textlink="">
      <xdr:nvSpPr>
        <xdr:cNvPr id="697" name="n_2aveValue【公民館】&#10;有形固定資産減価償却率">
          <a:extLst>
            <a:ext uri="{FF2B5EF4-FFF2-40B4-BE49-F238E27FC236}">
              <a16:creationId xmlns:a16="http://schemas.microsoft.com/office/drawing/2014/main" id="{00000000-0008-0000-0F00-0000B9020000}"/>
            </a:ext>
          </a:extLst>
        </xdr:cNvPr>
        <xdr:cNvSpPr txBox="1"/>
      </xdr:nvSpPr>
      <xdr:spPr>
        <a:xfrm>
          <a:off x="14389735" y="18223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17780</xdr:rowOff>
    </xdr:from>
    <xdr:ext cx="403225" cy="257175"/>
    <xdr:sp macro="" textlink="">
      <xdr:nvSpPr>
        <xdr:cNvPr id="698" name="n_3aveValue【公民館】&#10;有形固定資産減価償却率">
          <a:extLst>
            <a:ext uri="{FF2B5EF4-FFF2-40B4-BE49-F238E27FC236}">
              <a16:creationId xmlns:a16="http://schemas.microsoft.com/office/drawing/2014/main" id="{00000000-0008-0000-0F00-0000BA020000}"/>
            </a:ext>
          </a:extLst>
        </xdr:cNvPr>
        <xdr:cNvSpPr txBox="1"/>
      </xdr:nvSpPr>
      <xdr:spPr>
        <a:xfrm>
          <a:off x="13500735" y="18191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144145</xdr:rowOff>
    </xdr:from>
    <xdr:ext cx="403225" cy="257175"/>
    <xdr:sp macro="" textlink="">
      <xdr:nvSpPr>
        <xdr:cNvPr id="699" name="n_4aveValue【公民館】&#10;有形固定資産減価償却率">
          <a:extLst>
            <a:ext uri="{FF2B5EF4-FFF2-40B4-BE49-F238E27FC236}">
              <a16:creationId xmlns:a16="http://schemas.microsoft.com/office/drawing/2014/main" id="{00000000-0008-0000-0F00-0000BB020000}"/>
            </a:ext>
          </a:extLst>
        </xdr:cNvPr>
        <xdr:cNvSpPr txBox="1"/>
      </xdr:nvSpPr>
      <xdr:spPr>
        <a:xfrm>
          <a:off x="12611735" y="18146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40640</xdr:rowOff>
    </xdr:from>
    <xdr:ext cx="405130" cy="257175"/>
    <xdr:sp macro="" textlink="">
      <xdr:nvSpPr>
        <xdr:cNvPr id="700" name="n_1mainValue【公民館】&#10;有形固定資産減価償却率">
          <a:extLst>
            <a:ext uri="{FF2B5EF4-FFF2-40B4-BE49-F238E27FC236}">
              <a16:creationId xmlns:a16="http://schemas.microsoft.com/office/drawing/2014/main" id="{00000000-0008-0000-0F00-0000BC020000}"/>
            </a:ext>
          </a:extLst>
        </xdr:cNvPr>
        <xdr:cNvSpPr txBox="1"/>
      </xdr:nvSpPr>
      <xdr:spPr>
        <a:xfrm>
          <a:off x="15266035" y="178714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58420</xdr:rowOff>
    </xdr:from>
    <xdr:ext cx="403225" cy="259080"/>
    <xdr:sp macro="" textlink="">
      <xdr:nvSpPr>
        <xdr:cNvPr id="701" name="n_2mainValue【公民館】&#10;有形固定資産減価償却率">
          <a:extLst>
            <a:ext uri="{FF2B5EF4-FFF2-40B4-BE49-F238E27FC236}">
              <a16:creationId xmlns:a16="http://schemas.microsoft.com/office/drawing/2014/main" id="{00000000-0008-0000-0F00-0000BD020000}"/>
            </a:ext>
          </a:extLst>
        </xdr:cNvPr>
        <xdr:cNvSpPr txBox="1"/>
      </xdr:nvSpPr>
      <xdr:spPr>
        <a:xfrm>
          <a:off x="14389735" y="17889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4445</xdr:rowOff>
    </xdr:from>
    <xdr:ext cx="403225" cy="259080"/>
    <xdr:sp macro="" textlink="">
      <xdr:nvSpPr>
        <xdr:cNvPr id="702" name="n_3mainValue【公民館】&#10;有形固定資産減価償却率">
          <a:extLst>
            <a:ext uri="{FF2B5EF4-FFF2-40B4-BE49-F238E27FC236}">
              <a16:creationId xmlns:a16="http://schemas.microsoft.com/office/drawing/2014/main" id="{00000000-0008-0000-0F00-0000BE020000}"/>
            </a:ext>
          </a:extLst>
        </xdr:cNvPr>
        <xdr:cNvSpPr txBox="1"/>
      </xdr:nvSpPr>
      <xdr:spPr>
        <a:xfrm>
          <a:off x="13500735" y="17835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103</xdr:row>
      <xdr:rowOff>164465</xdr:rowOff>
    </xdr:from>
    <xdr:ext cx="403225" cy="259080"/>
    <xdr:sp macro="" textlink="">
      <xdr:nvSpPr>
        <xdr:cNvPr id="703" name="n_4mainValue【公民館】&#10;有形固定資産減価償却率">
          <a:extLst>
            <a:ext uri="{FF2B5EF4-FFF2-40B4-BE49-F238E27FC236}">
              <a16:creationId xmlns:a16="http://schemas.microsoft.com/office/drawing/2014/main" id="{00000000-0008-0000-0F00-0000BF020000}"/>
            </a:ext>
          </a:extLst>
        </xdr:cNvPr>
        <xdr:cNvSpPr txBox="1"/>
      </xdr:nvSpPr>
      <xdr:spPr>
        <a:xfrm>
          <a:off x="12611735" y="17823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0000000-0008-0000-0F00-0000D8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77470</xdr:rowOff>
    </xdr:from>
    <xdr:to>
      <xdr:col>116</xdr:col>
      <xdr:colOff>62865</xdr:colOff>
      <xdr:row>109</xdr:row>
      <xdr:rowOff>17780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2160865" y="17222470"/>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20955</xdr:rowOff>
    </xdr:from>
    <xdr:ext cx="469900" cy="257175"/>
    <xdr:sp macro="" textlink="">
      <xdr:nvSpPr>
        <xdr:cNvPr id="730" name="【公民館】&#10;一人当たり面積最小値テキスト">
          <a:extLst>
            <a:ext uri="{FF2B5EF4-FFF2-40B4-BE49-F238E27FC236}">
              <a16:creationId xmlns:a16="http://schemas.microsoft.com/office/drawing/2014/main" id="{00000000-0008-0000-0F00-0000DA020000}"/>
            </a:ext>
          </a:extLst>
        </xdr:cNvPr>
        <xdr:cNvSpPr txBox="1"/>
      </xdr:nvSpPr>
      <xdr:spPr>
        <a:xfrm>
          <a:off x="22199600" y="187090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17780</xdr:rowOff>
    </xdr:from>
    <xdr:to>
      <xdr:col>116</xdr:col>
      <xdr:colOff>152400</xdr:colOff>
      <xdr:row>109</xdr:row>
      <xdr:rowOff>17780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2072600" y="1870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24130</xdr:rowOff>
    </xdr:from>
    <xdr:ext cx="469900" cy="259080"/>
    <xdr:sp macro="" textlink="">
      <xdr:nvSpPr>
        <xdr:cNvPr id="732" name="【公民館】&#10;一人当たり面積最大値テキスト">
          <a:extLst>
            <a:ext uri="{FF2B5EF4-FFF2-40B4-BE49-F238E27FC236}">
              <a16:creationId xmlns:a16="http://schemas.microsoft.com/office/drawing/2014/main" id="{00000000-0008-0000-0F00-0000DC020000}"/>
            </a:ext>
          </a:extLst>
        </xdr:cNvPr>
        <xdr:cNvSpPr txBox="1"/>
      </xdr:nvSpPr>
      <xdr:spPr>
        <a:xfrm>
          <a:off x="22199600" y="16997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77470</xdr:rowOff>
    </xdr:from>
    <xdr:to>
      <xdr:col>116</xdr:col>
      <xdr:colOff>152400</xdr:colOff>
      <xdr:row>100</xdr:row>
      <xdr:rowOff>77470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22072600" y="1722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110490</xdr:rowOff>
    </xdr:from>
    <xdr:ext cx="469900" cy="257175"/>
    <xdr:sp macro="" textlink="">
      <xdr:nvSpPr>
        <xdr:cNvPr id="734" name="【公民館】&#10;一人当たり面積平均値テキスト">
          <a:extLst>
            <a:ext uri="{FF2B5EF4-FFF2-40B4-BE49-F238E27FC236}">
              <a16:creationId xmlns:a16="http://schemas.microsoft.com/office/drawing/2014/main" id="{00000000-0008-0000-0F00-0000DE020000}"/>
            </a:ext>
          </a:extLst>
        </xdr:cNvPr>
        <xdr:cNvSpPr txBox="1"/>
      </xdr:nvSpPr>
      <xdr:spPr>
        <a:xfrm>
          <a:off x="22199600" y="181127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87630</xdr:rowOff>
    </xdr:from>
    <xdr:to>
      <xdr:col>116</xdr:col>
      <xdr:colOff>114300</xdr:colOff>
      <xdr:row>107</xdr:row>
      <xdr:rowOff>17780</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221107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90805</xdr:rowOff>
    </xdr:from>
    <xdr:to>
      <xdr:col>112</xdr:col>
      <xdr:colOff>38100</xdr:colOff>
      <xdr:row>107</xdr:row>
      <xdr:rowOff>20955</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21272500" y="182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160020</xdr:rowOff>
    </xdr:from>
    <xdr:to>
      <xdr:col>107</xdr:col>
      <xdr:colOff>101600</xdr:colOff>
      <xdr:row>106</xdr:row>
      <xdr:rowOff>90170</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20383500" y="1816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9494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19685</xdr:rowOff>
    </xdr:from>
    <xdr:to>
      <xdr:col>98</xdr:col>
      <xdr:colOff>38100</xdr:colOff>
      <xdr:row>106</xdr:row>
      <xdr:rowOff>121285</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8605500" y="1819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147955</xdr:rowOff>
    </xdr:from>
    <xdr:to>
      <xdr:col>116</xdr:col>
      <xdr:colOff>114300</xdr:colOff>
      <xdr:row>108</xdr:row>
      <xdr:rowOff>78105</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21107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126365</xdr:rowOff>
    </xdr:from>
    <xdr:ext cx="469900" cy="259080"/>
    <xdr:sp macro="" textlink="">
      <xdr:nvSpPr>
        <xdr:cNvPr id="746" name="【公民館】&#10;一人当たり面積該当値テキスト">
          <a:extLst>
            <a:ext uri="{FF2B5EF4-FFF2-40B4-BE49-F238E27FC236}">
              <a16:creationId xmlns:a16="http://schemas.microsoft.com/office/drawing/2014/main" id="{00000000-0008-0000-0F00-0000EA020000}"/>
            </a:ext>
          </a:extLst>
        </xdr:cNvPr>
        <xdr:cNvSpPr txBox="1"/>
      </xdr:nvSpPr>
      <xdr:spPr>
        <a:xfrm>
          <a:off x="22199600" y="1847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149225</xdr:rowOff>
    </xdr:from>
    <xdr:to>
      <xdr:col>112</xdr:col>
      <xdr:colOff>38100</xdr:colOff>
      <xdr:row>108</xdr:row>
      <xdr:rowOff>79375</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21272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27305</xdr:rowOff>
    </xdr:from>
    <xdr:to>
      <xdr:col>116</xdr:col>
      <xdr:colOff>63500</xdr:colOff>
      <xdr:row>108</xdr:row>
      <xdr:rowOff>29210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21323300" y="185439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152400</xdr:rowOff>
    </xdr:from>
    <xdr:to>
      <xdr:col>107</xdr:col>
      <xdr:colOff>101600</xdr:colOff>
      <xdr:row>108</xdr:row>
      <xdr:rowOff>82550</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203835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29210</xdr:rowOff>
    </xdr:from>
    <xdr:to>
      <xdr:col>111</xdr:col>
      <xdr:colOff>177800</xdr:colOff>
      <xdr:row>108</xdr:row>
      <xdr:rowOff>31750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20434300" y="18545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154940</xdr:rowOff>
    </xdr:from>
    <xdr:to>
      <xdr:col>102</xdr:col>
      <xdr:colOff>165100</xdr:colOff>
      <xdr:row>108</xdr:row>
      <xdr:rowOff>84455</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9494500" y="1850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31750</xdr:rowOff>
    </xdr:from>
    <xdr:to>
      <xdr:col>107</xdr:col>
      <xdr:colOff>50800</xdr:colOff>
      <xdr:row>108</xdr:row>
      <xdr:rowOff>33655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9545300" y="185483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156845</xdr:rowOff>
    </xdr:from>
    <xdr:to>
      <xdr:col>98</xdr:col>
      <xdr:colOff>38100</xdr:colOff>
      <xdr:row>108</xdr:row>
      <xdr:rowOff>86995</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8605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33655</xdr:rowOff>
    </xdr:from>
    <xdr:to>
      <xdr:col>102</xdr:col>
      <xdr:colOff>114300</xdr:colOff>
      <xdr:row>108</xdr:row>
      <xdr:rowOff>36195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18656300" y="185502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37465</xdr:rowOff>
    </xdr:from>
    <xdr:ext cx="469900" cy="259080"/>
    <xdr:sp macro="" textlink="">
      <xdr:nvSpPr>
        <xdr:cNvPr id="755" name="n_1aveValue【公民館】&#10;一人当たり面積">
          <a:extLst>
            <a:ext uri="{FF2B5EF4-FFF2-40B4-BE49-F238E27FC236}">
              <a16:creationId xmlns:a16="http://schemas.microsoft.com/office/drawing/2014/main" id="{00000000-0008-0000-0F00-0000F3020000}"/>
            </a:ext>
          </a:extLst>
        </xdr:cNvPr>
        <xdr:cNvSpPr txBox="1"/>
      </xdr:nvSpPr>
      <xdr:spPr>
        <a:xfrm>
          <a:off x="21075650" y="18039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106680</xdr:rowOff>
    </xdr:from>
    <xdr:ext cx="467995" cy="259080"/>
    <xdr:sp macro="" textlink="">
      <xdr:nvSpPr>
        <xdr:cNvPr id="756" name="n_2aveValue【公民館】&#10;一人当たり面積">
          <a:extLst>
            <a:ext uri="{FF2B5EF4-FFF2-40B4-BE49-F238E27FC236}">
              <a16:creationId xmlns:a16="http://schemas.microsoft.com/office/drawing/2014/main" id="{00000000-0008-0000-0F00-0000F4020000}"/>
            </a:ext>
          </a:extLst>
        </xdr:cNvPr>
        <xdr:cNvSpPr txBox="1"/>
      </xdr:nvSpPr>
      <xdr:spPr>
        <a:xfrm>
          <a:off x="20199350" y="17937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97790</xdr:rowOff>
    </xdr:from>
    <xdr:ext cx="467995" cy="257175"/>
    <xdr:sp macro="" textlink="">
      <xdr:nvSpPr>
        <xdr:cNvPr id="757" name="n_3aveValue【公民館】&#10;一人当たり面積">
          <a:extLst>
            <a:ext uri="{FF2B5EF4-FFF2-40B4-BE49-F238E27FC236}">
              <a16:creationId xmlns:a16="http://schemas.microsoft.com/office/drawing/2014/main" id="{00000000-0008-0000-0F00-0000F5020000}"/>
            </a:ext>
          </a:extLst>
        </xdr:cNvPr>
        <xdr:cNvSpPr txBox="1"/>
      </xdr:nvSpPr>
      <xdr:spPr>
        <a:xfrm>
          <a:off x="19310350" y="179285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137795</xdr:rowOff>
    </xdr:from>
    <xdr:ext cx="467995" cy="259080"/>
    <xdr:sp macro="" textlink="">
      <xdr:nvSpPr>
        <xdr:cNvPr id="758" name="n_4aveValue【公民館】&#10;一人当たり面積">
          <a:extLst>
            <a:ext uri="{FF2B5EF4-FFF2-40B4-BE49-F238E27FC236}">
              <a16:creationId xmlns:a16="http://schemas.microsoft.com/office/drawing/2014/main" id="{00000000-0008-0000-0F00-0000F6020000}"/>
            </a:ext>
          </a:extLst>
        </xdr:cNvPr>
        <xdr:cNvSpPr txBox="1"/>
      </xdr:nvSpPr>
      <xdr:spPr>
        <a:xfrm>
          <a:off x="18421350" y="17968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70485</xdr:rowOff>
    </xdr:from>
    <xdr:ext cx="469900" cy="259080"/>
    <xdr:sp macro="" textlink="">
      <xdr:nvSpPr>
        <xdr:cNvPr id="759" name="n_1mainValue【公民館】&#10;一人当たり面積">
          <a:extLst>
            <a:ext uri="{FF2B5EF4-FFF2-40B4-BE49-F238E27FC236}">
              <a16:creationId xmlns:a16="http://schemas.microsoft.com/office/drawing/2014/main" id="{00000000-0008-0000-0F00-0000F7020000}"/>
            </a:ext>
          </a:extLst>
        </xdr:cNvPr>
        <xdr:cNvSpPr txBox="1"/>
      </xdr:nvSpPr>
      <xdr:spPr>
        <a:xfrm>
          <a:off x="21075650" y="18587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73660</xdr:rowOff>
    </xdr:from>
    <xdr:ext cx="467995" cy="259080"/>
    <xdr:sp macro="" textlink="">
      <xdr:nvSpPr>
        <xdr:cNvPr id="760" name="n_2mainValue【公民館】&#10;一人当たり面積">
          <a:extLst>
            <a:ext uri="{FF2B5EF4-FFF2-40B4-BE49-F238E27FC236}">
              <a16:creationId xmlns:a16="http://schemas.microsoft.com/office/drawing/2014/main" id="{00000000-0008-0000-0F00-0000F8020000}"/>
            </a:ext>
          </a:extLst>
        </xdr:cNvPr>
        <xdr:cNvSpPr txBox="1"/>
      </xdr:nvSpPr>
      <xdr:spPr>
        <a:xfrm>
          <a:off x="20199350" y="18590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75565</xdr:rowOff>
    </xdr:from>
    <xdr:ext cx="467995" cy="257175"/>
    <xdr:sp macro="" textlink="">
      <xdr:nvSpPr>
        <xdr:cNvPr id="761" name="n_3mainValue【公民館】&#10;一人当たり面積">
          <a:extLst>
            <a:ext uri="{FF2B5EF4-FFF2-40B4-BE49-F238E27FC236}">
              <a16:creationId xmlns:a16="http://schemas.microsoft.com/office/drawing/2014/main" id="{00000000-0008-0000-0F00-0000F9020000}"/>
            </a:ext>
          </a:extLst>
        </xdr:cNvPr>
        <xdr:cNvSpPr txBox="1"/>
      </xdr:nvSpPr>
      <xdr:spPr>
        <a:xfrm>
          <a:off x="19310350" y="185921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78105</xdr:rowOff>
    </xdr:from>
    <xdr:ext cx="467995" cy="257175"/>
    <xdr:sp macro="" textlink="">
      <xdr:nvSpPr>
        <xdr:cNvPr id="762" name="n_4mainValue【公民館】&#10;一人当たり面積">
          <a:extLst>
            <a:ext uri="{FF2B5EF4-FFF2-40B4-BE49-F238E27FC236}">
              <a16:creationId xmlns:a16="http://schemas.microsoft.com/office/drawing/2014/main" id="{00000000-0008-0000-0F00-0000FA020000}"/>
            </a:ext>
          </a:extLst>
        </xdr:cNvPr>
        <xdr:cNvSpPr txBox="1"/>
      </xdr:nvSpPr>
      <xdr:spPr>
        <a:xfrm>
          <a:off x="18421350" y="185947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が類似団体内平均値を下回っている施設類型は、認定こども園・幼稚園・保育所、橋りょう・トンネル、公民館となっており、上回っている施設類型は、道路、学校施設、公営住宅となっている。各施設とも適切に修繕を行い使用している。今後も公共施設長寿命化計画に基づき、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10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1000-00003A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1000-00003B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1000-00003C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1000-00003D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1000-00003E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1000-00003F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10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10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1000-00004200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1000-00004300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1000-00004400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1000-00004500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1000-00004600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1000-00004700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1000-000048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00000000-0008-0000-1000-00004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00000000-0008-0000-1000-00004A00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0000000-0008-0000-1000-00004B00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0000000-0008-0000-1000-00004C00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0000000-0008-0000-1000-00004D00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0000000-0008-0000-1000-00004E00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0000000-0008-0000-1000-00004F00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0000000-0008-0000-1000-000050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00000000-0008-0000-1000-00005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0000000-0008-0000-1000-00005200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0000000-0008-0000-1000-00005300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00000000-0008-0000-1000-00005400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0000000-0008-0000-1000-00005500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0000000-0008-0000-1000-00005600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0000000-0008-0000-1000-00005700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00000000-0008-0000-1000-00005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0000000-0008-0000-1000-00005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0000000-0008-0000-1000-00006400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0000000-0008-0000-1000-00006500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00000000-0008-0000-1000-00006600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0000000-0008-0000-1000-00006700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0000000-0008-0000-1000-00006800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115" name="テキスト ボックス 114">
          <a:extLst>
            <a:ext uri="{FF2B5EF4-FFF2-40B4-BE49-F238E27FC236}">
              <a16:creationId xmlns:a16="http://schemas.microsoft.com/office/drawing/2014/main" id="{00000000-0008-0000-1000-00007300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117" name="テキスト ボックス 116">
          <a:extLst>
            <a:ext uri="{FF2B5EF4-FFF2-40B4-BE49-F238E27FC236}">
              <a16:creationId xmlns:a16="http://schemas.microsoft.com/office/drawing/2014/main" id="{00000000-0008-0000-1000-00007500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119" name="テキスト ボックス 118">
          <a:extLst>
            <a:ext uri="{FF2B5EF4-FFF2-40B4-BE49-F238E27FC236}">
              <a16:creationId xmlns:a16="http://schemas.microsoft.com/office/drawing/2014/main" id="{00000000-0008-0000-1000-000077000000}"/>
            </a:ext>
          </a:extLst>
        </xdr:cNvPr>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00000000-0008-0000-1000-00007900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84455</xdr:rowOff>
    </xdr:from>
    <xdr:to>
      <xdr:col>85</xdr:col>
      <xdr:colOff>126365</xdr:colOff>
      <xdr:row>42</xdr:row>
      <xdr:rowOff>92710</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flipV="1">
          <a:off x="16318865" y="574230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123" name="【一般廃棄物処理施設】&#10;有形固定資産減価償却率最小値テキスト">
          <a:extLst>
            <a:ext uri="{FF2B5EF4-FFF2-40B4-BE49-F238E27FC236}">
              <a16:creationId xmlns:a16="http://schemas.microsoft.com/office/drawing/2014/main" id="{00000000-0008-0000-1000-00007B00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31115</xdr:rowOff>
    </xdr:from>
    <xdr:ext cx="340360" cy="257175"/>
    <xdr:sp macro="" textlink="">
      <xdr:nvSpPr>
        <xdr:cNvPr id="125" name="【一般廃棄物処理施設】&#10;有形固定資産減価償却率最大値テキスト">
          <a:extLst>
            <a:ext uri="{FF2B5EF4-FFF2-40B4-BE49-F238E27FC236}">
              <a16:creationId xmlns:a16="http://schemas.microsoft.com/office/drawing/2014/main" id="{00000000-0008-0000-1000-00007D000000}"/>
            </a:ext>
          </a:extLst>
        </xdr:cNvPr>
        <xdr:cNvSpPr txBox="1"/>
      </xdr:nvSpPr>
      <xdr:spPr>
        <a:xfrm>
          <a:off x="16357600" y="551751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84455</xdr:rowOff>
    </xdr:from>
    <xdr:to>
      <xdr:col>86</xdr:col>
      <xdr:colOff>25400</xdr:colOff>
      <xdr:row>33</xdr:row>
      <xdr:rowOff>84455</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16230600" y="574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34925</xdr:rowOff>
    </xdr:from>
    <xdr:ext cx="405130" cy="259080"/>
    <xdr:sp macro="" textlink="">
      <xdr:nvSpPr>
        <xdr:cNvPr id="127" name="【一般廃棄物処理施設】&#10;有形固定資産減価償却率平均値テキスト">
          <a:extLst>
            <a:ext uri="{FF2B5EF4-FFF2-40B4-BE49-F238E27FC236}">
              <a16:creationId xmlns:a16="http://schemas.microsoft.com/office/drawing/2014/main" id="{00000000-0008-0000-1000-00007F000000}"/>
            </a:ext>
          </a:extLst>
        </xdr:cNvPr>
        <xdr:cNvSpPr txBox="1"/>
      </xdr:nvSpPr>
      <xdr:spPr>
        <a:xfrm>
          <a:off x="16357600" y="6378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128" name="フローチャート: 判断 127">
          <a:extLst>
            <a:ext uri="{FF2B5EF4-FFF2-40B4-BE49-F238E27FC236}">
              <a16:creationId xmlns:a16="http://schemas.microsoft.com/office/drawing/2014/main" id="{00000000-0008-0000-1000-000080000000}"/>
            </a:ext>
          </a:extLst>
        </xdr:cNvPr>
        <xdr:cNvSpPr/>
      </xdr:nvSpPr>
      <xdr:spPr>
        <a:xfrm>
          <a:off x="16268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129" name="フローチャート: 判断 128">
          <a:extLst>
            <a:ext uri="{FF2B5EF4-FFF2-40B4-BE49-F238E27FC236}">
              <a16:creationId xmlns:a16="http://schemas.microsoft.com/office/drawing/2014/main" id="{00000000-0008-0000-1000-00008100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88900</xdr:rowOff>
    </xdr:from>
    <xdr:to>
      <xdr:col>76</xdr:col>
      <xdr:colOff>165100</xdr:colOff>
      <xdr:row>39</xdr:row>
      <xdr:rowOff>19050</xdr:rowOff>
    </xdr:to>
    <xdr:sp macro="" textlink="">
      <xdr:nvSpPr>
        <xdr:cNvPr id="130" name="フローチャート: 判断 129">
          <a:extLst>
            <a:ext uri="{FF2B5EF4-FFF2-40B4-BE49-F238E27FC236}">
              <a16:creationId xmlns:a16="http://schemas.microsoft.com/office/drawing/2014/main" id="{00000000-0008-0000-1000-00008200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131" name="フローチャート: 判断 130">
          <a:extLst>
            <a:ext uri="{FF2B5EF4-FFF2-40B4-BE49-F238E27FC236}">
              <a16:creationId xmlns:a16="http://schemas.microsoft.com/office/drawing/2014/main" id="{00000000-0008-0000-1000-000083000000}"/>
            </a:ext>
          </a:extLst>
        </xdr:cNvPr>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151130</xdr:rowOff>
    </xdr:from>
    <xdr:to>
      <xdr:col>67</xdr:col>
      <xdr:colOff>101600</xdr:colOff>
      <xdr:row>39</xdr:row>
      <xdr:rowOff>81280</xdr:rowOff>
    </xdr:to>
    <xdr:sp macro="" textlink="">
      <xdr:nvSpPr>
        <xdr:cNvPr id="132" name="フローチャート: 判断 131">
          <a:extLst>
            <a:ext uri="{FF2B5EF4-FFF2-40B4-BE49-F238E27FC236}">
              <a16:creationId xmlns:a16="http://schemas.microsoft.com/office/drawing/2014/main" id="{00000000-0008-0000-1000-000084000000}"/>
            </a:ext>
          </a:extLst>
        </xdr:cNvPr>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133" name="テキスト ボックス 132">
          <a:extLst>
            <a:ext uri="{FF2B5EF4-FFF2-40B4-BE49-F238E27FC236}">
              <a16:creationId xmlns:a16="http://schemas.microsoft.com/office/drawing/2014/main" id="{00000000-0008-0000-1000-00008500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134" name="テキスト ボックス 133">
          <a:extLst>
            <a:ext uri="{FF2B5EF4-FFF2-40B4-BE49-F238E27FC236}">
              <a16:creationId xmlns:a16="http://schemas.microsoft.com/office/drawing/2014/main" id="{00000000-0008-0000-1000-00008600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135" name="テキスト ボックス 134">
          <a:extLst>
            <a:ext uri="{FF2B5EF4-FFF2-40B4-BE49-F238E27FC236}">
              <a16:creationId xmlns:a16="http://schemas.microsoft.com/office/drawing/2014/main" id="{00000000-0008-0000-1000-00008700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136" name="テキスト ボックス 135">
          <a:extLst>
            <a:ext uri="{FF2B5EF4-FFF2-40B4-BE49-F238E27FC236}">
              <a16:creationId xmlns:a16="http://schemas.microsoft.com/office/drawing/2014/main" id="{00000000-0008-0000-1000-00008800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137" name="テキスト ボックス 136">
          <a:extLst>
            <a:ext uri="{FF2B5EF4-FFF2-40B4-BE49-F238E27FC236}">
              <a16:creationId xmlns:a16="http://schemas.microsoft.com/office/drawing/2014/main" id="{00000000-0008-0000-1000-00008900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153035</xdr:rowOff>
    </xdr:from>
    <xdr:to>
      <xdr:col>85</xdr:col>
      <xdr:colOff>177800</xdr:colOff>
      <xdr:row>42</xdr:row>
      <xdr:rowOff>83185</xdr:rowOff>
    </xdr:to>
    <xdr:sp macro="" textlink="">
      <xdr:nvSpPr>
        <xdr:cNvPr id="138" name="楕円 137">
          <a:extLst>
            <a:ext uri="{FF2B5EF4-FFF2-40B4-BE49-F238E27FC236}">
              <a16:creationId xmlns:a16="http://schemas.microsoft.com/office/drawing/2014/main" id="{00000000-0008-0000-1000-00008A000000}"/>
            </a:ext>
          </a:extLst>
        </xdr:cNvPr>
        <xdr:cNvSpPr/>
      </xdr:nvSpPr>
      <xdr:spPr>
        <a:xfrm>
          <a:off x="162687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67945</xdr:rowOff>
    </xdr:from>
    <xdr:ext cx="405130" cy="258445"/>
    <xdr:sp macro="" textlink="">
      <xdr:nvSpPr>
        <xdr:cNvPr id="139" name="【一般廃棄物処理施設】&#10;有形固定資産減価償却率該当値テキスト">
          <a:extLst>
            <a:ext uri="{FF2B5EF4-FFF2-40B4-BE49-F238E27FC236}">
              <a16:creationId xmlns:a16="http://schemas.microsoft.com/office/drawing/2014/main" id="{00000000-0008-0000-1000-00008B000000}"/>
            </a:ext>
          </a:extLst>
        </xdr:cNvPr>
        <xdr:cNvSpPr txBox="1"/>
      </xdr:nvSpPr>
      <xdr:spPr>
        <a:xfrm>
          <a:off x="16357600" y="7097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147955</xdr:rowOff>
    </xdr:from>
    <xdr:to>
      <xdr:col>81</xdr:col>
      <xdr:colOff>101600</xdr:colOff>
      <xdr:row>42</xdr:row>
      <xdr:rowOff>78105</xdr:rowOff>
    </xdr:to>
    <xdr:sp macro="" textlink="">
      <xdr:nvSpPr>
        <xdr:cNvPr id="140" name="楕円 139">
          <a:extLst>
            <a:ext uri="{FF2B5EF4-FFF2-40B4-BE49-F238E27FC236}">
              <a16:creationId xmlns:a16="http://schemas.microsoft.com/office/drawing/2014/main" id="{00000000-0008-0000-1000-00008C000000}"/>
            </a:ext>
          </a:extLst>
        </xdr:cNvPr>
        <xdr:cNvSpPr/>
      </xdr:nvSpPr>
      <xdr:spPr>
        <a:xfrm>
          <a:off x="15430500" y="71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27305</xdr:rowOff>
    </xdr:from>
    <xdr:to>
      <xdr:col>85</xdr:col>
      <xdr:colOff>127000</xdr:colOff>
      <xdr:row>42</xdr:row>
      <xdr:rowOff>32385</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a:off x="15481300" y="72282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139700</xdr:rowOff>
    </xdr:from>
    <xdr:to>
      <xdr:col>76</xdr:col>
      <xdr:colOff>165100</xdr:colOff>
      <xdr:row>42</xdr:row>
      <xdr:rowOff>69850</xdr:rowOff>
    </xdr:to>
    <xdr:sp macro="" textlink="">
      <xdr:nvSpPr>
        <xdr:cNvPr id="142" name="楕円 141">
          <a:extLst>
            <a:ext uri="{FF2B5EF4-FFF2-40B4-BE49-F238E27FC236}">
              <a16:creationId xmlns:a16="http://schemas.microsoft.com/office/drawing/2014/main" id="{00000000-0008-0000-1000-00008E000000}"/>
            </a:ext>
          </a:extLst>
        </xdr:cNvPr>
        <xdr:cNvSpPr/>
      </xdr:nvSpPr>
      <xdr:spPr>
        <a:xfrm>
          <a:off x="14541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19050</xdr:rowOff>
    </xdr:from>
    <xdr:to>
      <xdr:col>81</xdr:col>
      <xdr:colOff>50800</xdr:colOff>
      <xdr:row>42</xdr:row>
      <xdr:rowOff>27305</xdr:rowOff>
    </xdr:to>
    <xdr:cxnSp macro="">
      <xdr:nvCxnSpPr>
        <xdr:cNvPr id="143" name="直線コネクタ 142">
          <a:extLst>
            <a:ext uri="{FF2B5EF4-FFF2-40B4-BE49-F238E27FC236}">
              <a16:creationId xmlns:a16="http://schemas.microsoft.com/office/drawing/2014/main" id="{00000000-0008-0000-1000-00008F000000}"/>
            </a:ext>
          </a:extLst>
        </xdr:cNvPr>
        <xdr:cNvCxnSpPr/>
      </xdr:nvCxnSpPr>
      <xdr:spPr>
        <a:xfrm>
          <a:off x="14592300" y="72199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120650</xdr:rowOff>
    </xdr:from>
    <xdr:to>
      <xdr:col>72</xdr:col>
      <xdr:colOff>38100</xdr:colOff>
      <xdr:row>42</xdr:row>
      <xdr:rowOff>50165</xdr:rowOff>
    </xdr:to>
    <xdr:sp macro="" textlink="">
      <xdr:nvSpPr>
        <xdr:cNvPr id="144" name="楕円 143">
          <a:extLst>
            <a:ext uri="{FF2B5EF4-FFF2-40B4-BE49-F238E27FC236}">
              <a16:creationId xmlns:a16="http://schemas.microsoft.com/office/drawing/2014/main" id="{00000000-0008-0000-1000-000090000000}"/>
            </a:ext>
          </a:extLst>
        </xdr:cNvPr>
        <xdr:cNvSpPr/>
      </xdr:nvSpPr>
      <xdr:spPr>
        <a:xfrm>
          <a:off x="13652500" y="7150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170815</xdr:rowOff>
    </xdr:from>
    <xdr:to>
      <xdr:col>76</xdr:col>
      <xdr:colOff>114300</xdr:colOff>
      <xdr:row>42</xdr:row>
      <xdr:rowOff>19050</xdr:rowOff>
    </xdr:to>
    <xdr:cxnSp macro="">
      <xdr:nvCxnSpPr>
        <xdr:cNvPr id="145" name="直線コネクタ 144">
          <a:extLst>
            <a:ext uri="{FF2B5EF4-FFF2-40B4-BE49-F238E27FC236}">
              <a16:creationId xmlns:a16="http://schemas.microsoft.com/office/drawing/2014/main" id="{00000000-0008-0000-1000-000091000000}"/>
            </a:ext>
          </a:extLst>
        </xdr:cNvPr>
        <xdr:cNvCxnSpPr/>
      </xdr:nvCxnSpPr>
      <xdr:spPr>
        <a:xfrm>
          <a:off x="13703300" y="72002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105410</xdr:rowOff>
    </xdr:from>
    <xdr:to>
      <xdr:col>67</xdr:col>
      <xdr:colOff>101600</xdr:colOff>
      <xdr:row>42</xdr:row>
      <xdr:rowOff>35560</xdr:rowOff>
    </xdr:to>
    <xdr:sp macro="" textlink="">
      <xdr:nvSpPr>
        <xdr:cNvPr id="146" name="楕円 145">
          <a:extLst>
            <a:ext uri="{FF2B5EF4-FFF2-40B4-BE49-F238E27FC236}">
              <a16:creationId xmlns:a16="http://schemas.microsoft.com/office/drawing/2014/main" id="{00000000-0008-0000-1000-000092000000}"/>
            </a:ext>
          </a:extLst>
        </xdr:cNvPr>
        <xdr:cNvSpPr/>
      </xdr:nvSpPr>
      <xdr:spPr>
        <a:xfrm>
          <a:off x="12763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156210</xdr:rowOff>
    </xdr:from>
    <xdr:to>
      <xdr:col>71</xdr:col>
      <xdr:colOff>177800</xdr:colOff>
      <xdr:row>41</xdr:row>
      <xdr:rowOff>170815</xdr:rowOff>
    </xdr:to>
    <xdr:cxnSp macro="">
      <xdr:nvCxnSpPr>
        <xdr:cNvPr id="147" name="直線コネクタ 146">
          <a:extLst>
            <a:ext uri="{FF2B5EF4-FFF2-40B4-BE49-F238E27FC236}">
              <a16:creationId xmlns:a16="http://schemas.microsoft.com/office/drawing/2014/main" id="{00000000-0008-0000-1000-000093000000}"/>
            </a:ext>
          </a:extLst>
        </xdr:cNvPr>
        <xdr:cNvCxnSpPr/>
      </xdr:nvCxnSpPr>
      <xdr:spPr>
        <a:xfrm>
          <a:off x="12814300" y="71856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97790</xdr:rowOff>
    </xdr:from>
    <xdr:ext cx="405130" cy="257175"/>
    <xdr:sp macro="" textlink="">
      <xdr:nvSpPr>
        <xdr:cNvPr id="148" name="n_1aveValue【一般廃棄物処理施設】&#10;有形固定資産減価償却率">
          <a:extLst>
            <a:ext uri="{FF2B5EF4-FFF2-40B4-BE49-F238E27FC236}">
              <a16:creationId xmlns:a16="http://schemas.microsoft.com/office/drawing/2014/main" id="{00000000-0008-0000-1000-000094000000}"/>
            </a:ext>
          </a:extLst>
        </xdr:cNvPr>
        <xdr:cNvSpPr txBox="1"/>
      </xdr:nvSpPr>
      <xdr:spPr>
        <a:xfrm>
          <a:off x="15266035" y="62699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35560</xdr:rowOff>
    </xdr:from>
    <xdr:ext cx="403225" cy="259080"/>
    <xdr:sp macro="" textlink="">
      <xdr:nvSpPr>
        <xdr:cNvPr id="149" name="n_2aveValue【一般廃棄物処理施設】&#10;有形固定資産減価償却率">
          <a:extLst>
            <a:ext uri="{FF2B5EF4-FFF2-40B4-BE49-F238E27FC236}">
              <a16:creationId xmlns:a16="http://schemas.microsoft.com/office/drawing/2014/main" id="{00000000-0008-0000-1000-000095000000}"/>
            </a:ext>
          </a:extLst>
        </xdr:cNvPr>
        <xdr:cNvSpPr txBox="1"/>
      </xdr:nvSpPr>
      <xdr:spPr>
        <a:xfrm>
          <a:off x="14389735" y="6379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145415</xdr:rowOff>
    </xdr:from>
    <xdr:ext cx="403225" cy="257175"/>
    <xdr:sp macro="" textlink="">
      <xdr:nvSpPr>
        <xdr:cNvPr id="150" name="n_3aveValue【一般廃棄物処理施設】&#10;有形固定資産減価償却率">
          <a:extLst>
            <a:ext uri="{FF2B5EF4-FFF2-40B4-BE49-F238E27FC236}">
              <a16:creationId xmlns:a16="http://schemas.microsoft.com/office/drawing/2014/main" id="{00000000-0008-0000-1000-000096000000}"/>
            </a:ext>
          </a:extLst>
        </xdr:cNvPr>
        <xdr:cNvSpPr txBox="1"/>
      </xdr:nvSpPr>
      <xdr:spPr>
        <a:xfrm>
          <a:off x="13500735" y="6317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97790</xdr:rowOff>
    </xdr:from>
    <xdr:ext cx="403225" cy="257175"/>
    <xdr:sp macro="" textlink="">
      <xdr:nvSpPr>
        <xdr:cNvPr id="151" name="n_4aveValue【一般廃棄物処理施設】&#10;有形固定資産減価償却率">
          <a:extLst>
            <a:ext uri="{FF2B5EF4-FFF2-40B4-BE49-F238E27FC236}">
              <a16:creationId xmlns:a16="http://schemas.microsoft.com/office/drawing/2014/main" id="{00000000-0008-0000-1000-000097000000}"/>
            </a:ext>
          </a:extLst>
        </xdr:cNvPr>
        <xdr:cNvSpPr txBox="1"/>
      </xdr:nvSpPr>
      <xdr:spPr>
        <a:xfrm>
          <a:off x="12611735" y="64414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69215</xdr:rowOff>
    </xdr:from>
    <xdr:ext cx="405130" cy="259080"/>
    <xdr:sp macro="" textlink="">
      <xdr:nvSpPr>
        <xdr:cNvPr id="152" name="n_1mainValue【一般廃棄物処理施設】&#10;有形固定資産減価償却率">
          <a:extLst>
            <a:ext uri="{FF2B5EF4-FFF2-40B4-BE49-F238E27FC236}">
              <a16:creationId xmlns:a16="http://schemas.microsoft.com/office/drawing/2014/main" id="{00000000-0008-0000-1000-000098000000}"/>
            </a:ext>
          </a:extLst>
        </xdr:cNvPr>
        <xdr:cNvSpPr txBox="1"/>
      </xdr:nvSpPr>
      <xdr:spPr>
        <a:xfrm>
          <a:off x="15266035" y="7270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60960</xdr:rowOff>
    </xdr:from>
    <xdr:ext cx="403225" cy="259080"/>
    <xdr:sp macro="" textlink="">
      <xdr:nvSpPr>
        <xdr:cNvPr id="153" name="n_2mainValue【一般廃棄物処理施設】&#10;有形固定資産減価償却率">
          <a:extLst>
            <a:ext uri="{FF2B5EF4-FFF2-40B4-BE49-F238E27FC236}">
              <a16:creationId xmlns:a16="http://schemas.microsoft.com/office/drawing/2014/main" id="{00000000-0008-0000-1000-000099000000}"/>
            </a:ext>
          </a:extLst>
        </xdr:cNvPr>
        <xdr:cNvSpPr txBox="1"/>
      </xdr:nvSpPr>
      <xdr:spPr>
        <a:xfrm>
          <a:off x="14389735" y="726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41275</xdr:rowOff>
    </xdr:from>
    <xdr:ext cx="403225" cy="257175"/>
    <xdr:sp macro="" textlink="">
      <xdr:nvSpPr>
        <xdr:cNvPr id="154" name="n_3mainValue【一般廃棄物処理施設】&#10;有形固定資産減価償却率">
          <a:extLst>
            <a:ext uri="{FF2B5EF4-FFF2-40B4-BE49-F238E27FC236}">
              <a16:creationId xmlns:a16="http://schemas.microsoft.com/office/drawing/2014/main" id="{00000000-0008-0000-1000-00009A000000}"/>
            </a:ext>
          </a:extLst>
        </xdr:cNvPr>
        <xdr:cNvSpPr txBox="1"/>
      </xdr:nvSpPr>
      <xdr:spPr>
        <a:xfrm>
          <a:off x="13500735" y="7242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42</xdr:row>
      <xdr:rowOff>26670</xdr:rowOff>
    </xdr:from>
    <xdr:ext cx="403225" cy="259080"/>
    <xdr:sp macro="" textlink="">
      <xdr:nvSpPr>
        <xdr:cNvPr id="155" name="n_4mainValue【一般廃棄物処理施設】&#10;有形固定資産減価償却率">
          <a:extLst>
            <a:ext uri="{FF2B5EF4-FFF2-40B4-BE49-F238E27FC236}">
              <a16:creationId xmlns:a16="http://schemas.microsoft.com/office/drawing/2014/main" id="{00000000-0008-0000-1000-00009B000000}"/>
            </a:ext>
          </a:extLst>
        </xdr:cNvPr>
        <xdr:cNvSpPr txBox="1"/>
      </xdr:nvSpPr>
      <xdr:spPr>
        <a:xfrm>
          <a:off x="12611735" y="7227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00000000-0008-0000-1000-00009D00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00000000-0008-0000-1000-00009E00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00000000-0008-0000-1000-00009F00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00000000-0008-0000-1000-0000A000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00000000-0008-0000-1000-0000A100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00000000-0008-0000-1000-0000A200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00000000-0008-0000-1000-0000A300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164" name="テキスト ボックス 163">
          <a:extLst>
            <a:ext uri="{FF2B5EF4-FFF2-40B4-BE49-F238E27FC236}">
              <a16:creationId xmlns:a16="http://schemas.microsoft.com/office/drawing/2014/main" id="{00000000-0008-0000-1000-0000A400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725" cy="257175"/>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36</xdr:row>
      <xdr:rowOff>162560</xdr:rowOff>
    </xdr:from>
    <xdr:ext cx="683895" cy="25908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17602200" y="633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124460</xdr:rowOff>
    </xdr:from>
    <xdr:ext cx="683895" cy="259080"/>
    <xdr:sp macro="" textlink="">
      <xdr:nvSpPr>
        <xdr:cNvPr id="173" name="テキスト ボックス 172">
          <a:extLst>
            <a:ext uri="{FF2B5EF4-FFF2-40B4-BE49-F238E27FC236}">
              <a16:creationId xmlns:a16="http://schemas.microsoft.com/office/drawing/2014/main" id="{00000000-0008-0000-1000-0000AD000000}"/>
            </a:ext>
          </a:extLst>
        </xdr:cNvPr>
        <xdr:cNvSpPr txBox="1"/>
      </xdr:nvSpPr>
      <xdr:spPr>
        <a:xfrm>
          <a:off x="17602200" y="595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86360</xdr:rowOff>
    </xdr:from>
    <xdr:ext cx="683895" cy="257175"/>
    <xdr:sp macro="" textlink="">
      <xdr:nvSpPr>
        <xdr:cNvPr id="175" name="テキスト ボックス 174">
          <a:extLst>
            <a:ext uri="{FF2B5EF4-FFF2-40B4-BE49-F238E27FC236}">
              <a16:creationId xmlns:a16="http://schemas.microsoft.com/office/drawing/2014/main" id="{00000000-0008-0000-1000-0000AF000000}"/>
            </a:ext>
          </a:extLst>
        </xdr:cNvPr>
        <xdr:cNvSpPr txBox="1"/>
      </xdr:nvSpPr>
      <xdr:spPr>
        <a:xfrm>
          <a:off x="17602200" y="557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3895" cy="259080"/>
    <xdr:sp macro="" textlink="">
      <xdr:nvSpPr>
        <xdr:cNvPr id="177" name="テキスト ボックス 176">
          <a:extLst>
            <a:ext uri="{FF2B5EF4-FFF2-40B4-BE49-F238E27FC236}">
              <a16:creationId xmlns:a16="http://schemas.microsoft.com/office/drawing/2014/main" id="{00000000-0008-0000-1000-0000B1000000}"/>
            </a:ext>
          </a:extLst>
        </xdr:cNvPr>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8" name="【一般廃棄物処理施設】&#10;一人当たり有形固定資産（償却資産）額グラフ枠">
          <a:extLst>
            <a:ext uri="{FF2B5EF4-FFF2-40B4-BE49-F238E27FC236}">
              <a16:creationId xmlns:a16="http://schemas.microsoft.com/office/drawing/2014/main" id="{00000000-0008-0000-1000-0000B200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66675</xdr:rowOff>
    </xdr:from>
    <xdr:to>
      <xdr:col>116</xdr:col>
      <xdr:colOff>62865</xdr:colOff>
      <xdr:row>42</xdr:row>
      <xdr:rowOff>38100</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flipV="1">
          <a:off x="22160865" y="5724525"/>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78460" cy="257175"/>
    <xdr:sp macro="" textlink="">
      <xdr:nvSpPr>
        <xdr:cNvPr id="180" name="【一般廃棄物処理施設】&#10;一人当たり有形固定資産（償却資産）額最小値テキスト">
          <a:extLst>
            <a:ext uri="{FF2B5EF4-FFF2-40B4-BE49-F238E27FC236}">
              <a16:creationId xmlns:a16="http://schemas.microsoft.com/office/drawing/2014/main" id="{00000000-0008-0000-1000-0000B4000000}"/>
            </a:ext>
          </a:extLst>
        </xdr:cNvPr>
        <xdr:cNvSpPr txBox="1"/>
      </xdr:nvSpPr>
      <xdr:spPr>
        <a:xfrm>
          <a:off x="22199600" y="72428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13335</xdr:rowOff>
    </xdr:from>
    <xdr:ext cx="690245" cy="259080"/>
    <xdr:sp macro="" textlink="">
      <xdr:nvSpPr>
        <xdr:cNvPr id="182" name="【一般廃棄物処理施設】&#10;一人当たり有形固定資産（償却資産）額最大値テキスト">
          <a:extLst>
            <a:ext uri="{FF2B5EF4-FFF2-40B4-BE49-F238E27FC236}">
              <a16:creationId xmlns:a16="http://schemas.microsoft.com/office/drawing/2014/main" id="{00000000-0008-0000-1000-0000B6000000}"/>
            </a:ext>
          </a:extLst>
        </xdr:cNvPr>
        <xdr:cNvSpPr txBox="1"/>
      </xdr:nvSpPr>
      <xdr:spPr>
        <a:xfrm>
          <a:off x="22199600" y="54997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1,987,130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66675</xdr:rowOff>
    </xdr:from>
    <xdr:to>
      <xdr:col>116</xdr:col>
      <xdr:colOff>152400</xdr:colOff>
      <xdr:row>33</xdr:row>
      <xdr:rowOff>66675</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22072600" y="572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55245</xdr:rowOff>
    </xdr:from>
    <xdr:ext cx="598805" cy="257175"/>
    <xdr:sp macro="" textlink="">
      <xdr:nvSpPr>
        <xdr:cNvPr id="184" name="【一般廃棄物処理施設】&#10;一人当たり有形固定資産（償却資産）額平均値テキスト">
          <a:extLst>
            <a:ext uri="{FF2B5EF4-FFF2-40B4-BE49-F238E27FC236}">
              <a16:creationId xmlns:a16="http://schemas.microsoft.com/office/drawing/2014/main" id="{00000000-0008-0000-1000-0000B8000000}"/>
            </a:ext>
          </a:extLst>
        </xdr:cNvPr>
        <xdr:cNvSpPr txBox="1"/>
      </xdr:nvSpPr>
      <xdr:spPr>
        <a:xfrm>
          <a:off x="22199600" y="691324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165,799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41</xdr:row>
      <xdr:rowOff>32385</xdr:rowOff>
    </xdr:from>
    <xdr:to>
      <xdr:col>116</xdr:col>
      <xdr:colOff>114300</xdr:colOff>
      <xdr:row>41</xdr:row>
      <xdr:rowOff>133985</xdr:rowOff>
    </xdr:to>
    <xdr:sp macro="" textlink="">
      <xdr:nvSpPr>
        <xdr:cNvPr id="185" name="フローチャート: 判断 184">
          <a:extLst>
            <a:ext uri="{FF2B5EF4-FFF2-40B4-BE49-F238E27FC236}">
              <a16:creationId xmlns:a16="http://schemas.microsoft.com/office/drawing/2014/main" id="{00000000-0008-0000-1000-0000B9000000}"/>
            </a:ext>
          </a:extLst>
        </xdr:cNvPr>
        <xdr:cNvSpPr/>
      </xdr:nvSpPr>
      <xdr:spPr>
        <a:xfrm>
          <a:off x="22110700" y="706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35560</xdr:rowOff>
    </xdr:from>
    <xdr:to>
      <xdr:col>112</xdr:col>
      <xdr:colOff>38100</xdr:colOff>
      <xdr:row>41</xdr:row>
      <xdr:rowOff>137160</xdr:rowOff>
    </xdr:to>
    <xdr:sp macro="" textlink="">
      <xdr:nvSpPr>
        <xdr:cNvPr id="186" name="フローチャート: 判断 185">
          <a:extLst>
            <a:ext uri="{FF2B5EF4-FFF2-40B4-BE49-F238E27FC236}">
              <a16:creationId xmlns:a16="http://schemas.microsoft.com/office/drawing/2014/main" id="{00000000-0008-0000-1000-0000BA000000}"/>
            </a:ext>
          </a:extLst>
        </xdr:cNvPr>
        <xdr:cNvSpPr/>
      </xdr:nvSpPr>
      <xdr:spPr>
        <a:xfrm>
          <a:off x="21272500" y="7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47625</xdr:rowOff>
    </xdr:from>
    <xdr:to>
      <xdr:col>107</xdr:col>
      <xdr:colOff>101600</xdr:colOff>
      <xdr:row>41</xdr:row>
      <xdr:rowOff>149225</xdr:rowOff>
    </xdr:to>
    <xdr:sp macro="" textlink="">
      <xdr:nvSpPr>
        <xdr:cNvPr id="187" name="フローチャート: 判断 186">
          <a:extLst>
            <a:ext uri="{FF2B5EF4-FFF2-40B4-BE49-F238E27FC236}">
              <a16:creationId xmlns:a16="http://schemas.microsoft.com/office/drawing/2014/main" id="{00000000-0008-0000-1000-0000BB000000}"/>
            </a:ext>
          </a:extLst>
        </xdr:cNvPr>
        <xdr:cNvSpPr/>
      </xdr:nvSpPr>
      <xdr:spPr>
        <a:xfrm>
          <a:off x="20383500" y="707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46355</xdr:rowOff>
    </xdr:from>
    <xdr:to>
      <xdr:col>102</xdr:col>
      <xdr:colOff>165100</xdr:colOff>
      <xdr:row>41</xdr:row>
      <xdr:rowOff>147955</xdr:rowOff>
    </xdr:to>
    <xdr:sp macro="" textlink="">
      <xdr:nvSpPr>
        <xdr:cNvPr id="188" name="フローチャート: 判断 187">
          <a:extLst>
            <a:ext uri="{FF2B5EF4-FFF2-40B4-BE49-F238E27FC236}">
              <a16:creationId xmlns:a16="http://schemas.microsoft.com/office/drawing/2014/main" id="{00000000-0008-0000-1000-0000BC000000}"/>
            </a:ext>
          </a:extLst>
        </xdr:cNvPr>
        <xdr:cNvSpPr/>
      </xdr:nvSpPr>
      <xdr:spPr>
        <a:xfrm>
          <a:off x="19494500" y="707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59055</xdr:rowOff>
    </xdr:from>
    <xdr:to>
      <xdr:col>98</xdr:col>
      <xdr:colOff>38100</xdr:colOff>
      <xdr:row>41</xdr:row>
      <xdr:rowOff>160655</xdr:rowOff>
    </xdr:to>
    <xdr:sp macro="" textlink="">
      <xdr:nvSpPr>
        <xdr:cNvPr id="189" name="フローチャート: 判断 188">
          <a:extLst>
            <a:ext uri="{FF2B5EF4-FFF2-40B4-BE49-F238E27FC236}">
              <a16:creationId xmlns:a16="http://schemas.microsoft.com/office/drawing/2014/main" id="{00000000-0008-0000-1000-0000BD000000}"/>
            </a:ext>
          </a:extLst>
        </xdr:cNvPr>
        <xdr:cNvSpPr/>
      </xdr:nvSpPr>
      <xdr:spPr>
        <a:xfrm>
          <a:off x="186055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190" name="テキスト ボックス 189">
          <a:extLst>
            <a:ext uri="{FF2B5EF4-FFF2-40B4-BE49-F238E27FC236}">
              <a16:creationId xmlns:a16="http://schemas.microsoft.com/office/drawing/2014/main" id="{00000000-0008-0000-1000-0000BE00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191" name="テキスト ボックス 190">
          <a:extLst>
            <a:ext uri="{FF2B5EF4-FFF2-40B4-BE49-F238E27FC236}">
              <a16:creationId xmlns:a16="http://schemas.microsoft.com/office/drawing/2014/main" id="{00000000-0008-0000-1000-0000BF00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192" name="テキスト ボックス 191">
          <a:extLst>
            <a:ext uri="{FF2B5EF4-FFF2-40B4-BE49-F238E27FC236}">
              <a16:creationId xmlns:a16="http://schemas.microsoft.com/office/drawing/2014/main" id="{00000000-0008-0000-1000-0000C000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193" name="テキスト ボックス 192">
          <a:extLst>
            <a:ext uri="{FF2B5EF4-FFF2-40B4-BE49-F238E27FC236}">
              <a16:creationId xmlns:a16="http://schemas.microsoft.com/office/drawing/2014/main" id="{00000000-0008-0000-1000-0000C100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194" name="テキスト ボックス 193">
          <a:extLst>
            <a:ext uri="{FF2B5EF4-FFF2-40B4-BE49-F238E27FC236}">
              <a16:creationId xmlns:a16="http://schemas.microsoft.com/office/drawing/2014/main" id="{00000000-0008-0000-1000-0000C200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60960</xdr:rowOff>
    </xdr:from>
    <xdr:to>
      <xdr:col>116</xdr:col>
      <xdr:colOff>114300</xdr:colOff>
      <xdr:row>41</xdr:row>
      <xdr:rowOff>162560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22110700" y="709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10795</xdr:rowOff>
    </xdr:from>
    <xdr:ext cx="598805" cy="258445"/>
    <xdr:sp macro="" textlink="">
      <xdr:nvSpPr>
        <xdr:cNvPr id="196" name="【一般廃棄物処理施設】&#10;一人当たり有形固定資産（償却資産）額該当値テキスト">
          <a:extLst>
            <a:ext uri="{FF2B5EF4-FFF2-40B4-BE49-F238E27FC236}">
              <a16:creationId xmlns:a16="http://schemas.microsoft.com/office/drawing/2014/main" id="{00000000-0008-0000-1000-0000C4000000}"/>
            </a:ext>
          </a:extLst>
        </xdr:cNvPr>
        <xdr:cNvSpPr txBox="1"/>
      </xdr:nvSpPr>
      <xdr:spPr>
        <a:xfrm>
          <a:off x="22199600" y="70402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128,592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61595</xdr:rowOff>
    </xdr:from>
    <xdr:to>
      <xdr:col>112</xdr:col>
      <xdr:colOff>38100</xdr:colOff>
      <xdr:row>41</xdr:row>
      <xdr:rowOff>163195</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212725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111760</xdr:rowOff>
    </xdr:from>
    <xdr:to>
      <xdr:col>116</xdr:col>
      <xdr:colOff>63500</xdr:colOff>
      <xdr:row>41</xdr:row>
      <xdr:rowOff>112395</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flipV="1">
          <a:off x="21323300" y="71412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64135</xdr:rowOff>
    </xdr:from>
    <xdr:to>
      <xdr:col>107</xdr:col>
      <xdr:colOff>101600</xdr:colOff>
      <xdr:row>41</xdr:row>
      <xdr:rowOff>166370</xdr:rowOff>
    </xdr:to>
    <xdr:sp macro="" textlink="">
      <xdr:nvSpPr>
        <xdr:cNvPr id="199" name="楕円 198">
          <a:extLst>
            <a:ext uri="{FF2B5EF4-FFF2-40B4-BE49-F238E27FC236}">
              <a16:creationId xmlns:a16="http://schemas.microsoft.com/office/drawing/2014/main" id="{00000000-0008-0000-1000-0000C7000000}"/>
            </a:ext>
          </a:extLst>
        </xdr:cNvPr>
        <xdr:cNvSpPr/>
      </xdr:nvSpPr>
      <xdr:spPr>
        <a:xfrm>
          <a:off x="20383500" y="7093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112395</xdr:rowOff>
    </xdr:from>
    <xdr:to>
      <xdr:col>111</xdr:col>
      <xdr:colOff>177800</xdr:colOff>
      <xdr:row>41</xdr:row>
      <xdr:rowOff>114935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flipV="1">
          <a:off x="20434300" y="71418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65405</xdr:rowOff>
    </xdr:from>
    <xdr:to>
      <xdr:col>102</xdr:col>
      <xdr:colOff>165100</xdr:colOff>
      <xdr:row>41</xdr:row>
      <xdr:rowOff>167005</xdr:rowOff>
    </xdr:to>
    <xdr:sp macro="" textlink="">
      <xdr:nvSpPr>
        <xdr:cNvPr id="201" name="楕円 200">
          <a:extLst>
            <a:ext uri="{FF2B5EF4-FFF2-40B4-BE49-F238E27FC236}">
              <a16:creationId xmlns:a16="http://schemas.microsoft.com/office/drawing/2014/main" id="{00000000-0008-0000-1000-0000C9000000}"/>
            </a:ext>
          </a:extLst>
        </xdr:cNvPr>
        <xdr:cNvSpPr/>
      </xdr:nvSpPr>
      <xdr:spPr>
        <a:xfrm>
          <a:off x="19494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114935</xdr:rowOff>
    </xdr:from>
    <xdr:to>
      <xdr:col>107</xdr:col>
      <xdr:colOff>50800</xdr:colOff>
      <xdr:row>41</xdr:row>
      <xdr:rowOff>116205</xdr:rowOff>
    </xdr:to>
    <xdr:cxnSp macro="">
      <xdr:nvCxnSpPr>
        <xdr:cNvPr id="202" name="直線コネクタ 201">
          <a:extLst>
            <a:ext uri="{FF2B5EF4-FFF2-40B4-BE49-F238E27FC236}">
              <a16:creationId xmlns:a16="http://schemas.microsoft.com/office/drawing/2014/main" id="{00000000-0008-0000-1000-0000CA000000}"/>
            </a:ext>
          </a:extLst>
        </xdr:cNvPr>
        <xdr:cNvCxnSpPr/>
      </xdr:nvCxnSpPr>
      <xdr:spPr>
        <a:xfrm flipV="1">
          <a:off x="19545300" y="71443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66675</xdr:rowOff>
    </xdr:from>
    <xdr:to>
      <xdr:col>98</xdr:col>
      <xdr:colOff>38100</xdr:colOff>
      <xdr:row>41</xdr:row>
      <xdr:rowOff>168275</xdr:rowOff>
    </xdr:to>
    <xdr:sp macro="" textlink="">
      <xdr:nvSpPr>
        <xdr:cNvPr id="203" name="楕円 202">
          <a:extLst>
            <a:ext uri="{FF2B5EF4-FFF2-40B4-BE49-F238E27FC236}">
              <a16:creationId xmlns:a16="http://schemas.microsoft.com/office/drawing/2014/main" id="{00000000-0008-0000-1000-0000CB000000}"/>
            </a:ext>
          </a:extLst>
        </xdr:cNvPr>
        <xdr:cNvSpPr/>
      </xdr:nvSpPr>
      <xdr:spPr>
        <a:xfrm>
          <a:off x="18605500" y="70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116205</xdr:rowOff>
    </xdr:from>
    <xdr:to>
      <xdr:col>102</xdr:col>
      <xdr:colOff>114300</xdr:colOff>
      <xdr:row>41</xdr:row>
      <xdr:rowOff>117475</xdr:rowOff>
    </xdr:to>
    <xdr:cxnSp macro="">
      <xdr:nvCxnSpPr>
        <xdr:cNvPr id="204" name="直線コネクタ 203">
          <a:extLst>
            <a:ext uri="{FF2B5EF4-FFF2-40B4-BE49-F238E27FC236}">
              <a16:creationId xmlns:a16="http://schemas.microsoft.com/office/drawing/2014/main" id="{00000000-0008-0000-1000-0000CC000000}"/>
            </a:ext>
          </a:extLst>
        </xdr:cNvPr>
        <xdr:cNvCxnSpPr/>
      </xdr:nvCxnSpPr>
      <xdr:spPr>
        <a:xfrm flipV="1">
          <a:off x="18656300" y="71456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153670</xdr:rowOff>
    </xdr:from>
    <xdr:ext cx="596900" cy="259080"/>
    <xdr:sp macro="" textlink="">
      <xdr:nvSpPr>
        <xdr:cNvPr id="205" name="n_1aveValue【一般廃棄物処理施設】&#10;一人当たり有形固定資産（償却資産）額">
          <a:extLst>
            <a:ext uri="{FF2B5EF4-FFF2-40B4-BE49-F238E27FC236}">
              <a16:creationId xmlns:a16="http://schemas.microsoft.com/office/drawing/2014/main" id="{00000000-0008-0000-1000-0000CD000000}"/>
            </a:ext>
          </a:extLst>
        </xdr:cNvPr>
        <xdr:cNvSpPr txBox="1"/>
      </xdr:nvSpPr>
      <xdr:spPr>
        <a:xfrm>
          <a:off x="21010880" y="68402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161,944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166370</xdr:rowOff>
    </xdr:from>
    <xdr:ext cx="596900" cy="257175"/>
    <xdr:sp macro="" textlink="">
      <xdr:nvSpPr>
        <xdr:cNvPr id="206" name="n_2aveValue【一般廃棄物処理施設】&#10;一人当たり有形固定資産（償却資産）額">
          <a:extLst>
            <a:ext uri="{FF2B5EF4-FFF2-40B4-BE49-F238E27FC236}">
              <a16:creationId xmlns:a16="http://schemas.microsoft.com/office/drawing/2014/main" id="{00000000-0008-0000-1000-0000CE000000}"/>
            </a:ext>
          </a:extLst>
        </xdr:cNvPr>
        <xdr:cNvSpPr txBox="1"/>
      </xdr:nvSpPr>
      <xdr:spPr>
        <a:xfrm>
          <a:off x="20134580" y="68529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164465</xdr:rowOff>
    </xdr:from>
    <xdr:ext cx="596900" cy="259080"/>
    <xdr:sp macro="" textlink="">
      <xdr:nvSpPr>
        <xdr:cNvPr id="207" name="n_3aveValue【一般廃棄物処理施設】&#10;一人当たり有形固定資産（償却資産）額">
          <a:extLst>
            <a:ext uri="{FF2B5EF4-FFF2-40B4-BE49-F238E27FC236}">
              <a16:creationId xmlns:a16="http://schemas.microsoft.com/office/drawing/2014/main" id="{00000000-0008-0000-1000-0000CF000000}"/>
            </a:ext>
          </a:extLst>
        </xdr:cNvPr>
        <xdr:cNvSpPr txBox="1"/>
      </xdr:nvSpPr>
      <xdr:spPr>
        <a:xfrm>
          <a:off x="19245580" y="68510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147,903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6350</xdr:rowOff>
    </xdr:from>
    <xdr:ext cx="596900" cy="257175"/>
    <xdr:sp macro="" textlink="">
      <xdr:nvSpPr>
        <xdr:cNvPr id="208" name="n_4aveValue【一般廃棄物処理施設】&#10;一人当たり有形固定資産（償却資産）額">
          <a:extLst>
            <a:ext uri="{FF2B5EF4-FFF2-40B4-BE49-F238E27FC236}">
              <a16:creationId xmlns:a16="http://schemas.microsoft.com/office/drawing/2014/main" id="{00000000-0008-0000-1000-0000D0000000}"/>
            </a:ext>
          </a:extLst>
        </xdr:cNvPr>
        <xdr:cNvSpPr txBox="1"/>
      </xdr:nvSpPr>
      <xdr:spPr>
        <a:xfrm>
          <a:off x="18356580" y="68643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41</xdr:row>
      <xdr:rowOff>154940</xdr:rowOff>
    </xdr:from>
    <xdr:ext cx="596900" cy="257175"/>
    <xdr:sp macro="" textlink="">
      <xdr:nvSpPr>
        <xdr:cNvPr id="209" name="n_1mainValue【一般廃棄物処理施設】&#10;一人当たり有形固定資産（償却資産）額">
          <a:extLst>
            <a:ext uri="{FF2B5EF4-FFF2-40B4-BE49-F238E27FC236}">
              <a16:creationId xmlns:a16="http://schemas.microsoft.com/office/drawing/2014/main" id="{00000000-0008-0000-1000-0000D1000000}"/>
            </a:ext>
          </a:extLst>
        </xdr:cNvPr>
        <xdr:cNvSpPr txBox="1"/>
      </xdr:nvSpPr>
      <xdr:spPr>
        <a:xfrm>
          <a:off x="21010880" y="71843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127,703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41</xdr:row>
      <xdr:rowOff>156845</xdr:rowOff>
    </xdr:from>
    <xdr:ext cx="596900" cy="257175"/>
    <xdr:sp macro="" textlink="">
      <xdr:nvSpPr>
        <xdr:cNvPr id="210" name="n_2mainValue【一般廃棄物処理施設】&#10;一人当たり有形固定資産（償却資産）額">
          <a:extLst>
            <a:ext uri="{FF2B5EF4-FFF2-40B4-BE49-F238E27FC236}">
              <a16:creationId xmlns:a16="http://schemas.microsoft.com/office/drawing/2014/main" id="{00000000-0008-0000-1000-0000D2000000}"/>
            </a:ext>
          </a:extLst>
        </xdr:cNvPr>
        <xdr:cNvSpPr txBox="1"/>
      </xdr:nvSpPr>
      <xdr:spPr>
        <a:xfrm>
          <a:off x="20134580" y="71862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41</xdr:row>
      <xdr:rowOff>158115</xdr:rowOff>
    </xdr:from>
    <xdr:ext cx="596900" cy="257175"/>
    <xdr:sp macro="" textlink="">
      <xdr:nvSpPr>
        <xdr:cNvPr id="211" name="n_3mainValue【一般廃棄物処理施設】&#10;一人当たり有形固定資産（償却資産）額">
          <a:extLst>
            <a:ext uri="{FF2B5EF4-FFF2-40B4-BE49-F238E27FC236}">
              <a16:creationId xmlns:a16="http://schemas.microsoft.com/office/drawing/2014/main" id="{00000000-0008-0000-1000-0000D3000000}"/>
            </a:ext>
          </a:extLst>
        </xdr:cNvPr>
        <xdr:cNvSpPr txBox="1"/>
      </xdr:nvSpPr>
      <xdr:spPr>
        <a:xfrm>
          <a:off x="19245580" y="71875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41</xdr:row>
      <xdr:rowOff>159385</xdr:rowOff>
    </xdr:from>
    <xdr:ext cx="596900" cy="258445"/>
    <xdr:sp macro="" textlink="">
      <xdr:nvSpPr>
        <xdr:cNvPr id="212" name="n_4mainValue【一般廃棄物処理施設】&#10;一人当たり有形固定資産（償却資産）額">
          <a:extLst>
            <a:ext uri="{FF2B5EF4-FFF2-40B4-BE49-F238E27FC236}">
              <a16:creationId xmlns:a16="http://schemas.microsoft.com/office/drawing/2014/main" id="{00000000-0008-0000-1000-0000D4000000}"/>
            </a:ext>
          </a:extLst>
        </xdr:cNvPr>
        <xdr:cNvSpPr txBox="1"/>
      </xdr:nvSpPr>
      <xdr:spPr>
        <a:xfrm>
          <a:off x="18356580" y="71888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5" name="正方形/長方形 214">
          <a:extLst>
            <a:ext uri="{FF2B5EF4-FFF2-40B4-BE49-F238E27FC236}">
              <a16:creationId xmlns:a16="http://schemas.microsoft.com/office/drawing/2014/main" id="{00000000-0008-0000-1000-0000D700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6" name="正方形/長方形 215">
          <a:extLst>
            <a:ext uri="{FF2B5EF4-FFF2-40B4-BE49-F238E27FC236}">
              <a16:creationId xmlns:a16="http://schemas.microsoft.com/office/drawing/2014/main" id="{00000000-0008-0000-1000-0000D800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7" name="正方形/長方形 216">
          <a:extLst>
            <a:ext uri="{FF2B5EF4-FFF2-40B4-BE49-F238E27FC236}">
              <a16:creationId xmlns:a16="http://schemas.microsoft.com/office/drawing/2014/main" id="{00000000-0008-0000-1000-0000D900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8" name="正方形/長方形 217">
          <a:extLst>
            <a:ext uri="{FF2B5EF4-FFF2-40B4-BE49-F238E27FC236}">
              <a16:creationId xmlns:a16="http://schemas.microsoft.com/office/drawing/2014/main" id="{00000000-0008-0000-1000-0000DA00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9" name="正方形/長方形 218">
          <a:extLst>
            <a:ext uri="{FF2B5EF4-FFF2-40B4-BE49-F238E27FC236}">
              <a16:creationId xmlns:a16="http://schemas.microsoft.com/office/drawing/2014/main" id="{00000000-0008-0000-1000-0000DB00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正方形/長方形 219">
          <a:extLst>
            <a:ext uri="{FF2B5EF4-FFF2-40B4-BE49-F238E27FC236}">
              <a16:creationId xmlns:a16="http://schemas.microsoft.com/office/drawing/2014/main" id="{00000000-0008-0000-1000-0000DC00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5455" cy="259080"/>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229" name="テキスト ボックス 228">
          <a:extLst>
            <a:ext uri="{FF2B5EF4-FFF2-40B4-BE49-F238E27FC236}">
              <a16:creationId xmlns:a16="http://schemas.microsoft.com/office/drawing/2014/main" id="{00000000-0008-0000-1000-0000E5000000}"/>
            </a:ext>
          </a:extLst>
        </xdr:cNvPr>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185" cy="259080"/>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00000000-0008-0000-1000-0000ED00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123825</xdr:rowOff>
    </xdr:from>
    <xdr:to>
      <xdr:col>85</xdr:col>
      <xdr:colOff>126365</xdr:colOff>
      <xdr:row>63</xdr:row>
      <xdr:rowOff>125730</xdr:rowOff>
    </xdr:to>
    <xdr:cxnSp macro="">
      <xdr:nvCxnSpPr>
        <xdr:cNvPr id="238" name="直線コネクタ 237">
          <a:extLst>
            <a:ext uri="{FF2B5EF4-FFF2-40B4-BE49-F238E27FC236}">
              <a16:creationId xmlns:a16="http://schemas.microsoft.com/office/drawing/2014/main" id="{00000000-0008-0000-1000-0000EE000000}"/>
            </a:ext>
          </a:extLst>
        </xdr:cNvPr>
        <xdr:cNvCxnSpPr/>
      </xdr:nvCxnSpPr>
      <xdr:spPr>
        <a:xfrm flipV="1">
          <a:off x="16318865" y="9553575"/>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129540</xdr:rowOff>
    </xdr:from>
    <xdr:ext cx="405130" cy="259080"/>
    <xdr:sp macro="" textlink="">
      <xdr:nvSpPr>
        <xdr:cNvPr id="239" name="【保健センター・保健所】&#10;有形固定資産減価償却率最小値テキスト">
          <a:extLst>
            <a:ext uri="{FF2B5EF4-FFF2-40B4-BE49-F238E27FC236}">
              <a16:creationId xmlns:a16="http://schemas.microsoft.com/office/drawing/2014/main" id="{00000000-0008-0000-1000-0000EF000000}"/>
            </a:ext>
          </a:extLst>
        </xdr:cNvPr>
        <xdr:cNvSpPr txBox="1"/>
      </xdr:nvSpPr>
      <xdr:spPr>
        <a:xfrm>
          <a:off x="16357600" y="1093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240" name="直線コネクタ 239">
          <a:extLst>
            <a:ext uri="{FF2B5EF4-FFF2-40B4-BE49-F238E27FC236}">
              <a16:creationId xmlns:a16="http://schemas.microsoft.com/office/drawing/2014/main" id="{00000000-0008-0000-1000-0000F0000000}"/>
            </a:ext>
          </a:extLst>
        </xdr:cNvPr>
        <xdr:cNvCxnSpPr/>
      </xdr:nvCxnSpPr>
      <xdr:spPr>
        <a:xfrm>
          <a:off x="16230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70485</xdr:rowOff>
    </xdr:from>
    <xdr:ext cx="340360" cy="259080"/>
    <xdr:sp macro="" textlink="">
      <xdr:nvSpPr>
        <xdr:cNvPr id="241" name="【保健センター・保健所】&#10;有形固定資産減価償却率最大値テキスト">
          <a:extLst>
            <a:ext uri="{FF2B5EF4-FFF2-40B4-BE49-F238E27FC236}">
              <a16:creationId xmlns:a16="http://schemas.microsoft.com/office/drawing/2014/main" id="{00000000-0008-0000-1000-0000F1000000}"/>
            </a:ext>
          </a:extLst>
        </xdr:cNvPr>
        <xdr:cNvSpPr txBox="1"/>
      </xdr:nvSpPr>
      <xdr:spPr>
        <a:xfrm>
          <a:off x="16357600" y="93287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242" name="直線コネクタ 241">
          <a:extLst>
            <a:ext uri="{FF2B5EF4-FFF2-40B4-BE49-F238E27FC236}">
              <a16:creationId xmlns:a16="http://schemas.microsoft.com/office/drawing/2014/main" id="{00000000-0008-0000-1000-0000F2000000}"/>
            </a:ext>
          </a:extLst>
        </xdr:cNvPr>
        <xdr:cNvCxnSpPr/>
      </xdr:nvCxnSpPr>
      <xdr:spPr>
        <a:xfrm>
          <a:off x="16230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168275</xdr:rowOff>
    </xdr:from>
    <xdr:ext cx="405130" cy="257175"/>
    <xdr:sp macro="" textlink="">
      <xdr:nvSpPr>
        <xdr:cNvPr id="243" name="【保健センター・保健所】&#10;有形固定資産減価償却率平均値テキスト">
          <a:extLst>
            <a:ext uri="{FF2B5EF4-FFF2-40B4-BE49-F238E27FC236}">
              <a16:creationId xmlns:a16="http://schemas.microsoft.com/office/drawing/2014/main" id="{00000000-0008-0000-1000-0000F3000000}"/>
            </a:ext>
          </a:extLst>
        </xdr:cNvPr>
        <xdr:cNvSpPr txBox="1"/>
      </xdr:nvSpPr>
      <xdr:spPr>
        <a:xfrm>
          <a:off x="16357600" y="101123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244" name="フローチャート: 判断 243">
          <a:extLst>
            <a:ext uri="{FF2B5EF4-FFF2-40B4-BE49-F238E27FC236}">
              <a16:creationId xmlns:a16="http://schemas.microsoft.com/office/drawing/2014/main" id="{00000000-0008-0000-1000-0000F4000000}"/>
            </a:ext>
          </a:extLst>
        </xdr:cNvPr>
        <xdr:cNvSpPr/>
      </xdr:nvSpPr>
      <xdr:spPr>
        <a:xfrm>
          <a:off x="16268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145415</xdr:rowOff>
    </xdr:from>
    <xdr:to>
      <xdr:col>81</xdr:col>
      <xdr:colOff>101600</xdr:colOff>
      <xdr:row>60</xdr:row>
      <xdr:rowOff>75565</xdr:rowOff>
    </xdr:to>
    <xdr:sp macro="" textlink="">
      <xdr:nvSpPr>
        <xdr:cNvPr id="245" name="フローチャート: 判断 244">
          <a:extLst>
            <a:ext uri="{FF2B5EF4-FFF2-40B4-BE49-F238E27FC236}">
              <a16:creationId xmlns:a16="http://schemas.microsoft.com/office/drawing/2014/main" id="{00000000-0008-0000-1000-0000F5000000}"/>
            </a:ext>
          </a:extLst>
        </xdr:cNvPr>
        <xdr:cNvSpPr/>
      </xdr:nvSpPr>
      <xdr:spPr>
        <a:xfrm>
          <a:off x="15430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137160</xdr:rowOff>
    </xdr:from>
    <xdr:to>
      <xdr:col>76</xdr:col>
      <xdr:colOff>165100</xdr:colOff>
      <xdr:row>60</xdr:row>
      <xdr:rowOff>67310</xdr:rowOff>
    </xdr:to>
    <xdr:sp macro="" textlink="">
      <xdr:nvSpPr>
        <xdr:cNvPr id="246" name="フローチャート: 判断 245">
          <a:extLst>
            <a:ext uri="{FF2B5EF4-FFF2-40B4-BE49-F238E27FC236}">
              <a16:creationId xmlns:a16="http://schemas.microsoft.com/office/drawing/2014/main" id="{00000000-0008-0000-1000-0000F6000000}"/>
            </a:ext>
          </a:extLst>
        </xdr:cNvPr>
        <xdr:cNvSpPr/>
      </xdr:nvSpPr>
      <xdr:spPr>
        <a:xfrm>
          <a:off x="145415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247" name="フローチャート: 判断 246">
          <a:extLst>
            <a:ext uri="{FF2B5EF4-FFF2-40B4-BE49-F238E27FC236}">
              <a16:creationId xmlns:a16="http://schemas.microsoft.com/office/drawing/2014/main" id="{00000000-0008-0000-1000-0000F7000000}"/>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69850</xdr:rowOff>
    </xdr:from>
    <xdr:to>
      <xdr:col>67</xdr:col>
      <xdr:colOff>101600</xdr:colOff>
      <xdr:row>60</xdr:row>
      <xdr:rowOff>0</xdr:rowOff>
    </xdr:to>
    <xdr:sp macro="" textlink="">
      <xdr:nvSpPr>
        <xdr:cNvPr id="248" name="フローチャート: 判断 247">
          <a:extLst>
            <a:ext uri="{FF2B5EF4-FFF2-40B4-BE49-F238E27FC236}">
              <a16:creationId xmlns:a16="http://schemas.microsoft.com/office/drawing/2014/main" id="{00000000-0008-0000-1000-0000F8000000}"/>
            </a:ext>
          </a:extLst>
        </xdr:cNvPr>
        <xdr:cNvSpPr/>
      </xdr:nvSpPr>
      <xdr:spPr>
        <a:xfrm>
          <a:off x="127635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250" name="テキスト ボックス 249">
          <a:extLst>
            <a:ext uri="{FF2B5EF4-FFF2-40B4-BE49-F238E27FC236}">
              <a16:creationId xmlns:a16="http://schemas.microsoft.com/office/drawing/2014/main" id="{00000000-0008-0000-1000-0000FA00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252" name="テキスト ボックス 251">
          <a:extLst>
            <a:ext uri="{FF2B5EF4-FFF2-40B4-BE49-F238E27FC236}">
              <a16:creationId xmlns:a16="http://schemas.microsoft.com/office/drawing/2014/main" id="{00000000-0008-0000-1000-0000FC00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14605</xdr:rowOff>
    </xdr:from>
    <xdr:to>
      <xdr:col>85</xdr:col>
      <xdr:colOff>177800</xdr:colOff>
      <xdr:row>60</xdr:row>
      <xdr:rowOff>116205</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162687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164465</xdr:rowOff>
    </xdr:from>
    <xdr:ext cx="405130" cy="259080"/>
    <xdr:sp macro="" textlink="">
      <xdr:nvSpPr>
        <xdr:cNvPr id="255" name="【保健センター・保健所】&#10;有形固定資産減価償却率該当値テキスト">
          <a:extLst>
            <a:ext uri="{FF2B5EF4-FFF2-40B4-BE49-F238E27FC236}">
              <a16:creationId xmlns:a16="http://schemas.microsoft.com/office/drawing/2014/main" id="{00000000-0008-0000-1000-0000FF000000}"/>
            </a:ext>
          </a:extLst>
        </xdr:cNvPr>
        <xdr:cNvSpPr txBox="1"/>
      </xdr:nvSpPr>
      <xdr:spPr>
        <a:xfrm>
          <a:off x="16357600" y="10280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163195</xdr:rowOff>
    </xdr:from>
    <xdr:to>
      <xdr:col>81</xdr:col>
      <xdr:colOff>101600</xdr:colOff>
      <xdr:row>60</xdr:row>
      <xdr:rowOff>93345</xdr:rowOff>
    </xdr:to>
    <xdr:sp macro="" textlink="">
      <xdr:nvSpPr>
        <xdr:cNvPr id="256" name="楕円 255">
          <a:extLst>
            <a:ext uri="{FF2B5EF4-FFF2-40B4-BE49-F238E27FC236}">
              <a16:creationId xmlns:a16="http://schemas.microsoft.com/office/drawing/2014/main" id="{00000000-0008-0000-1000-000000010000}"/>
            </a:ext>
          </a:extLst>
        </xdr:cNvPr>
        <xdr:cNvSpPr/>
      </xdr:nvSpPr>
      <xdr:spPr>
        <a:xfrm>
          <a:off x="15430500"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42545</xdr:rowOff>
    </xdr:from>
    <xdr:to>
      <xdr:col>85</xdr:col>
      <xdr:colOff>127000</xdr:colOff>
      <xdr:row>60</xdr:row>
      <xdr:rowOff>65405</xdr:rowOff>
    </xdr:to>
    <xdr:cxnSp macro="">
      <xdr:nvCxnSpPr>
        <xdr:cNvPr id="257" name="直線コネクタ 256">
          <a:extLst>
            <a:ext uri="{FF2B5EF4-FFF2-40B4-BE49-F238E27FC236}">
              <a16:creationId xmlns:a16="http://schemas.microsoft.com/office/drawing/2014/main" id="{00000000-0008-0000-1000-000001010000}"/>
            </a:ext>
          </a:extLst>
        </xdr:cNvPr>
        <xdr:cNvCxnSpPr/>
      </xdr:nvCxnSpPr>
      <xdr:spPr>
        <a:xfrm>
          <a:off x="15481300" y="103295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258" name="楕円 257">
          <a:extLst>
            <a:ext uri="{FF2B5EF4-FFF2-40B4-BE49-F238E27FC236}">
              <a16:creationId xmlns:a16="http://schemas.microsoft.com/office/drawing/2014/main" id="{00000000-0008-0000-1000-000002010000}"/>
            </a:ext>
          </a:extLst>
        </xdr:cNvPr>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42545</xdr:rowOff>
    </xdr:to>
    <xdr:cxnSp macro="">
      <xdr:nvCxnSpPr>
        <xdr:cNvPr id="259" name="直線コネクタ 258">
          <a:extLst>
            <a:ext uri="{FF2B5EF4-FFF2-40B4-BE49-F238E27FC236}">
              <a16:creationId xmlns:a16="http://schemas.microsoft.com/office/drawing/2014/main" id="{00000000-0008-0000-1000-000003010000}"/>
            </a:ext>
          </a:extLst>
        </xdr:cNvPr>
        <xdr:cNvCxnSpPr/>
      </xdr:nvCxnSpPr>
      <xdr:spPr>
        <a:xfrm>
          <a:off x="14592300" y="103193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95885</xdr:rowOff>
    </xdr:from>
    <xdr:to>
      <xdr:col>72</xdr:col>
      <xdr:colOff>38100</xdr:colOff>
      <xdr:row>60</xdr:row>
      <xdr:rowOff>26035</xdr:rowOff>
    </xdr:to>
    <xdr:sp macro="" textlink="">
      <xdr:nvSpPr>
        <xdr:cNvPr id="260" name="楕円 259">
          <a:extLst>
            <a:ext uri="{FF2B5EF4-FFF2-40B4-BE49-F238E27FC236}">
              <a16:creationId xmlns:a16="http://schemas.microsoft.com/office/drawing/2014/main" id="{00000000-0008-0000-1000-000004010000}"/>
            </a:ext>
          </a:extLst>
        </xdr:cNvPr>
        <xdr:cNvSpPr/>
      </xdr:nvSpPr>
      <xdr:spPr>
        <a:xfrm>
          <a:off x="13652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146685</xdr:rowOff>
    </xdr:from>
    <xdr:to>
      <xdr:col>76</xdr:col>
      <xdr:colOff>114300</xdr:colOff>
      <xdr:row>60</xdr:row>
      <xdr:rowOff>32385</xdr:rowOff>
    </xdr:to>
    <xdr:cxnSp macro="">
      <xdr:nvCxnSpPr>
        <xdr:cNvPr id="261" name="直線コネクタ 260">
          <a:extLst>
            <a:ext uri="{FF2B5EF4-FFF2-40B4-BE49-F238E27FC236}">
              <a16:creationId xmlns:a16="http://schemas.microsoft.com/office/drawing/2014/main" id="{00000000-0008-0000-1000-000005010000}"/>
            </a:ext>
          </a:extLst>
        </xdr:cNvPr>
        <xdr:cNvCxnSpPr/>
      </xdr:nvCxnSpPr>
      <xdr:spPr>
        <a:xfrm>
          <a:off x="13703300" y="102622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61595</xdr:rowOff>
    </xdr:from>
    <xdr:to>
      <xdr:col>67</xdr:col>
      <xdr:colOff>101600</xdr:colOff>
      <xdr:row>59</xdr:row>
      <xdr:rowOff>163195</xdr:rowOff>
    </xdr:to>
    <xdr:sp macro="" textlink="">
      <xdr:nvSpPr>
        <xdr:cNvPr id="262" name="楕円 261">
          <a:extLst>
            <a:ext uri="{FF2B5EF4-FFF2-40B4-BE49-F238E27FC236}">
              <a16:creationId xmlns:a16="http://schemas.microsoft.com/office/drawing/2014/main" id="{00000000-0008-0000-1000-000006010000}"/>
            </a:ext>
          </a:extLst>
        </xdr:cNvPr>
        <xdr:cNvSpPr/>
      </xdr:nvSpPr>
      <xdr:spPr>
        <a:xfrm>
          <a:off x="12763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112395</xdr:rowOff>
    </xdr:from>
    <xdr:to>
      <xdr:col>71</xdr:col>
      <xdr:colOff>177800</xdr:colOff>
      <xdr:row>59</xdr:row>
      <xdr:rowOff>146685</xdr:rowOff>
    </xdr:to>
    <xdr:cxnSp macro="">
      <xdr:nvCxnSpPr>
        <xdr:cNvPr id="263" name="直線コネクタ 262">
          <a:extLst>
            <a:ext uri="{FF2B5EF4-FFF2-40B4-BE49-F238E27FC236}">
              <a16:creationId xmlns:a16="http://schemas.microsoft.com/office/drawing/2014/main" id="{00000000-0008-0000-1000-000007010000}"/>
            </a:ext>
          </a:extLst>
        </xdr:cNvPr>
        <xdr:cNvCxnSpPr/>
      </xdr:nvCxnSpPr>
      <xdr:spPr>
        <a:xfrm>
          <a:off x="12814300" y="102279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92075</xdr:rowOff>
    </xdr:from>
    <xdr:ext cx="405130" cy="259080"/>
    <xdr:sp macro="" textlink="">
      <xdr:nvSpPr>
        <xdr:cNvPr id="264" name="n_1aveValue【保健センター・保健所】&#10;有形固定資産減価償却率">
          <a:extLst>
            <a:ext uri="{FF2B5EF4-FFF2-40B4-BE49-F238E27FC236}">
              <a16:creationId xmlns:a16="http://schemas.microsoft.com/office/drawing/2014/main" id="{00000000-0008-0000-1000-000008010000}"/>
            </a:ext>
          </a:extLst>
        </xdr:cNvPr>
        <xdr:cNvSpPr txBox="1"/>
      </xdr:nvSpPr>
      <xdr:spPr>
        <a:xfrm>
          <a:off x="15266035" y="1003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83820</xdr:rowOff>
    </xdr:from>
    <xdr:ext cx="403225" cy="259080"/>
    <xdr:sp macro="" textlink="">
      <xdr:nvSpPr>
        <xdr:cNvPr id="265" name="n_2aveValue【保健センター・保健所】&#10;有形固定資産減価償却率">
          <a:extLst>
            <a:ext uri="{FF2B5EF4-FFF2-40B4-BE49-F238E27FC236}">
              <a16:creationId xmlns:a16="http://schemas.microsoft.com/office/drawing/2014/main" id="{00000000-0008-0000-1000-000009010000}"/>
            </a:ext>
          </a:extLst>
        </xdr:cNvPr>
        <xdr:cNvSpPr txBox="1"/>
      </xdr:nvSpPr>
      <xdr:spPr>
        <a:xfrm>
          <a:off x="14389735" y="1002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41910</xdr:rowOff>
    </xdr:from>
    <xdr:ext cx="403225" cy="257175"/>
    <xdr:sp macro="" textlink="">
      <xdr:nvSpPr>
        <xdr:cNvPr id="266" name="n_3aveValue【保健センター・保健所】&#10;有形固定資産減価償却率">
          <a:extLst>
            <a:ext uri="{FF2B5EF4-FFF2-40B4-BE49-F238E27FC236}">
              <a16:creationId xmlns:a16="http://schemas.microsoft.com/office/drawing/2014/main" id="{00000000-0008-0000-1000-00000A010000}"/>
            </a:ext>
          </a:extLst>
        </xdr:cNvPr>
        <xdr:cNvSpPr txBox="1"/>
      </xdr:nvSpPr>
      <xdr:spPr>
        <a:xfrm>
          <a:off x="13500735" y="10328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162560</xdr:rowOff>
    </xdr:from>
    <xdr:ext cx="403225" cy="259080"/>
    <xdr:sp macro="" textlink="">
      <xdr:nvSpPr>
        <xdr:cNvPr id="267" name="n_4aveValue【保健センター・保健所】&#10;有形固定資産減価償却率">
          <a:extLst>
            <a:ext uri="{FF2B5EF4-FFF2-40B4-BE49-F238E27FC236}">
              <a16:creationId xmlns:a16="http://schemas.microsoft.com/office/drawing/2014/main" id="{00000000-0008-0000-1000-00000B010000}"/>
            </a:ext>
          </a:extLst>
        </xdr:cNvPr>
        <xdr:cNvSpPr txBox="1"/>
      </xdr:nvSpPr>
      <xdr:spPr>
        <a:xfrm>
          <a:off x="12611735" y="10278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84455</xdr:rowOff>
    </xdr:from>
    <xdr:ext cx="405130" cy="259080"/>
    <xdr:sp macro="" textlink="">
      <xdr:nvSpPr>
        <xdr:cNvPr id="268" name="n_1mainValue【保健センター・保健所】&#10;有形固定資産減価償却率">
          <a:extLst>
            <a:ext uri="{FF2B5EF4-FFF2-40B4-BE49-F238E27FC236}">
              <a16:creationId xmlns:a16="http://schemas.microsoft.com/office/drawing/2014/main" id="{00000000-0008-0000-1000-00000C010000}"/>
            </a:ext>
          </a:extLst>
        </xdr:cNvPr>
        <xdr:cNvSpPr txBox="1"/>
      </xdr:nvSpPr>
      <xdr:spPr>
        <a:xfrm>
          <a:off x="15266035" y="10371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74930</xdr:rowOff>
    </xdr:from>
    <xdr:ext cx="403225" cy="257175"/>
    <xdr:sp macro="" textlink="">
      <xdr:nvSpPr>
        <xdr:cNvPr id="269" name="n_2mainValue【保健センター・保健所】&#10;有形固定資産減価償却率">
          <a:extLst>
            <a:ext uri="{FF2B5EF4-FFF2-40B4-BE49-F238E27FC236}">
              <a16:creationId xmlns:a16="http://schemas.microsoft.com/office/drawing/2014/main" id="{00000000-0008-0000-1000-00000D010000}"/>
            </a:ext>
          </a:extLst>
        </xdr:cNvPr>
        <xdr:cNvSpPr txBox="1"/>
      </xdr:nvSpPr>
      <xdr:spPr>
        <a:xfrm>
          <a:off x="14389735" y="103619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42545</xdr:rowOff>
    </xdr:from>
    <xdr:ext cx="403225" cy="257175"/>
    <xdr:sp macro="" textlink="">
      <xdr:nvSpPr>
        <xdr:cNvPr id="270" name="n_3mainValue【保健センター・保健所】&#10;有形固定資産減価償却率">
          <a:extLst>
            <a:ext uri="{FF2B5EF4-FFF2-40B4-BE49-F238E27FC236}">
              <a16:creationId xmlns:a16="http://schemas.microsoft.com/office/drawing/2014/main" id="{00000000-0008-0000-1000-00000E010000}"/>
            </a:ext>
          </a:extLst>
        </xdr:cNvPr>
        <xdr:cNvSpPr txBox="1"/>
      </xdr:nvSpPr>
      <xdr:spPr>
        <a:xfrm>
          <a:off x="13500735" y="99866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8255</xdr:rowOff>
    </xdr:from>
    <xdr:ext cx="403225" cy="257175"/>
    <xdr:sp macro="" textlink="">
      <xdr:nvSpPr>
        <xdr:cNvPr id="271" name="n_4mainValue【保健センター・保健所】&#10;有形固定資産減価償却率">
          <a:extLst>
            <a:ext uri="{FF2B5EF4-FFF2-40B4-BE49-F238E27FC236}">
              <a16:creationId xmlns:a16="http://schemas.microsoft.com/office/drawing/2014/main" id="{00000000-0008-0000-1000-00000F010000}"/>
            </a:ext>
          </a:extLst>
        </xdr:cNvPr>
        <xdr:cNvSpPr txBox="1"/>
      </xdr:nvSpPr>
      <xdr:spPr>
        <a:xfrm>
          <a:off x="12611735" y="9952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00000000-0008-0000-1000-000011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00000000-0008-0000-1000-000012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00000000-0008-0000-1000-000013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00000000-0008-0000-1000-000014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00000000-0008-0000-1000-000015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00000000-0008-0000-1000-000016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00000000-0008-0000-1000-000017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2" name="直線コネクタ 281">
          <a:extLst>
            <a:ext uri="{FF2B5EF4-FFF2-40B4-BE49-F238E27FC236}">
              <a16:creationId xmlns:a16="http://schemas.microsoft.com/office/drawing/2014/main" id="{00000000-0008-0000-1000-00001A01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283" name="テキスト ボックス 282">
          <a:extLst>
            <a:ext uri="{FF2B5EF4-FFF2-40B4-BE49-F238E27FC236}">
              <a16:creationId xmlns:a16="http://schemas.microsoft.com/office/drawing/2014/main" id="{00000000-0008-0000-1000-00001B010000}"/>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285" name="テキスト ボックス 284">
          <a:extLst>
            <a:ext uri="{FF2B5EF4-FFF2-40B4-BE49-F238E27FC236}">
              <a16:creationId xmlns:a16="http://schemas.microsoft.com/office/drawing/2014/main" id="{00000000-0008-0000-1000-00001D010000}"/>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287" name="テキスト ボックス 286">
          <a:extLst>
            <a:ext uri="{FF2B5EF4-FFF2-40B4-BE49-F238E27FC236}">
              <a16:creationId xmlns:a16="http://schemas.microsoft.com/office/drawing/2014/main" id="{00000000-0008-0000-1000-00001F01000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289" name="テキスト ボックス 288">
          <a:extLst>
            <a:ext uri="{FF2B5EF4-FFF2-40B4-BE49-F238E27FC236}">
              <a16:creationId xmlns:a16="http://schemas.microsoft.com/office/drawing/2014/main" id="{00000000-0008-0000-1000-000021010000}"/>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291" name="テキスト ボックス 290">
          <a:extLst>
            <a:ext uri="{FF2B5EF4-FFF2-40B4-BE49-F238E27FC236}">
              <a16:creationId xmlns:a16="http://schemas.microsoft.com/office/drawing/2014/main" id="{00000000-0008-0000-1000-000023010000}"/>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2" name="直線コネクタ 291">
          <a:extLst>
            <a:ext uri="{FF2B5EF4-FFF2-40B4-BE49-F238E27FC236}">
              <a16:creationId xmlns:a16="http://schemas.microsoft.com/office/drawing/2014/main" id="{00000000-0008-0000-1000-000024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293" name="テキスト ボックス 292">
          <a:extLst>
            <a:ext uri="{FF2B5EF4-FFF2-40B4-BE49-F238E27FC236}">
              <a16:creationId xmlns:a16="http://schemas.microsoft.com/office/drawing/2014/main" id="{00000000-0008-0000-1000-00002501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4" name="【保健センター・保健所】&#10;一人当たり面積グラフ枠">
          <a:extLst>
            <a:ext uri="{FF2B5EF4-FFF2-40B4-BE49-F238E27FC236}">
              <a16:creationId xmlns:a16="http://schemas.microsoft.com/office/drawing/2014/main" id="{00000000-0008-0000-1000-000026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104775</xdr:rowOff>
    </xdr:from>
    <xdr:to>
      <xdr:col>116</xdr:col>
      <xdr:colOff>62865</xdr:colOff>
      <xdr:row>63</xdr:row>
      <xdr:rowOff>166370</xdr:rowOff>
    </xdr:to>
    <xdr:cxnSp macro="">
      <xdr:nvCxnSpPr>
        <xdr:cNvPr id="295" name="直線コネクタ 294">
          <a:extLst>
            <a:ext uri="{FF2B5EF4-FFF2-40B4-BE49-F238E27FC236}">
              <a16:creationId xmlns:a16="http://schemas.microsoft.com/office/drawing/2014/main" id="{00000000-0008-0000-1000-000027010000}"/>
            </a:ext>
          </a:extLst>
        </xdr:cNvPr>
        <xdr:cNvCxnSpPr/>
      </xdr:nvCxnSpPr>
      <xdr:spPr>
        <a:xfrm flipV="1">
          <a:off x="22160865" y="9705975"/>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169545</xdr:rowOff>
    </xdr:from>
    <xdr:ext cx="469900" cy="257175"/>
    <xdr:sp macro="" textlink="">
      <xdr:nvSpPr>
        <xdr:cNvPr id="296" name="【保健センター・保健所】&#10;一人当たり面積最小値テキスト">
          <a:extLst>
            <a:ext uri="{FF2B5EF4-FFF2-40B4-BE49-F238E27FC236}">
              <a16:creationId xmlns:a16="http://schemas.microsoft.com/office/drawing/2014/main" id="{00000000-0008-0000-1000-000028010000}"/>
            </a:ext>
          </a:extLst>
        </xdr:cNvPr>
        <xdr:cNvSpPr txBox="1"/>
      </xdr:nvSpPr>
      <xdr:spPr>
        <a:xfrm>
          <a:off x="22199600" y="109708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166370</xdr:rowOff>
    </xdr:from>
    <xdr:to>
      <xdr:col>116</xdr:col>
      <xdr:colOff>152400</xdr:colOff>
      <xdr:row>63</xdr:row>
      <xdr:rowOff>166370</xdr:rowOff>
    </xdr:to>
    <xdr:cxnSp macro="">
      <xdr:nvCxnSpPr>
        <xdr:cNvPr id="297" name="直線コネクタ 296">
          <a:extLst>
            <a:ext uri="{FF2B5EF4-FFF2-40B4-BE49-F238E27FC236}">
              <a16:creationId xmlns:a16="http://schemas.microsoft.com/office/drawing/2014/main" id="{00000000-0008-0000-1000-000029010000}"/>
            </a:ext>
          </a:extLst>
        </xdr:cNvPr>
        <xdr:cNvCxnSpPr/>
      </xdr:nvCxnSpPr>
      <xdr:spPr>
        <a:xfrm>
          <a:off x="22072600" y="1096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52070</xdr:rowOff>
    </xdr:from>
    <xdr:ext cx="469900" cy="257175"/>
    <xdr:sp macro="" textlink="">
      <xdr:nvSpPr>
        <xdr:cNvPr id="298" name="【保健センター・保健所】&#10;一人当たり面積最大値テキスト">
          <a:extLst>
            <a:ext uri="{FF2B5EF4-FFF2-40B4-BE49-F238E27FC236}">
              <a16:creationId xmlns:a16="http://schemas.microsoft.com/office/drawing/2014/main" id="{00000000-0008-0000-1000-00002A010000}"/>
            </a:ext>
          </a:extLst>
        </xdr:cNvPr>
        <xdr:cNvSpPr txBox="1"/>
      </xdr:nvSpPr>
      <xdr:spPr>
        <a:xfrm>
          <a:off x="22199600" y="9481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299" name="直線コネクタ 298">
          <a:extLst>
            <a:ext uri="{FF2B5EF4-FFF2-40B4-BE49-F238E27FC236}">
              <a16:creationId xmlns:a16="http://schemas.microsoft.com/office/drawing/2014/main" id="{00000000-0008-0000-1000-00002B010000}"/>
            </a:ext>
          </a:extLst>
        </xdr:cNvPr>
        <xdr:cNvCxnSpPr/>
      </xdr:nvCxnSpPr>
      <xdr:spPr>
        <a:xfrm>
          <a:off x="22072600" y="970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132080</xdr:rowOff>
    </xdr:from>
    <xdr:ext cx="469900" cy="257175"/>
    <xdr:sp macro="" textlink="">
      <xdr:nvSpPr>
        <xdr:cNvPr id="300" name="【保健センター・保健所】&#10;一人当たり面積平均値テキスト">
          <a:extLst>
            <a:ext uri="{FF2B5EF4-FFF2-40B4-BE49-F238E27FC236}">
              <a16:creationId xmlns:a16="http://schemas.microsoft.com/office/drawing/2014/main" id="{00000000-0008-0000-1000-00002C010000}"/>
            </a:ext>
          </a:extLst>
        </xdr:cNvPr>
        <xdr:cNvSpPr txBox="1"/>
      </xdr:nvSpPr>
      <xdr:spPr>
        <a:xfrm>
          <a:off x="22199600" y="104190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301" name="フローチャート: 判断 300">
          <a:extLst>
            <a:ext uri="{FF2B5EF4-FFF2-40B4-BE49-F238E27FC236}">
              <a16:creationId xmlns:a16="http://schemas.microsoft.com/office/drawing/2014/main" id="{00000000-0008-0000-1000-00002D01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302" name="フローチャート: 判断 301">
          <a:extLst>
            <a:ext uri="{FF2B5EF4-FFF2-40B4-BE49-F238E27FC236}">
              <a16:creationId xmlns:a16="http://schemas.microsoft.com/office/drawing/2014/main" id="{00000000-0008-0000-1000-00002E010000}"/>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73025</xdr:rowOff>
    </xdr:from>
    <xdr:to>
      <xdr:col>107</xdr:col>
      <xdr:colOff>101600</xdr:colOff>
      <xdr:row>63</xdr:row>
      <xdr:rowOff>3175</xdr:rowOff>
    </xdr:to>
    <xdr:sp macro="" textlink="">
      <xdr:nvSpPr>
        <xdr:cNvPr id="303" name="フローチャート: 判断 302">
          <a:extLst>
            <a:ext uri="{FF2B5EF4-FFF2-40B4-BE49-F238E27FC236}">
              <a16:creationId xmlns:a16="http://schemas.microsoft.com/office/drawing/2014/main" id="{00000000-0008-0000-1000-00002F010000}"/>
            </a:ext>
          </a:extLst>
        </xdr:cNvPr>
        <xdr:cNvSpPr/>
      </xdr:nvSpPr>
      <xdr:spPr>
        <a:xfrm>
          <a:off x="20383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57785</xdr:rowOff>
    </xdr:from>
    <xdr:to>
      <xdr:col>102</xdr:col>
      <xdr:colOff>165100</xdr:colOff>
      <xdr:row>62</xdr:row>
      <xdr:rowOff>159385</xdr:rowOff>
    </xdr:to>
    <xdr:sp macro="" textlink="">
      <xdr:nvSpPr>
        <xdr:cNvPr id="304" name="フローチャート: 判断 303">
          <a:extLst>
            <a:ext uri="{FF2B5EF4-FFF2-40B4-BE49-F238E27FC236}">
              <a16:creationId xmlns:a16="http://schemas.microsoft.com/office/drawing/2014/main" id="{00000000-0008-0000-1000-000030010000}"/>
            </a:ext>
          </a:extLst>
        </xdr:cNvPr>
        <xdr:cNvSpPr/>
      </xdr:nvSpPr>
      <xdr:spPr>
        <a:xfrm>
          <a:off x="19494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305" name="フローチャート: 判断 304">
          <a:extLst>
            <a:ext uri="{FF2B5EF4-FFF2-40B4-BE49-F238E27FC236}">
              <a16:creationId xmlns:a16="http://schemas.microsoft.com/office/drawing/2014/main" id="{00000000-0008-0000-1000-00003101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306" name="テキスト ボックス 305">
          <a:extLst>
            <a:ext uri="{FF2B5EF4-FFF2-40B4-BE49-F238E27FC236}">
              <a16:creationId xmlns:a16="http://schemas.microsoft.com/office/drawing/2014/main" id="{00000000-0008-0000-1000-00003201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307" name="テキスト ボックス 306">
          <a:extLst>
            <a:ext uri="{FF2B5EF4-FFF2-40B4-BE49-F238E27FC236}">
              <a16:creationId xmlns:a16="http://schemas.microsoft.com/office/drawing/2014/main" id="{00000000-0008-0000-1000-00003301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308" name="テキスト ボックス 307">
          <a:extLst>
            <a:ext uri="{FF2B5EF4-FFF2-40B4-BE49-F238E27FC236}">
              <a16:creationId xmlns:a16="http://schemas.microsoft.com/office/drawing/2014/main" id="{00000000-0008-0000-1000-00003401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309" name="テキスト ボックス 308">
          <a:extLst>
            <a:ext uri="{FF2B5EF4-FFF2-40B4-BE49-F238E27FC236}">
              <a16:creationId xmlns:a16="http://schemas.microsoft.com/office/drawing/2014/main" id="{00000000-0008-0000-1000-00003501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310" name="テキスト ボックス 309">
          <a:extLst>
            <a:ext uri="{FF2B5EF4-FFF2-40B4-BE49-F238E27FC236}">
              <a16:creationId xmlns:a16="http://schemas.microsoft.com/office/drawing/2014/main" id="{00000000-0008-0000-1000-00003601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99060</xdr:rowOff>
    </xdr:from>
    <xdr:ext cx="469900" cy="257175"/>
    <xdr:sp macro="" textlink="">
      <xdr:nvSpPr>
        <xdr:cNvPr id="312" name="【保健センター・保健所】&#10;一人当たり面積該当値テキスト">
          <a:extLst>
            <a:ext uri="{FF2B5EF4-FFF2-40B4-BE49-F238E27FC236}">
              <a16:creationId xmlns:a16="http://schemas.microsoft.com/office/drawing/2014/main" id="{00000000-0008-0000-1000-000038010000}"/>
            </a:ext>
          </a:extLst>
        </xdr:cNvPr>
        <xdr:cNvSpPr txBox="1"/>
      </xdr:nvSpPr>
      <xdr:spPr>
        <a:xfrm>
          <a:off x="22199600" y="105575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122555</xdr:rowOff>
    </xdr:from>
    <xdr:to>
      <xdr:col>112</xdr:col>
      <xdr:colOff>38100</xdr:colOff>
      <xdr:row>62</xdr:row>
      <xdr:rowOff>52705</xdr:rowOff>
    </xdr:to>
    <xdr:sp macro="" textlink="">
      <xdr:nvSpPr>
        <xdr:cNvPr id="313" name="楕円 312">
          <a:extLst>
            <a:ext uri="{FF2B5EF4-FFF2-40B4-BE49-F238E27FC236}">
              <a16:creationId xmlns:a16="http://schemas.microsoft.com/office/drawing/2014/main" id="{00000000-0008-0000-1000-000039010000}"/>
            </a:ext>
          </a:extLst>
        </xdr:cNvPr>
        <xdr:cNvSpPr/>
      </xdr:nvSpPr>
      <xdr:spPr>
        <a:xfrm>
          <a:off x="21272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1905</xdr:rowOff>
    </xdr:to>
    <xdr:cxnSp macro="">
      <xdr:nvCxnSpPr>
        <xdr:cNvPr id="314" name="直線コネクタ 313">
          <a:extLst>
            <a:ext uri="{FF2B5EF4-FFF2-40B4-BE49-F238E27FC236}">
              <a16:creationId xmlns:a16="http://schemas.microsoft.com/office/drawing/2014/main" id="{00000000-0008-0000-1000-00003A010000}"/>
            </a:ext>
          </a:extLst>
        </xdr:cNvPr>
        <xdr:cNvCxnSpPr/>
      </xdr:nvCxnSpPr>
      <xdr:spPr>
        <a:xfrm flipV="1">
          <a:off x="21323300" y="106299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130175</xdr:rowOff>
    </xdr:from>
    <xdr:to>
      <xdr:col>107</xdr:col>
      <xdr:colOff>101600</xdr:colOff>
      <xdr:row>62</xdr:row>
      <xdr:rowOff>60325</xdr:rowOff>
    </xdr:to>
    <xdr:sp macro="" textlink="">
      <xdr:nvSpPr>
        <xdr:cNvPr id="315" name="楕円 314">
          <a:extLst>
            <a:ext uri="{FF2B5EF4-FFF2-40B4-BE49-F238E27FC236}">
              <a16:creationId xmlns:a16="http://schemas.microsoft.com/office/drawing/2014/main" id="{00000000-0008-0000-1000-00003B010000}"/>
            </a:ext>
          </a:extLst>
        </xdr:cNvPr>
        <xdr:cNvSpPr/>
      </xdr:nvSpPr>
      <xdr:spPr>
        <a:xfrm>
          <a:off x="20383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xdr:rowOff>
    </xdr:from>
    <xdr:to>
      <xdr:col>111</xdr:col>
      <xdr:colOff>177800</xdr:colOff>
      <xdr:row>62</xdr:row>
      <xdr:rowOff>9525</xdr:rowOff>
    </xdr:to>
    <xdr:cxnSp macro="">
      <xdr:nvCxnSpPr>
        <xdr:cNvPr id="316" name="直線コネクタ 315">
          <a:extLst>
            <a:ext uri="{FF2B5EF4-FFF2-40B4-BE49-F238E27FC236}">
              <a16:creationId xmlns:a16="http://schemas.microsoft.com/office/drawing/2014/main" id="{00000000-0008-0000-1000-00003C010000}"/>
            </a:ext>
          </a:extLst>
        </xdr:cNvPr>
        <xdr:cNvCxnSpPr/>
      </xdr:nvCxnSpPr>
      <xdr:spPr>
        <a:xfrm flipV="1">
          <a:off x="20434300" y="106318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317" name="楕円 316">
          <a:extLst>
            <a:ext uri="{FF2B5EF4-FFF2-40B4-BE49-F238E27FC236}">
              <a16:creationId xmlns:a16="http://schemas.microsoft.com/office/drawing/2014/main" id="{00000000-0008-0000-1000-00003D010000}"/>
            </a:ext>
          </a:extLst>
        </xdr:cNvPr>
        <xdr:cNvSpPr/>
      </xdr:nvSpPr>
      <xdr:spPr>
        <a:xfrm>
          <a:off x="19494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xdr:rowOff>
    </xdr:from>
    <xdr:to>
      <xdr:col>107</xdr:col>
      <xdr:colOff>50800</xdr:colOff>
      <xdr:row>62</xdr:row>
      <xdr:rowOff>15240</xdr:rowOff>
    </xdr:to>
    <xdr:cxnSp macro="">
      <xdr:nvCxnSpPr>
        <xdr:cNvPr id="318" name="直線コネクタ 317">
          <a:extLst>
            <a:ext uri="{FF2B5EF4-FFF2-40B4-BE49-F238E27FC236}">
              <a16:creationId xmlns:a16="http://schemas.microsoft.com/office/drawing/2014/main" id="{00000000-0008-0000-1000-00003E010000}"/>
            </a:ext>
          </a:extLst>
        </xdr:cNvPr>
        <xdr:cNvCxnSpPr/>
      </xdr:nvCxnSpPr>
      <xdr:spPr>
        <a:xfrm flipV="1">
          <a:off x="19545300" y="106394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319" name="楕円 318">
          <a:extLst>
            <a:ext uri="{FF2B5EF4-FFF2-40B4-BE49-F238E27FC236}">
              <a16:creationId xmlns:a16="http://schemas.microsoft.com/office/drawing/2014/main" id="{00000000-0008-0000-1000-00003F010000}"/>
            </a:ext>
          </a:extLst>
        </xdr:cNvPr>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62</xdr:row>
      <xdr:rowOff>19050</xdr:rowOff>
    </xdr:to>
    <xdr:cxnSp macro="">
      <xdr:nvCxnSpPr>
        <xdr:cNvPr id="320" name="直線コネクタ 319">
          <a:extLst>
            <a:ext uri="{FF2B5EF4-FFF2-40B4-BE49-F238E27FC236}">
              <a16:creationId xmlns:a16="http://schemas.microsoft.com/office/drawing/2014/main" id="{00000000-0008-0000-1000-000040010000}"/>
            </a:ext>
          </a:extLst>
        </xdr:cNvPr>
        <xdr:cNvCxnSpPr/>
      </xdr:nvCxnSpPr>
      <xdr:spPr>
        <a:xfrm flipV="1">
          <a:off x="18656300" y="106451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61595</xdr:rowOff>
    </xdr:from>
    <xdr:ext cx="469900" cy="259080"/>
    <xdr:sp macro="" textlink="">
      <xdr:nvSpPr>
        <xdr:cNvPr id="321" name="n_1aveValue【保健センター・保健所】&#10;一人当たり面積">
          <a:extLst>
            <a:ext uri="{FF2B5EF4-FFF2-40B4-BE49-F238E27FC236}">
              <a16:creationId xmlns:a16="http://schemas.microsoft.com/office/drawing/2014/main" id="{00000000-0008-0000-1000-000041010000}"/>
            </a:ext>
          </a:extLst>
        </xdr:cNvPr>
        <xdr:cNvSpPr txBox="1"/>
      </xdr:nvSpPr>
      <xdr:spPr>
        <a:xfrm>
          <a:off x="21075650" y="10348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166370</xdr:rowOff>
    </xdr:from>
    <xdr:ext cx="467995" cy="257175"/>
    <xdr:sp macro="" textlink="">
      <xdr:nvSpPr>
        <xdr:cNvPr id="322" name="n_2aveValue【保健センター・保健所】&#10;一人当たり面積">
          <a:extLst>
            <a:ext uri="{FF2B5EF4-FFF2-40B4-BE49-F238E27FC236}">
              <a16:creationId xmlns:a16="http://schemas.microsoft.com/office/drawing/2014/main" id="{00000000-0008-0000-1000-000042010000}"/>
            </a:ext>
          </a:extLst>
        </xdr:cNvPr>
        <xdr:cNvSpPr txBox="1"/>
      </xdr:nvSpPr>
      <xdr:spPr>
        <a:xfrm>
          <a:off x="20199350" y="107962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150495</xdr:rowOff>
    </xdr:from>
    <xdr:ext cx="467995" cy="259080"/>
    <xdr:sp macro="" textlink="">
      <xdr:nvSpPr>
        <xdr:cNvPr id="323" name="n_3aveValue【保健センター・保健所】&#10;一人当たり面積">
          <a:extLst>
            <a:ext uri="{FF2B5EF4-FFF2-40B4-BE49-F238E27FC236}">
              <a16:creationId xmlns:a16="http://schemas.microsoft.com/office/drawing/2014/main" id="{00000000-0008-0000-1000-000043010000}"/>
            </a:ext>
          </a:extLst>
        </xdr:cNvPr>
        <xdr:cNvSpPr txBox="1"/>
      </xdr:nvSpPr>
      <xdr:spPr>
        <a:xfrm>
          <a:off x="19310350" y="10780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140970</xdr:rowOff>
    </xdr:from>
    <xdr:ext cx="467995" cy="259080"/>
    <xdr:sp macro="" textlink="">
      <xdr:nvSpPr>
        <xdr:cNvPr id="324" name="n_4aveValue【保健センター・保健所】&#10;一人当たり面積">
          <a:extLst>
            <a:ext uri="{FF2B5EF4-FFF2-40B4-BE49-F238E27FC236}">
              <a16:creationId xmlns:a16="http://schemas.microsoft.com/office/drawing/2014/main" id="{00000000-0008-0000-1000-000044010000}"/>
            </a:ext>
          </a:extLst>
        </xdr:cNvPr>
        <xdr:cNvSpPr txBox="1"/>
      </xdr:nvSpPr>
      <xdr:spPr>
        <a:xfrm>
          <a:off x="18421350" y="1077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43815</xdr:rowOff>
    </xdr:from>
    <xdr:ext cx="469900" cy="257175"/>
    <xdr:sp macro="" textlink="">
      <xdr:nvSpPr>
        <xdr:cNvPr id="325" name="n_1mainValue【保健センター・保健所】&#10;一人当たり面積">
          <a:extLst>
            <a:ext uri="{FF2B5EF4-FFF2-40B4-BE49-F238E27FC236}">
              <a16:creationId xmlns:a16="http://schemas.microsoft.com/office/drawing/2014/main" id="{00000000-0008-0000-1000-000045010000}"/>
            </a:ext>
          </a:extLst>
        </xdr:cNvPr>
        <xdr:cNvSpPr txBox="1"/>
      </xdr:nvSpPr>
      <xdr:spPr>
        <a:xfrm>
          <a:off x="21075650" y="106737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76835</xdr:rowOff>
    </xdr:from>
    <xdr:ext cx="467995" cy="257175"/>
    <xdr:sp macro="" textlink="">
      <xdr:nvSpPr>
        <xdr:cNvPr id="326" name="n_2mainValue【保健センター・保健所】&#10;一人当たり面積">
          <a:extLst>
            <a:ext uri="{FF2B5EF4-FFF2-40B4-BE49-F238E27FC236}">
              <a16:creationId xmlns:a16="http://schemas.microsoft.com/office/drawing/2014/main" id="{00000000-0008-0000-1000-000046010000}"/>
            </a:ext>
          </a:extLst>
        </xdr:cNvPr>
        <xdr:cNvSpPr txBox="1"/>
      </xdr:nvSpPr>
      <xdr:spPr>
        <a:xfrm>
          <a:off x="20199350" y="103638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82550</xdr:rowOff>
    </xdr:from>
    <xdr:ext cx="467995" cy="259080"/>
    <xdr:sp macro="" textlink="">
      <xdr:nvSpPr>
        <xdr:cNvPr id="327" name="n_3mainValue【保健センター・保健所】&#10;一人当たり面積">
          <a:extLst>
            <a:ext uri="{FF2B5EF4-FFF2-40B4-BE49-F238E27FC236}">
              <a16:creationId xmlns:a16="http://schemas.microsoft.com/office/drawing/2014/main" id="{00000000-0008-0000-1000-000047010000}"/>
            </a:ext>
          </a:extLst>
        </xdr:cNvPr>
        <xdr:cNvSpPr txBox="1"/>
      </xdr:nvSpPr>
      <xdr:spPr>
        <a:xfrm>
          <a:off x="19310350" y="10369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86360</xdr:rowOff>
    </xdr:from>
    <xdr:ext cx="467995" cy="257175"/>
    <xdr:sp macro="" textlink="">
      <xdr:nvSpPr>
        <xdr:cNvPr id="328" name="n_4mainValue【保健センター・保健所】&#10;一人当たり面積">
          <a:extLst>
            <a:ext uri="{FF2B5EF4-FFF2-40B4-BE49-F238E27FC236}">
              <a16:creationId xmlns:a16="http://schemas.microsoft.com/office/drawing/2014/main" id="{00000000-0008-0000-1000-000048010000}"/>
            </a:ext>
          </a:extLst>
        </xdr:cNvPr>
        <xdr:cNvSpPr txBox="1"/>
      </xdr:nvSpPr>
      <xdr:spPr>
        <a:xfrm>
          <a:off x="18421350" y="103733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a:extLst>
            <a:ext uri="{FF2B5EF4-FFF2-40B4-BE49-F238E27FC236}">
              <a16:creationId xmlns:a16="http://schemas.microsoft.com/office/drawing/2014/main" id="{00000000-0008-0000-1000-00004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a:extLst>
            <a:ext uri="{FF2B5EF4-FFF2-40B4-BE49-F238E27FC236}">
              <a16:creationId xmlns:a16="http://schemas.microsoft.com/office/drawing/2014/main" id="{00000000-0008-0000-1000-00004A01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a:extLst>
            <a:ext uri="{FF2B5EF4-FFF2-40B4-BE49-F238E27FC236}">
              <a16:creationId xmlns:a16="http://schemas.microsoft.com/office/drawing/2014/main" id="{00000000-0008-0000-1000-00004B01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a:extLst>
            <a:ext uri="{FF2B5EF4-FFF2-40B4-BE49-F238E27FC236}">
              <a16:creationId xmlns:a16="http://schemas.microsoft.com/office/drawing/2014/main" id="{00000000-0008-0000-1000-00004C01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a:extLst>
            <a:ext uri="{FF2B5EF4-FFF2-40B4-BE49-F238E27FC236}">
              <a16:creationId xmlns:a16="http://schemas.microsoft.com/office/drawing/2014/main" id="{00000000-0008-0000-1000-00004D01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a:extLst>
            <a:ext uri="{FF2B5EF4-FFF2-40B4-BE49-F238E27FC236}">
              <a16:creationId xmlns:a16="http://schemas.microsoft.com/office/drawing/2014/main" id="{00000000-0008-0000-1000-00004E01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a:extLst>
            <a:ext uri="{FF2B5EF4-FFF2-40B4-BE49-F238E27FC236}">
              <a16:creationId xmlns:a16="http://schemas.microsoft.com/office/drawing/2014/main" id="{00000000-0008-0000-1000-00004F01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a:extLst>
            <a:ext uri="{FF2B5EF4-FFF2-40B4-BE49-F238E27FC236}">
              <a16:creationId xmlns:a16="http://schemas.microsoft.com/office/drawing/2014/main" id="{00000000-0008-0000-1000-00005001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5455" cy="259080"/>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347" name="テキスト ボックス 346">
          <a:extLst>
            <a:ext uri="{FF2B5EF4-FFF2-40B4-BE49-F238E27FC236}">
              <a16:creationId xmlns:a16="http://schemas.microsoft.com/office/drawing/2014/main" id="{00000000-0008-0000-1000-00005B010000}"/>
            </a:ext>
          </a:extLst>
        </xdr:cNvPr>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348" name="直線コネクタ 347">
          <a:extLst>
            <a:ext uri="{FF2B5EF4-FFF2-40B4-BE49-F238E27FC236}">
              <a16:creationId xmlns:a16="http://schemas.microsoft.com/office/drawing/2014/main" id="{00000000-0008-0000-1000-00005C01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349" name="テキスト ボックス 348">
          <a:extLst>
            <a:ext uri="{FF2B5EF4-FFF2-40B4-BE49-F238E27FC236}">
              <a16:creationId xmlns:a16="http://schemas.microsoft.com/office/drawing/2014/main" id="{00000000-0008-0000-1000-00005D01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350" name="直線コネクタ 349">
          <a:extLst>
            <a:ext uri="{FF2B5EF4-FFF2-40B4-BE49-F238E27FC236}">
              <a16:creationId xmlns:a16="http://schemas.microsoft.com/office/drawing/2014/main" id="{00000000-0008-0000-1000-00005E01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2" name="直線コネクタ 351">
          <a:extLst>
            <a:ext uri="{FF2B5EF4-FFF2-40B4-BE49-F238E27FC236}">
              <a16:creationId xmlns:a16="http://schemas.microsoft.com/office/drawing/2014/main" id="{00000000-0008-0000-1000-00006001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3" name="【消防施設】&#10;有形固定資産減価償却率グラフ枠">
          <a:extLst>
            <a:ext uri="{FF2B5EF4-FFF2-40B4-BE49-F238E27FC236}">
              <a16:creationId xmlns:a16="http://schemas.microsoft.com/office/drawing/2014/main" id="{00000000-0008-0000-1000-00006101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121285</xdr:rowOff>
    </xdr:from>
    <xdr:to>
      <xdr:col>85</xdr:col>
      <xdr:colOff>126365</xdr:colOff>
      <xdr:row>86</xdr:row>
      <xdr:rowOff>168910</xdr:rowOff>
    </xdr:to>
    <xdr:cxnSp macro="">
      <xdr:nvCxnSpPr>
        <xdr:cNvPr id="354" name="直線コネクタ 353">
          <a:extLst>
            <a:ext uri="{FF2B5EF4-FFF2-40B4-BE49-F238E27FC236}">
              <a16:creationId xmlns:a16="http://schemas.microsoft.com/office/drawing/2014/main" id="{00000000-0008-0000-1000-000062010000}"/>
            </a:ext>
          </a:extLst>
        </xdr:cNvPr>
        <xdr:cNvCxnSpPr/>
      </xdr:nvCxnSpPr>
      <xdr:spPr>
        <a:xfrm flipV="1">
          <a:off x="16318865" y="1349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355" name="【消防施設】&#10;有形固定資産減価償却率最小値テキスト">
          <a:extLst>
            <a:ext uri="{FF2B5EF4-FFF2-40B4-BE49-F238E27FC236}">
              <a16:creationId xmlns:a16="http://schemas.microsoft.com/office/drawing/2014/main" id="{00000000-0008-0000-1000-00006301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356" name="直線コネクタ 355">
          <a:extLst>
            <a:ext uri="{FF2B5EF4-FFF2-40B4-BE49-F238E27FC236}">
              <a16:creationId xmlns:a16="http://schemas.microsoft.com/office/drawing/2014/main" id="{00000000-0008-0000-1000-00006401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67945</xdr:rowOff>
    </xdr:from>
    <xdr:ext cx="405130" cy="258445"/>
    <xdr:sp macro="" textlink="">
      <xdr:nvSpPr>
        <xdr:cNvPr id="357" name="【消防施設】&#10;有形固定資産減価償却率最大値テキスト">
          <a:extLst>
            <a:ext uri="{FF2B5EF4-FFF2-40B4-BE49-F238E27FC236}">
              <a16:creationId xmlns:a16="http://schemas.microsoft.com/office/drawing/2014/main" id="{00000000-0008-0000-1000-000065010000}"/>
            </a:ext>
          </a:extLst>
        </xdr:cNvPr>
        <xdr:cNvSpPr txBox="1"/>
      </xdr:nvSpPr>
      <xdr:spPr>
        <a:xfrm>
          <a:off x="16357600" y="1326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121285</xdr:rowOff>
    </xdr:from>
    <xdr:to>
      <xdr:col>86</xdr:col>
      <xdr:colOff>25400</xdr:colOff>
      <xdr:row>78</xdr:row>
      <xdr:rowOff>121285</xdr:rowOff>
    </xdr:to>
    <xdr:cxnSp macro="">
      <xdr:nvCxnSpPr>
        <xdr:cNvPr id="358" name="直線コネクタ 357">
          <a:extLst>
            <a:ext uri="{FF2B5EF4-FFF2-40B4-BE49-F238E27FC236}">
              <a16:creationId xmlns:a16="http://schemas.microsoft.com/office/drawing/2014/main" id="{00000000-0008-0000-1000-000066010000}"/>
            </a:ext>
          </a:extLst>
        </xdr:cNvPr>
        <xdr:cNvCxnSpPr/>
      </xdr:nvCxnSpPr>
      <xdr:spPr>
        <a:xfrm>
          <a:off x="16230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161925</xdr:rowOff>
    </xdr:from>
    <xdr:ext cx="405130" cy="259080"/>
    <xdr:sp macro="" textlink="">
      <xdr:nvSpPr>
        <xdr:cNvPr id="359" name="【消防施設】&#10;有形固定資産減価償却率平均値テキスト">
          <a:extLst>
            <a:ext uri="{FF2B5EF4-FFF2-40B4-BE49-F238E27FC236}">
              <a16:creationId xmlns:a16="http://schemas.microsoft.com/office/drawing/2014/main" id="{00000000-0008-0000-1000-000067010000}"/>
            </a:ext>
          </a:extLst>
        </xdr:cNvPr>
        <xdr:cNvSpPr txBox="1"/>
      </xdr:nvSpPr>
      <xdr:spPr>
        <a:xfrm>
          <a:off x="16357600" y="142208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12065</xdr:rowOff>
    </xdr:from>
    <xdr:to>
      <xdr:col>85</xdr:col>
      <xdr:colOff>177800</xdr:colOff>
      <xdr:row>83</xdr:row>
      <xdr:rowOff>113665</xdr:rowOff>
    </xdr:to>
    <xdr:sp macro="" textlink="">
      <xdr:nvSpPr>
        <xdr:cNvPr id="360" name="フローチャート: 判断 359">
          <a:extLst>
            <a:ext uri="{FF2B5EF4-FFF2-40B4-BE49-F238E27FC236}">
              <a16:creationId xmlns:a16="http://schemas.microsoft.com/office/drawing/2014/main" id="{00000000-0008-0000-1000-000068010000}"/>
            </a:ext>
          </a:extLst>
        </xdr:cNvPr>
        <xdr:cNvSpPr/>
      </xdr:nvSpPr>
      <xdr:spPr>
        <a:xfrm>
          <a:off x="162687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361" name="フローチャート: 判断 360">
          <a:extLst>
            <a:ext uri="{FF2B5EF4-FFF2-40B4-BE49-F238E27FC236}">
              <a16:creationId xmlns:a16="http://schemas.microsoft.com/office/drawing/2014/main" id="{00000000-0008-0000-1000-000069010000}"/>
            </a:ext>
          </a:extLst>
        </xdr:cNvPr>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5080</xdr:rowOff>
    </xdr:from>
    <xdr:to>
      <xdr:col>76</xdr:col>
      <xdr:colOff>165100</xdr:colOff>
      <xdr:row>83</xdr:row>
      <xdr:rowOff>106680</xdr:rowOff>
    </xdr:to>
    <xdr:sp macro="" textlink="">
      <xdr:nvSpPr>
        <xdr:cNvPr id="362" name="フローチャート: 判断 361">
          <a:extLst>
            <a:ext uri="{FF2B5EF4-FFF2-40B4-BE49-F238E27FC236}">
              <a16:creationId xmlns:a16="http://schemas.microsoft.com/office/drawing/2014/main" id="{00000000-0008-0000-1000-00006A010000}"/>
            </a:ext>
          </a:extLst>
        </xdr:cNvPr>
        <xdr:cNvSpPr/>
      </xdr:nvSpPr>
      <xdr:spPr>
        <a:xfrm>
          <a:off x="14541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93345</xdr:rowOff>
    </xdr:from>
    <xdr:to>
      <xdr:col>72</xdr:col>
      <xdr:colOff>38100</xdr:colOff>
      <xdr:row>84</xdr:row>
      <xdr:rowOff>23495</xdr:rowOff>
    </xdr:to>
    <xdr:sp macro="" textlink="">
      <xdr:nvSpPr>
        <xdr:cNvPr id="363" name="フローチャート: 判断 362">
          <a:extLst>
            <a:ext uri="{FF2B5EF4-FFF2-40B4-BE49-F238E27FC236}">
              <a16:creationId xmlns:a16="http://schemas.microsoft.com/office/drawing/2014/main" id="{00000000-0008-0000-1000-00006B010000}"/>
            </a:ext>
          </a:extLst>
        </xdr:cNvPr>
        <xdr:cNvSpPr/>
      </xdr:nvSpPr>
      <xdr:spPr>
        <a:xfrm>
          <a:off x="13652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160655</xdr:rowOff>
    </xdr:from>
    <xdr:to>
      <xdr:col>67</xdr:col>
      <xdr:colOff>101600</xdr:colOff>
      <xdr:row>83</xdr:row>
      <xdr:rowOff>90805</xdr:rowOff>
    </xdr:to>
    <xdr:sp macro="" textlink="">
      <xdr:nvSpPr>
        <xdr:cNvPr id="364" name="フローチャート: 判断 363">
          <a:extLst>
            <a:ext uri="{FF2B5EF4-FFF2-40B4-BE49-F238E27FC236}">
              <a16:creationId xmlns:a16="http://schemas.microsoft.com/office/drawing/2014/main" id="{00000000-0008-0000-1000-00006C010000}"/>
            </a:ext>
          </a:extLst>
        </xdr:cNvPr>
        <xdr:cNvSpPr/>
      </xdr:nvSpPr>
      <xdr:spPr>
        <a:xfrm>
          <a:off x="12763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365" name="テキスト ボックス 364">
          <a:extLst>
            <a:ext uri="{FF2B5EF4-FFF2-40B4-BE49-F238E27FC236}">
              <a16:creationId xmlns:a16="http://schemas.microsoft.com/office/drawing/2014/main" id="{00000000-0008-0000-1000-00006D01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366" name="テキスト ボックス 365">
          <a:extLst>
            <a:ext uri="{FF2B5EF4-FFF2-40B4-BE49-F238E27FC236}">
              <a16:creationId xmlns:a16="http://schemas.microsoft.com/office/drawing/2014/main" id="{00000000-0008-0000-1000-00006E01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367" name="テキスト ボックス 366">
          <a:extLst>
            <a:ext uri="{FF2B5EF4-FFF2-40B4-BE49-F238E27FC236}">
              <a16:creationId xmlns:a16="http://schemas.microsoft.com/office/drawing/2014/main" id="{00000000-0008-0000-1000-00006F01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368" name="テキスト ボックス 367">
          <a:extLst>
            <a:ext uri="{FF2B5EF4-FFF2-40B4-BE49-F238E27FC236}">
              <a16:creationId xmlns:a16="http://schemas.microsoft.com/office/drawing/2014/main" id="{00000000-0008-0000-1000-00007001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369" name="テキスト ボックス 368">
          <a:extLst>
            <a:ext uri="{FF2B5EF4-FFF2-40B4-BE49-F238E27FC236}">
              <a16:creationId xmlns:a16="http://schemas.microsoft.com/office/drawing/2014/main" id="{00000000-0008-0000-1000-00007101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370" name="楕円 369">
          <a:extLst>
            <a:ext uri="{FF2B5EF4-FFF2-40B4-BE49-F238E27FC236}">
              <a16:creationId xmlns:a16="http://schemas.microsoft.com/office/drawing/2014/main" id="{00000000-0008-0000-1000-000072010000}"/>
            </a:ext>
          </a:extLst>
        </xdr:cNvPr>
        <xdr:cNvSpPr/>
      </xdr:nvSpPr>
      <xdr:spPr>
        <a:xfrm>
          <a:off x="16268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31115</xdr:rowOff>
    </xdr:from>
    <xdr:ext cx="405130" cy="257175"/>
    <xdr:sp macro="" textlink="">
      <xdr:nvSpPr>
        <xdr:cNvPr id="371" name="【消防施設】&#10;有形固定資産減価償却率該当値テキスト">
          <a:extLst>
            <a:ext uri="{FF2B5EF4-FFF2-40B4-BE49-F238E27FC236}">
              <a16:creationId xmlns:a16="http://schemas.microsoft.com/office/drawing/2014/main" id="{00000000-0008-0000-1000-000073010000}"/>
            </a:ext>
          </a:extLst>
        </xdr:cNvPr>
        <xdr:cNvSpPr txBox="1"/>
      </xdr:nvSpPr>
      <xdr:spPr>
        <a:xfrm>
          <a:off x="16357600" y="13918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121285</xdr:rowOff>
    </xdr:from>
    <xdr:to>
      <xdr:col>81</xdr:col>
      <xdr:colOff>101600</xdr:colOff>
      <xdr:row>82</xdr:row>
      <xdr:rowOff>52070</xdr:rowOff>
    </xdr:to>
    <xdr:sp macro="" textlink="">
      <xdr:nvSpPr>
        <xdr:cNvPr id="372" name="楕円 371">
          <a:extLst>
            <a:ext uri="{FF2B5EF4-FFF2-40B4-BE49-F238E27FC236}">
              <a16:creationId xmlns:a16="http://schemas.microsoft.com/office/drawing/2014/main" id="{00000000-0008-0000-1000-000074010000}"/>
            </a:ext>
          </a:extLst>
        </xdr:cNvPr>
        <xdr:cNvSpPr/>
      </xdr:nvSpPr>
      <xdr:spPr>
        <a:xfrm>
          <a:off x="15430500" y="14008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635</xdr:rowOff>
    </xdr:from>
    <xdr:to>
      <xdr:col>85</xdr:col>
      <xdr:colOff>127000</xdr:colOff>
      <xdr:row>82</xdr:row>
      <xdr:rowOff>59055</xdr:rowOff>
    </xdr:to>
    <xdr:cxnSp macro="">
      <xdr:nvCxnSpPr>
        <xdr:cNvPr id="373" name="直線コネクタ 372">
          <a:extLst>
            <a:ext uri="{FF2B5EF4-FFF2-40B4-BE49-F238E27FC236}">
              <a16:creationId xmlns:a16="http://schemas.microsoft.com/office/drawing/2014/main" id="{00000000-0008-0000-1000-000075010000}"/>
            </a:ext>
          </a:extLst>
        </xdr:cNvPr>
        <xdr:cNvCxnSpPr/>
      </xdr:nvCxnSpPr>
      <xdr:spPr>
        <a:xfrm>
          <a:off x="15481300" y="1405953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21590</xdr:rowOff>
    </xdr:from>
    <xdr:to>
      <xdr:col>76</xdr:col>
      <xdr:colOff>165100</xdr:colOff>
      <xdr:row>81</xdr:row>
      <xdr:rowOff>123190</xdr:rowOff>
    </xdr:to>
    <xdr:sp macro="" textlink="">
      <xdr:nvSpPr>
        <xdr:cNvPr id="374" name="楕円 373">
          <a:extLst>
            <a:ext uri="{FF2B5EF4-FFF2-40B4-BE49-F238E27FC236}">
              <a16:creationId xmlns:a16="http://schemas.microsoft.com/office/drawing/2014/main" id="{00000000-0008-0000-1000-000076010000}"/>
            </a:ext>
          </a:extLst>
        </xdr:cNvPr>
        <xdr:cNvSpPr/>
      </xdr:nvSpPr>
      <xdr:spPr>
        <a:xfrm>
          <a:off x="14541500" y="139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72390</xdr:rowOff>
    </xdr:from>
    <xdr:to>
      <xdr:col>81</xdr:col>
      <xdr:colOff>50800</xdr:colOff>
      <xdr:row>82</xdr:row>
      <xdr:rowOff>635</xdr:rowOff>
    </xdr:to>
    <xdr:cxnSp macro="">
      <xdr:nvCxnSpPr>
        <xdr:cNvPr id="375" name="直線コネクタ 374">
          <a:extLst>
            <a:ext uri="{FF2B5EF4-FFF2-40B4-BE49-F238E27FC236}">
              <a16:creationId xmlns:a16="http://schemas.microsoft.com/office/drawing/2014/main" id="{00000000-0008-0000-1000-000077010000}"/>
            </a:ext>
          </a:extLst>
        </xdr:cNvPr>
        <xdr:cNvCxnSpPr/>
      </xdr:nvCxnSpPr>
      <xdr:spPr>
        <a:xfrm>
          <a:off x="14592300" y="1395984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135890</xdr:rowOff>
    </xdr:from>
    <xdr:to>
      <xdr:col>72</xdr:col>
      <xdr:colOff>38100</xdr:colOff>
      <xdr:row>84</xdr:row>
      <xdr:rowOff>66040</xdr:rowOff>
    </xdr:to>
    <xdr:sp macro="" textlink="">
      <xdr:nvSpPr>
        <xdr:cNvPr id="376" name="楕円 375">
          <a:extLst>
            <a:ext uri="{FF2B5EF4-FFF2-40B4-BE49-F238E27FC236}">
              <a16:creationId xmlns:a16="http://schemas.microsoft.com/office/drawing/2014/main" id="{00000000-0008-0000-1000-000078010000}"/>
            </a:ext>
          </a:extLst>
        </xdr:cNvPr>
        <xdr:cNvSpPr/>
      </xdr:nvSpPr>
      <xdr:spPr>
        <a:xfrm>
          <a:off x="13652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72390</xdr:rowOff>
    </xdr:from>
    <xdr:to>
      <xdr:col>76</xdr:col>
      <xdr:colOff>114300</xdr:colOff>
      <xdr:row>84</xdr:row>
      <xdr:rowOff>15240</xdr:rowOff>
    </xdr:to>
    <xdr:cxnSp macro="">
      <xdr:nvCxnSpPr>
        <xdr:cNvPr id="377" name="直線コネクタ 376">
          <a:extLst>
            <a:ext uri="{FF2B5EF4-FFF2-40B4-BE49-F238E27FC236}">
              <a16:creationId xmlns:a16="http://schemas.microsoft.com/office/drawing/2014/main" id="{00000000-0008-0000-1000-000079010000}"/>
            </a:ext>
          </a:extLst>
        </xdr:cNvPr>
        <xdr:cNvCxnSpPr/>
      </xdr:nvCxnSpPr>
      <xdr:spPr>
        <a:xfrm flipV="1">
          <a:off x="13703300" y="1395984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23495</xdr:rowOff>
    </xdr:from>
    <xdr:to>
      <xdr:col>67</xdr:col>
      <xdr:colOff>101600</xdr:colOff>
      <xdr:row>86</xdr:row>
      <xdr:rowOff>125095</xdr:rowOff>
    </xdr:to>
    <xdr:sp macro="" textlink="">
      <xdr:nvSpPr>
        <xdr:cNvPr id="378" name="楕円 377">
          <a:extLst>
            <a:ext uri="{FF2B5EF4-FFF2-40B4-BE49-F238E27FC236}">
              <a16:creationId xmlns:a16="http://schemas.microsoft.com/office/drawing/2014/main" id="{00000000-0008-0000-1000-00007A010000}"/>
            </a:ext>
          </a:extLst>
        </xdr:cNvPr>
        <xdr:cNvSpPr/>
      </xdr:nvSpPr>
      <xdr:spPr>
        <a:xfrm>
          <a:off x="12763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xdr:rowOff>
    </xdr:from>
    <xdr:to>
      <xdr:col>71</xdr:col>
      <xdr:colOff>177800</xdr:colOff>
      <xdr:row>86</xdr:row>
      <xdr:rowOff>74930</xdr:rowOff>
    </xdr:to>
    <xdr:cxnSp macro="">
      <xdr:nvCxnSpPr>
        <xdr:cNvPr id="379" name="直線コネクタ 378">
          <a:extLst>
            <a:ext uri="{FF2B5EF4-FFF2-40B4-BE49-F238E27FC236}">
              <a16:creationId xmlns:a16="http://schemas.microsoft.com/office/drawing/2014/main" id="{00000000-0008-0000-1000-00007B010000}"/>
            </a:ext>
          </a:extLst>
        </xdr:cNvPr>
        <xdr:cNvCxnSpPr/>
      </xdr:nvCxnSpPr>
      <xdr:spPr>
        <a:xfrm flipV="1">
          <a:off x="12814300" y="14417040"/>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37465</xdr:rowOff>
    </xdr:from>
    <xdr:ext cx="405130" cy="259080"/>
    <xdr:sp macro="" textlink="">
      <xdr:nvSpPr>
        <xdr:cNvPr id="380" name="n_1aveValue【消防施設】&#10;有形固定資産減価償却率">
          <a:extLst>
            <a:ext uri="{FF2B5EF4-FFF2-40B4-BE49-F238E27FC236}">
              <a16:creationId xmlns:a16="http://schemas.microsoft.com/office/drawing/2014/main" id="{00000000-0008-0000-1000-00007C010000}"/>
            </a:ext>
          </a:extLst>
        </xdr:cNvPr>
        <xdr:cNvSpPr txBox="1"/>
      </xdr:nvSpPr>
      <xdr:spPr>
        <a:xfrm>
          <a:off x="15266035" y="14267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97790</xdr:rowOff>
    </xdr:from>
    <xdr:ext cx="403225" cy="257175"/>
    <xdr:sp macro="" textlink="">
      <xdr:nvSpPr>
        <xdr:cNvPr id="381" name="n_2aveValue【消防施設】&#10;有形固定資産減価償却率">
          <a:extLst>
            <a:ext uri="{FF2B5EF4-FFF2-40B4-BE49-F238E27FC236}">
              <a16:creationId xmlns:a16="http://schemas.microsoft.com/office/drawing/2014/main" id="{00000000-0008-0000-1000-00007D010000}"/>
            </a:ext>
          </a:extLst>
        </xdr:cNvPr>
        <xdr:cNvSpPr txBox="1"/>
      </xdr:nvSpPr>
      <xdr:spPr>
        <a:xfrm>
          <a:off x="14389735" y="14328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40640</xdr:rowOff>
    </xdr:from>
    <xdr:ext cx="403225" cy="257175"/>
    <xdr:sp macro="" textlink="">
      <xdr:nvSpPr>
        <xdr:cNvPr id="382" name="n_3aveValue【消防施設】&#10;有形固定資産減価償却率">
          <a:extLst>
            <a:ext uri="{FF2B5EF4-FFF2-40B4-BE49-F238E27FC236}">
              <a16:creationId xmlns:a16="http://schemas.microsoft.com/office/drawing/2014/main" id="{00000000-0008-0000-1000-00007E010000}"/>
            </a:ext>
          </a:extLst>
        </xdr:cNvPr>
        <xdr:cNvSpPr txBox="1"/>
      </xdr:nvSpPr>
      <xdr:spPr>
        <a:xfrm>
          <a:off x="13500735" y="14099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107315</xdr:rowOff>
    </xdr:from>
    <xdr:ext cx="403225" cy="259080"/>
    <xdr:sp macro="" textlink="">
      <xdr:nvSpPr>
        <xdr:cNvPr id="383" name="n_4aveValue【消防施設】&#10;有形固定資産減価償却率">
          <a:extLst>
            <a:ext uri="{FF2B5EF4-FFF2-40B4-BE49-F238E27FC236}">
              <a16:creationId xmlns:a16="http://schemas.microsoft.com/office/drawing/2014/main" id="{00000000-0008-0000-1000-00007F010000}"/>
            </a:ext>
          </a:extLst>
        </xdr:cNvPr>
        <xdr:cNvSpPr txBox="1"/>
      </xdr:nvSpPr>
      <xdr:spPr>
        <a:xfrm>
          <a:off x="12611735" y="139947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67945</xdr:rowOff>
    </xdr:from>
    <xdr:ext cx="405130" cy="258445"/>
    <xdr:sp macro="" textlink="">
      <xdr:nvSpPr>
        <xdr:cNvPr id="384" name="n_1mainValue【消防施設】&#10;有形固定資産減価償却率">
          <a:extLst>
            <a:ext uri="{FF2B5EF4-FFF2-40B4-BE49-F238E27FC236}">
              <a16:creationId xmlns:a16="http://schemas.microsoft.com/office/drawing/2014/main" id="{00000000-0008-0000-1000-000080010000}"/>
            </a:ext>
          </a:extLst>
        </xdr:cNvPr>
        <xdr:cNvSpPr txBox="1"/>
      </xdr:nvSpPr>
      <xdr:spPr>
        <a:xfrm>
          <a:off x="15266035" y="13783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139700</xdr:rowOff>
    </xdr:from>
    <xdr:ext cx="403225" cy="259080"/>
    <xdr:sp macro="" textlink="">
      <xdr:nvSpPr>
        <xdr:cNvPr id="385" name="n_2mainValue【消防施設】&#10;有形固定資産減価償却率">
          <a:extLst>
            <a:ext uri="{FF2B5EF4-FFF2-40B4-BE49-F238E27FC236}">
              <a16:creationId xmlns:a16="http://schemas.microsoft.com/office/drawing/2014/main" id="{00000000-0008-0000-1000-000081010000}"/>
            </a:ext>
          </a:extLst>
        </xdr:cNvPr>
        <xdr:cNvSpPr txBox="1"/>
      </xdr:nvSpPr>
      <xdr:spPr>
        <a:xfrm>
          <a:off x="14389735" y="13684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57150</xdr:rowOff>
    </xdr:from>
    <xdr:ext cx="403225" cy="259080"/>
    <xdr:sp macro="" textlink="">
      <xdr:nvSpPr>
        <xdr:cNvPr id="386" name="n_3mainValue【消防施設】&#10;有形固定資産減価償却率">
          <a:extLst>
            <a:ext uri="{FF2B5EF4-FFF2-40B4-BE49-F238E27FC236}">
              <a16:creationId xmlns:a16="http://schemas.microsoft.com/office/drawing/2014/main" id="{00000000-0008-0000-1000-000082010000}"/>
            </a:ext>
          </a:extLst>
        </xdr:cNvPr>
        <xdr:cNvSpPr txBox="1"/>
      </xdr:nvSpPr>
      <xdr:spPr>
        <a:xfrm>
          <a:off x="13500735" y="1445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116205</xdr:rowOff>
    </xdr:from>
    <xdr:ext cx="403225" cy="259080"/>
    <xdr:sp macro="" textlink="">
      <xdr:nvSpPr>
        <xdr:cNvPr id="387" name="n_4mainValue【消防施設】&#10;有形固定資産減価償却率">
          <a:extLst>
            <a:ext uri="{FF2B5EF4-FFF2-40B4-BE49-F238E27FC236}">
              <a16:creationId xmlns:a16="http://schemas.microsoft.com/office/drawing/2014/main" id="{00000000-0008-0000-1000-000083010000}"/>
            </a:ext>
          </a:extLst>
        </xdr:cNvPr>
        <xdr:cNvSpPr txBox="1"/>
      </xdr:nvSpPr>
      <xdr:spPr>
        <a:xfrm>
          <a:off x="12611735" y="14860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a:extLst>
            <a:ext uri="{FF2B5EF4-FFF2-40B4-BE49-F238E27FC236}">
              <a16:creationId xmlns:a16="http://schemas.microsoft.com/office/drawing/2014/main" id="{00000000-0008-0000-1000-00008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a:extLst>
            <a:ext uri="{FF2B5EF4-FFF2-40B4-BE49-F238E27FC236}">
              <a16:creationId xmlns:a16="http://schemas.microsoft.com/office/drawing/2014/main" id="{00000000-0008-0000-1000-00008501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a:extLst>
            <a:ext uri="{FF2B5EF4-FFF2-40B4-BE49-F238E27FC236}">
              <a16:creationId xmlns:a16="http://schemas.microsoft.com/office/drawing/2014/main" id="{00000000-0008-0000-1000-00008601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a:extLst>
            <a:ext uri="{FF2B5EF4-FFF2-40B4-BE49-F238E27FC236}">
              <a16:creationId xmlns:a16="http://schemas.microsoft.com/office/drawing/2014/main" id="{00000000-0008-0000-1000-00008701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a:extLst>
            <a:ext uri="{FF2B5EF4-FFF2-40B4-BE49-F238E27FC236}">
              <a16:creationId xmlns:a16="http://schemas.microsoft.com/office/drawing/2014/main" id="{00000000-0008-0000-1000-00008801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a:extLst>
            <a:ext uri="{FF2B5EF4-FFF2-40B4-BE49-F238E27FC236}">
              <a16:creationId xmlns:a16="http://schemas.microsoft.com/office/drawing/2014/main" id="{00000000-0008-0000-1000-00008901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a:extLst>
            <a:ext uri="{FF2B5EF4-FFF2-40B4-BE49-F238E27FC236}">
              <a16:creationId xmlns:a16="http://schemas.microsoft.com/office/drawing/2014/main" id="{00000000-0008-0000-1000-00008A01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403" name="テキスト ボックス 402">
          <a:extLst>
            <a:ext uri="{FF2B5EF4-FFF2-40B4-BE49-F238E27FC236}">
              <a16:creationId xmlns:a16="http://schemas.microsoft.com/office/drawing/2014/main" id="{00000000-0008-0000-1000-000093010000}"/>
            </a:ext>
          </a:extLst>
        </xdr:cNvPr>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405" name="テキスト ボックス 404">
          <a:extLst>
            <a:ext uri="{FF2B5EF4-FFF2-40B4-BE49-F238E27FC236}">
              <a16:creationId xmlns:a16="http://schemas.microsoft.com/office/drawing/2014/main" id="{00000000-0008-0000-1000-000095010000}"/>
            </a:ext>
          </a:extLst>
        </xdr:cNvPr>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id="{00000000-0008-0000-1000-00009601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407" name="テキスト ボックス 406">
          <a:extLst>
            <a:ext uri="{FF2B5EF4-FFF2-40B4-BE49-F238E27FC236}">
              <a16:creationId xmlns:a16="http://schemas.microsoft.com/office/drawing/2014/main" id="{00000000-0008-0000-1000-000097010000}"/>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id="{00000000-0008-0000-1000-00009801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31115</xdr:rowOff>
    </xdr:from>
    <xdr:to>
      <xdr:col>116</xdr:col>
      <xdr:colOff>62865</xdr:colOff>
      <xdr:row>86</xdr:row>
      <xdr:rowOff>15240</xdr:rowOff>
    </xdr:to>
    <xdr:cxnSp macro="">
      <xdr:nvCxnSpPr>
        <xdr:cNvPr id="409" name="直線コネクタ 408">
          <a:extLst>
            <a:ext uri="{FF2B5EF4-FFF2-40B4-BE49-F238E27FC236}">
              <a16:creationId xmlns:a16="http://schemas.microsoft.com/office/drawing/2014/main" id="{00000000-0008-0000-1000-000099010000}"/>
            </a:ext>
          </a:extLst>
        </xdr:cNvPr>
        <xdr:cNvCxnSpPr/>
      </xdr:nvCxnSpPr>
      <xdr:spPr>
        <a:xfrm flipV="1">
          <a:off x="22160865" y="135756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19050</xdr:rowOff>
    </xdr:from>
    <xdr:ext cx="469900" cy="257175"/>
    <xdr:sp macro="" textlink="">
      <xdr:nvSpPr>
        <xdr:cNvPr id="410" name="【消防施設】&#10;一人当たり面積最小値テキスト">
          <a:extLst>
            <a:ext uri="{FF2B5EF4-FFF2-40B4-BE49-F238E27FC236}">
              <a16:creationId xmlns:a16="http://schemas.microsoft.com/office/drawing/2014/main" id="{00000000-0008-0000-1000-00009A010000}"/>
            </a:ext>
          </a:extLst>
        </xdr:cNvPr>
        <xdr:cNvSpPr txBox="1"/>
      </xdr:nvSpPr>
      <xdr:spPr>
        <a:xfrm>
          <a:off x="22199600" y="14763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411" name="直線コネクタ 410">
          <a:extLst>
            <a:ext uri="{FF2B5EF4-FFF2-40B4-BE49-F238E27FC236}">
              <a16:creationId xmlns:a16="http://schemas.microsoft.com/office/drawing/2014/main" id="{00000000-0008-0000-1000-00009B010000}"/>
            </a:ext>
          </a:extLst>
        </xdr:cNvPr>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149225</xdr:rowOff>
    </xdr:from>
    <xdr:ext cx="469900" cy="259080"/>
    <xdr:sp macro="" textlink="">
      <xdr:nvSpPr>
        <xdr:cNvPr id="412" name="【消防施設】&#10;一人当たり面積最大値テキスト">
          <a:extLst>
            <a:ext uri="{FF2B5EF4-FFF2-40B4-BE49-F238E27FC236}">
              <a16:creationId xmlns:a16="http://schemas.microsoft.com/office/drawing/2014/main" id="{00000000-0008-0000-1000-00009C010000}"/>
            </a:ext>
          </a:extLst>
        </xdr:cNvPr>
        <xdr:cNvSpPr txBox="1"/>
      </xdr:nvSpPr>
      <xdr:spPr>
        <a:xfrm>
          <a:off x="22199600" y="1335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31115</xdr:rowOff>
    </xdr:from>
    <xdr:to>
      <xdr:col>116</xdr:col>
      <xdr:colOff>152400</xdr:colOff>
      <xdr:row>79</xdr:row>
      <xdr:rowOff>31115</xdr:rowOff>
    </xdr:to>
    <xdr:cxnSp macro="">
      <xdr:nvCxnSpPr>
        <xdr:cNvPr id="413" name="直線コネクタ 412">
          <a:extLst>
            <a:ext uri="{FF2B5EF4-FFF2-40B4-BE49-F238E27FC236}">
              <a16:creationId xmlns:a16="http://schemas.microsoft.com/office/drawing/2014/main" id="{00000000-0008-0000-1000-00009D010000}"/>
            </a:ext>
          </a:extLst>
        </xdr:cNvPr>
        <xdr:cNvCxnSpPr/>
      </xdr:nvCxnSpPr>
      <xdr:spPr>
        <a:xfrm>
          <a:off x="22072600" y="1357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1270</xdr:rowOff>
    </xdr:from>
    <xdr:ext cx="469900" cy="259080"/>
    <xdr:sp macro="" textlink="">
      <xdr:nvSpPr>
        <xdr:cNvPr id="414" name="【消防施設】&#10;一人当たり面積平均値テキスト">
          <a:extLst>
            <a:ext uri="{FF2B5EF4-FFF2-40B4-BE49-F238E27FC236}">
              <a16:creationId xmlns:a16="http://schemas.microsoft.com/office/drawing/2014/main" id="{00000000-0008-0000-1000-00009E010000}"/>
            </a:ext>
          </a:extLst>
        </xdr:cNvPr>
        <xdr:cNvSpPr txBox="1"/>
      </xdr:nvSpPr>
      <xdr:spPr>
        <a:xfrm>
          <a:off x="22199600" y="14231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149860</xdr:rowOff>
    </xdr:from>
    <xdr:to>
      <xdr:col>116</xdr:col>
      <xdr:colOff>114300</xdr:colOff>
      <xdr:row>84</xdr:row>
      <xdr:rowOff>80010</xdr:rowOff>
    </xdr:to>
    <xdr:sp macro="" textlink="">
      <xdr:nvSpPr>
        <xdr:cNvPr id="415" name="フローチャート: 判断 414">
          <a:extLst>
            <a:ext uri="{FF2B5EF4-FFF2-40B4-BE49-F238E27FC236}">
              <a16:creationId xmlns:a16="http://schemas.microsoft.com/office/drawing/2014/main" id="{00000000-0008-0000-1000-00009F010000}"/>
            </a:ext>
          </a:extLst>
        </xdr:cNvPr>
        <xdr:cNvSpPr/>
      </xdr:nvSpPr>
      <xdr:spPr>
        <a:xfrm>
          <a:off x="221107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151765</xdr:rowOff>
    </xdr:from>
    <xdr:to>
      <xdr:col>112</xdr:col>
      <xdr:colOff>38100</xdr:colOff>
      <xdr:row>84</xdr:row>
      <xdr:rowOff>81915</xdr:rowOff>
    </xdr:to>
    <xdr:sp macro="" textlink="">
      <xdr:nvSpPr>
        <xdr:cNvPr id="416" name="フローチャート: 判断 415">
          <a:extLst>
            <a:ext uri="{FF2B5EF4-FFF2-40B4-BE49-F238E27FC236}">
              <a16:creationId xmlns:a16="http://schemas.microsoft.com/office/drawing/2014/main" id="{00000000-0008-0000-1000-0000A0010000}"/>
            </a:ext>
          </a:extLst>
        </xdr:cNvPr>
        <xdr:cNvSpPr/>
      </xdr:nvSpPr>
      <xdr:spPr>
        <a:xfrm>
          <a:off x="21272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143510</xdr:rowOff>
    </xdr:from>
    <xdr:to>
      <xdr:col>107</xdr:col>
      <xdr:colOff>101600</xdr:colOff>
      <xdr:row>83</xdr:row>
      <xdr:rowOff>73025</xdr:rowOff>
    </xdr:to>
    <xdr:sp macro="" textlink="">
      <xdr:nvSpPr>
        <xdr:cNvPr id="417" name="フローチャート: 判断 416">
          <a:extLst>
            <a:ext uri="{FF2B5EF4-FFF2-40B4-BE49-F238E27FC236}">
              <a16:creationId xmlns:a16="http://schemas.microsoft.com/office/drawing/2014/main" id="{00000000-0008-0000-1000-0000A1010000}"/>
            </a:ext>
          </a:extLst>
        </xdr:cNvPr>
        <xdr:cNvSpPr/>
      </xdr:nvSpPr>
      <xdr:spPr>
        <a:xfrm>
          <a:off x="20383500" y="1420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151765</xdr:rowOff>
    </xdr:from>
    <xdr:to>
      <xdr:col>102</xdr:col>
      <xdr:colOff>165100</xdr:colOff>
      <xdr:row>83</xdr:row>
      <xdr:rowOff>81915</xdr:rowOff>
    </xdr:to>
    <xdr:sp macro="" textlink="">
      <xdr:nvSpPr>
        <xdr:cNvPr id="418" name="フローチャート: 判断 417">
          <a:extLst>
            <a:ext uri="{FF2B5EF4-FFF2-40B4-BE49-F238E27FC236}">
              <a16:creationId xmlns:a16="http://schemas.microsoft.com/office/drawing/2014/main" id="{00000000-0008-0000-1000-0000A2010000}"/>
            </a:ext>
          </a:extLst>
        </xdr:cNvPr>
        <xdr:cNvSpPr/>
      </xdr:nvSpPr>
      <xdr:spPr>
        <a:xfrm>
          <a:off x="19494500" y="1421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12700</xdr:rowOff>
    </xdr:from>
    <xdr:to>
      <xdr:col>98</xdr:col>
      <xdr:colOff>38100</xdr:colOff>
      <xdr:row>83</xdr:row>
      <xdr:rowOff>114300</xdr:rowOff>
    </xdr:to>
    <xdr:sp macro="" textlink="">
      <xdr:nvSpPr>
        <xdr:cNvPr id="419" name="フローチャート: 判断 418">
          <a:extLst>
            <a:ext uri="{FF2B5EF4-FFF2-40B4-BE49-F238E27FC236}">
              <a16:creationId xmlns:a16="http://schemas.microsoft.com/office/drawing/2014/main" id="{00000000-0008-0000-1000-0000A3010000}"/>
            </a:ext>
          </a:extLst>
        </xdr:cNvPr>
        <xdr:cNvSpPr/>
      </xdr:nvSpPr>
      <xdr:spPr>
        <a:xfrm>
          <a:off x="186055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421" name="テキスト ボックス 420">
          <a:extLst>
            <a:ext uri="{FF2B5EF4-FFF2-40B4-BE49-F238E27FC236}">
              <a16:creationId xmlns:a16="http://schemas.microsoft.com/office/drawing/2014/main" id="{00000000-0008-0000-1000-0000A501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422" name="テキスト ボックス 421">
          <a:extLst>
            <a:ext uri="{FF2B5EF4-FFF2-40B4-BE49-F238E27FC236}">
              <a16:creationId xmlns:a16="http://schemas.microsoft.com/office/drawing/2014/main" id="{00000000-0008-0000-1000-0000A601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423" name="テキスト ボックス 422">
          <a:extLst>
            <a:ext uri="{FF2B5EF4-FFF2-40B4-BE49-F238E27FC236}">
              <a16:creationId xmlns:a16="http://schemas.microsoft.com/office/drawing/2014/main" id="{00000000-0008-0000-1000-0000A701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424" name="テキスト ボックス 423">
          <a:extLst>
            <a:ext uri="{FF2B5EF4-FFF2-40B4-BE49-F238E27FC236}">
              <a16:creationId xmlns:a16="http://schemas.microsoft.com/office/drawing/2014/main" id="{00000000-0008-0000-1000-0000A801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24130</xdr:rowOff>
    </xdr:from>
    <xdr:to>
      <xdr:col>116</xdr:col>
      <xdr:colOff>114300</xdr:colOff>
      <xdr:row>85</xdr:row>
      <xdr:rowOff>125730</xdr:rowOff>
    </xdr:to>
    <xdr:sp macro="" textlink="">
      <xdr:nvSpPr>
        <xdr:cNvPr id="425" name="楕円 424">
          <a:extLst>
            <a:ext uri="{FF2B5EF4-FFF2-40B4-BE49-F238E27FC236}">
              <a16:creationId xmlns:a16="http://schemas.microsoft.com/office/drawing/2014/main" id="{00000000-0008-0000-1000-0000A9010000}"/>
            </a:ext>
          </a:extLst>
        </xdr:cNvPr>
        <xdr:cNvSpPr/>
      </xdr:nvSpPr>
      <xdr:spPr>
        <a:xfrm>
          <a:off x="221107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110490</xdr:rowOff>
    </xdr:from>
    <xdr:ext cx="469900" cy="257175"/>
    <xdr:sp macro="" textlink="">
      <xdr:nvSpPr>
        <xdr:cNvPr id="426" name="【消防施設】&#10;一人当たり面積該当値テキスト">
          <a:extLst>
            <a:ext uri="{FF2B5EF4-FFF2-40B4-BE49-F238E27FC236}">
              <a16:creationId xmlns:a16="http://schemas.microsoft.com/office/drawing/2014/main" id="{00000000-0008-0000-1000-0000AA010000}"/>
            </a:ext>
          </a:extLst>
        </xdr:cNvPr>
        <xdr:cNvSpPr txBox="1"/>
      </xdr:nvSpPr>
      <xdr:spPr>
        <a:xfrm>
          <a:off x="22199600" y="14512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24130</xdr:rowOff>
    </xdr:from>
    <xdr:to>
      <xdr:col>112</xdr:col>
      <xdr:colOff>38100</xdr:colOff>
      <xdr:row>85</xdr:row>
      <xdr:rowOff>125730</xdr:rowOff>
    </xdr:to>
    <xdr:sp macro="" textlink="">
      <xdr:nvSpPr>
        <xdr:cNvPr id="427" name="楕円 426">
          <a:extLst>
            <a:ext uri="{FF2B5EF4-FFF2-40B4-BE49-F238E27FC236}">
              <a16:creationId xmlns:a16="http://schemas.microsoft.com/office/drawing/2014/main" id="{00000000-0008-0000-1000-0000AB010000}"/>
            </a:ext>
          </a:extLst>
        </xdr:cNvPr>
        <xdr:cNvSpPr/>
      </xdr:nvSpPr>
      <xdr:spPr>
        <a:xfrm>
          <a:off x="21272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74930</xdr:rowOff>
    </xdr:from>
    <xdr:to>
      <xdr:col>116</xdr:col>
      <xdr:colOff>63500</xdr:colOff>
      <xdr:row>85</xdr:row>
      <xdr:rowOff>74930</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21323300" y="14648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26035</xdr:rowOff>
    </xdr:from>
    <xdr:to>
      <xdr:col>107</xdr:col>
      <xdr:colOff>101600</xdr:colOff>
      <xdr:row>85</xdr:row>
      <xdr:rowOff>127635</xdr:rowOff>
    </xdr:to>
    <xdr:sp macro="" textlink="">
      <xdr:nvSpPr>
        <xdr:cNvPr id="429" name="楕円 428">
          <a:extLst>
            <a:ext uri="{FF2B5EF4-FFF2-40B4-BE49-F238E27FC236}">
              <a16:creationId xmlns:a16="http://schemas.microsoft.com/office/drawing/2014/main" id="{00000000-0008-0000-1000-0000AD010000}"/>
            </a:ext>
          </a:extLst>
        </xdr:cNvPr>
        <xdr:cNvSpPr/>
      </xdr:nvSpPr>
      <xdr:spPr>
        <a:xfrm>
          <a:off x="20383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74930</xdr:rowOff>
    </xdr:from>
    <xdr:to>
      <xdr:col>111</xdr:col>
      <xdr:colOff>177800</xdr:colOff>
      <xdr:row>85</xdr:row>
      <xdr:rowOff>76835</xdr:rowOff>
    </xdr:to>
    <xdr:cxnSp macro="">
      <xdr:nvCxnSpPr>
        <xdr:cNvPr id="430" name="直線コネクタ 429">
          <a:extLst>
            <a:ext uri="{FF2B5EF4-FFF2-40B4-BE49-F238E27FC236}">
              <a16:creationId xmlns:a16="http://schemas.microsoft.com/office/drawing/2014/main" id="{00000000-0008-0000-1000-0000AE010000}"/>
            </a:ext>
          </a:extLst>
        </xdr:cNvPr>
        <xdr:cNvCxnSpPr/>
      </xdr:nvCxnSpPr>
      <xdr:spPr>
        <a:xfrm flipV="1">
          <a:off x="20434300" y="14648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29210</xdr:rowOff>
    </xdr:from>
    <xdr:to>
      <xdr:col>102</xdr:col>
      <xdr:colOff>165100</xdr:colOff>
      <xdr:row>85</xdr:row>
      <xdr:rowOff>130175</xdr:rowOff>
    </xdr:to>
    <xdr:sp macro="" textlink="">
      <xdr:nvSpPr>
        <xdr:cNvPr id="431" name="楕円 430">
          <a:extLst>
            <a:ext uri="{FF2B5EF4-FFF2-40B4-BE49-F238E27FC236}">
              <a16:creationId xmlns:a16="http://schemas.microsoft.com/office/drawing/2014/main" id="{00000000-0008-0000-1000-0000AF010000}"/>
            </a:ext>
          </a:extLst>
        </xdr:cNvPr>
        <xdr:cNvSpPr/>
      </xdr:nvSpPr>
      <xdr:spPr>
        <a:xfrm>
          <a:off x="19494500" y="1460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76835</xdr:rowOff>
    </xdr:from>
    <xdr:to>
      <xdr:col>107</xdr:col>
      <xdr:colOff>50800</xdr:colOff>
      <xdr:row>85</xdr:row>
      <xdr:rowOff>79375</xdr:rowOff>
    </xdr:to>
    <xdr:cxnSp macro="">
      <xdr:nvCxnSpPr>
        <xdr:cNvPr id="432" name="直線コネクタ 431">
          <a:extLst>
            <a:ext uri="{FF2B5EF4-FFF2-40B4-BE49-F238E27FC236}">
              <a16:creationId xmlns:a16="http://schemas.microsoft.com/office/drawing/2014/main" id="{00000000-0008-0000-1000-0000B0010000}"/>
            </a:ext>
          </a:extLst>
        </xdr:cNvPr>
        <xdr:cNvCxnSpPr/>
      </xdr:nvCxnSpPr>
      <xdr:spPr>
        <a:xfrm flipV="1">
          <a:off x="19545300" y="14650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30480</xdr:rowOff>
    </xdr:from>
    <xdr:to>
      <xdr:col>98</xdr:col>
      <xdr:colOff>38100</xdr:colOff>
      <xdr:row>85</xdr:row>
      <xdr:rowOff>132080</xdr:rowOff>
    </xdr:to>
    <xdr:sp macro="" textlink="">
      <xdr:nvSpPr>
        <xdr:cNvPr id="433" name="楕円 432">
          <a:extLst>
            <a:ext uri="{FF2B5EF4-FFF2-40B4-BE49-F238E27FC236}">
              <a16:creationId xmlns:a16="http://schemas.microsoft.com/office/drawing/2014/main" id="{00000000-0008-0000-1000-0000B1010000}"/>
            </a:ext>
          </a:extLst>
        </xdr:cNvPr>
        <xdr:cNvSpPr/>
      </xdr:nvSpPr>
      <xdr:spPr>
        <a:xfrm>
          <a:off x="18605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79375</xdr:rowOff>
    </xdr:from>
    <xdr:to>
      <xdr:col>102</xdr:col>
      <xdr:colOff>114300</xdr:colOff>
      <xdr:row>85</xdr:row>
      <xdr:rowOff>81280</xdr:rowOff>
    </xdr:to>
    <xdr:cxnSp macro="">
      <xdr:nvCxnSpPr>
        <xdr:cNvPr id="434" name="直線コネクタ 433">
          <a:extLst>
            <a:ext uri="{FF2B5EF4-FFF2-40B4-BE49-F238E27FC236}">
              <a16:creationId xmlns:a16="http://schemas.microsoft.com/office/drawing/2014/main" id="{00000000-0008-0000-1000-0000B2010000}"/>
            </a:ext>
          </a:extLst>
        </xdr:cNvPr>
        <xdr:cNvCxnSpPr/>
      </xdr:nvCxnSpPr>
      <xdr:spPr>
        <a:xfrm flipV="1">
          <a:off x="18656300" y="14652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98425</xdr:rowOff>
    </xdr:from>
    <xdr:ext cx="469900" cy="257175"/>
    <xdr:sp macro="" textlink="">
      <xdr:nvSpPr>
        <xdr:cNvPr id="435" name="n_1aveValue【消防施設】&#10;一人当たり面積">
          <a:extLst>
            <a:ext uri="{FF2B5EF4-FFF2-40B4-BE49-F238E27FC236}">
              <a16:creationId xmlns:a16="http://schemas.microsoft.com/office/drawing/2014/main" id="{00000000-0008-0000-1000-0000B3010000}"/>
            </a:ext>
          </a:extLst>
        </xdr:cNvPr>
        <xdr:cNvSpPr txBox="1"/>
      </xdr:nvSpPr>
      <xdr:spPr>
        <a:xfrm>
          <a:off x="21075650" y="141573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89535</xdr:rowOff>
    </xdr:from>
    <xdr:ext cx="467995" cy="257175"/>
    <xdr:sp macro="" textlink="">
      <xdr:nvSpPr>
        <xdr:cNvPr id="436" name="n_2aveValue【消防施設】&#10;一人当たり面積">
          <a:extLst>
            <a:ext uri="{FF2B5EF4-FFF2-40B4-BE49-F238E27FC236}">
              <a16:creationId xmlns:a16="http://schemas.microsoft.com/office/drawing/2014/main" id="{00000000-0008-0000-1000-0000B4010000}"/>
            </a:ext>
          </a:extLst>
        </xdr:cNvPr>
        <xdr:cNvSpPr txBox="1"/>
      </xdr:nvSpPr>
      <xdr:spPr>
        <a:xfrm>
          <a:off x="20199350" y="13976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98425</xdr:rowOff>
    </xdr:from>
    <xdr:ext cx="467995" cy="257175"/>
    <xdr:sp macro="" textlink="">
      <xdr:nvSpPr>
        <xdr:cNvPr id="437" name="n_3aveValue【消防施設】&#10;一人当たり面積">
          <a:extLst>
            <a:ext uri="{FF2B5EF4-FFF2-40B4-BE49-F238E27FC236}">
              <a16:creationId xmlns:a16="http://schemas.microsoft.com/office/drawing/2014/main" id="{00000000-0008-0000-1000-0000B5010000}"/>
            </a:ext>
          </a:extLst>
        </xdr:cNvPr>
        <xdr:cNvSpPr txBox="1"/>
      </xdr:nvSpPr>
      <xdr:spPr>
        <a:xfrm>
          <a:off x="19310350" y="139858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130810</xdr:rowOff>
    </xdr:from>
    <xdr:ext cx="467995" cy="259080"/>
    <xdr:sp macro="" textlink="">
      <xdr:nvSpPr>
        <xdr:cNvPr id="438" name="n_4aveValue【消防施設】&#10;一人当たり面積">
          <a:extLst>
            <a:ext uri="{FF2B5EF4-FFF2-40B4-BE49-F238E27FC236}">
              <a16:creationId xmlns:a16="http://schemas.microsoft.com/office/drawing/2014/main" id="{00000000-0008-0000-1000-0000B6010000}"/>
            </a:ext>
          </a:extLst>
        </xdr:cNvPr>
        <xdr:cNvSpPr txBox="1"/>
      </xdr:nvSpPr>
      <xdr:spPr>
        <a:xfrm>
          <a:off x="18421350" y="14018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116840</xdr:rowOff>
    </xdr:from>
    <xdr:ext cx="469900" cy="259080"/>
    <xdr:sp macro="" textlink="">
      <xdr:nvSpPr>
        <xdr:cNvPr id="439" name="n_1mainValue【消防施設】&#10;一人当たり面積">
          <a:extLst>
            <a:ext uri="{FF2B5EF4-FFF2-40B4-BE49-F238E27FC236}">
              <a16:creationId xmlns:a16="http://schemas.microsoft.com/office/drawing/2014/main" id="{00000000-0008-0000-1000-0000B7010000}"/>
            </a:ext>
          </a:extLst>
        </xdr:cNvPr>
        <xdr:cNvSpPr txBox="1"/>
      </xdr:nvSpPr>
      <xdr:spPr>
        <a:xfrm>
          <a:off x="21075650" y="14690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118745</xdr:rowOff>
    </xdr:from>
    <xdr:ext cx="467995" cy="259080"/>
    <xdr:sp macro="" textlink="">
      <xdr:nvSpPr>
        <xdr:cNvPr id="440" name="n_2mainValue【消防施設】&#10;一人当たり面積">
          <a:extLst>
            <a:ext uri="{FF2B5EF4-FFF2-40B4-BE49-F238E27FC236}">
              <a16:creationId xmlns:a16="http://schemas.microsoft.com/office/drawing/2014/main" id="{00000000-0008-0000-1000-0000B8010000}"/>
            </a:ext>
          </a:extLst>
        </xdr:cNvPr>
        <xdr:cNvSpPr txBox="1"/>
      </xdr:nvSpPr>
      <xdr:spPr>
        <a:xfrm>
          <a:off x="20199350" y="14691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121285</xdr:rowOff>
    </xdr:from>
    <xdr:ext cx="467995" cy="257175"/>
    <xdr:sp macro="" textlink="">
      <xdr:nvSpPr>
        <xdr:cNvPr id="441" name="n_3mainValue【消防施設】&#10;一人当たり面積">
          <a:extLst>
            <a:ext uri="{FF2B5EF4-FFF2-40B4-BE49-F238E27FC236}">
              <a16:creationId xmlns:a16="http://schemas.microsoft.com/office/drawing/2014/main" id="{00000000-0008-0000-1000-0000B9010000}"/>
            </a:ext>
          </a:extLst>
        </xdr:cNvPr>
        <xdr:cNvSpPr txBox="1"/>
      </xdr:nvSpPr>
      <xdr:spPr>
        <a:xfrm>
          <a:off x="19310350" y="146945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123190</xdr:rowOff>
    </xdr:from>
    <xdr:ext cx="467995" cy="257175"/>
    <xdr:sp macro="" textlink="">
      <xdr:nvSpPr>
        <xdr:cNvPr id="442" name="n_4mainValue【消防施設】&#10;一人当たり面積">
          <a:extLst>
            <a:ext uri="{FF2B5EF4-FFF2-40B4-BE49-F238E27FC236}">
              <a16:creationId xmlns:a16="http://schemas.microsoft.com/office/drawing/2014/main" id="{00000000-0008-0000-1000-0000BA010000}"/>
            </a:ext>
          </a:extLst>
        </xdr:cNvPr>
        <xdr:cNvSpPr txBox="1"/>
      </xdr:nvSpPr>
      <xdr:spPr>
        <a:xfrm>
          <a:off x="18421350" y="14696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00000000-0008-0000-1000-0000BE01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00000000-0008-0000-1000-0000BF01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00000000-0008-0000-1000-0000C001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00000000-0008-0000-1000-0000C101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00000000-0008-0000-1000-0000C201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461" name="テキスト ボックス 460">
          <a:extLst>
            <a:ext uri="{FF2B5EF4-FFF2-40B4-BE49-F238E27FC236}">
              <a16:creationId xmlns:a16="http://schemas.microsoft.com/office/drawing/2014/main" id="{00000000-0008-0000-1000-0000CD01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463" name="テキスト ボックス 462">
          <a:extLst>
            <a:ext uri="{FF2B5EF4-FFF2-40B4-BE49-F238E27FC236}">
              <a16:creationId xmlns:a16="http://schemas.microsoft.com/office/drawing/2014/main" id="{00000000-0008-0000-1000-0000CF01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464" name="直線コネクタ 463">
          <a:extLst>
            <a:ext uri="{FF2B5EF4-FFF2-40B4-BE49-F238E27FC236}">
              <a16:creationId xmlns:a16="http://schemas.microsoft.com/office/drawing/2014/main" id="{00000000-0008-0000-1000-0000D001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00000000-0008-0000-1000-0000D201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00000000-0008-0000-1000-0000D301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170815</xdr:rowOff>
    </xdr:from>
    <xdr:to>
      <xdr:col>85</xdr:col>
      <xdr:colOff>126365</xdr:colOff>
      <xdr:row>109</xdr:row>
      <xdr:rowOff>9525</xdr:rowOff>
    </xdr:to>
    <xdr:cxnSp macro="">
      <xdr:nvCxnSpPr>
        <xdr:cNvPr id="468" name="直線コネクタ 467">
          <a:extLst>
            <a:ext uri="{FF2B5EF4-FFF2-40B4-BE49-F238E27FC236}">
              <a16:creationId xmlns:a16="http://schemas.microsoft.com/office/drawing/2014/main" id="{00000000-0008-0000-1000-0000D4010000}"/>
            </a:ext>
          </a:extLst>
        </xdr:cNvPr>
        <xdr:cNvCxnSpPr/>
      </xdr:nvCxnSpPr>
      <xdr:spPr>
        <a:xfrm flipV="1">
          <a:off x="16318865" y="17144365"/>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13335</xdr:rowOff>
    </xdr:from>
    <xdr:ext cx="405130" cy="259080"/>
    <xdr:sp macro="" textlink="">
      <xdr:nvSpPr>
        <xdr:cNvPr id="469" name="【庁舎】&#10;有形固定資産減価償却率最小値テキスト">
          <a:extLst>
            <a:ext uri="{FF2B5EF4-FFF2-40B4-BE49-F238E27FC236}">
              <a16:creationId xmlns:a16="http://schemas.microsoft.com/office/drawing/2014/main" id="{00000000-0008-0000-1000-0000D5010000}"/>
            </a:ext>
          </a:extLst>
        </xdr:cNvPr>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9525</xdr:rowOff>
    </xdr:from>
    <xdr:to>
      <xdr:col>86</xdr:col>
      <xdr:colOff>25400</xdr:colOff>
      <xdr:row>109</xdr:row>
      <xdr:rowOff>9525</xdr:rowOff>
    </xdr:to>
    <xdr:cxnSp macro="">
      <xdr:nvCxnSpPr>
        <xdr:cNvPr id="470" name="直線コネクタ 469">
          <a:extLst>
            <a:ext uri="{FF2B5EF4-FFF2-40B4-BE49-F238E27FC236}">
              <a16:creationId xmlns:a16="http://schemas.microsoft.com/office/drawing/2014/main" id="{00000000-0008-0000-1000-0000D6010000}"/>
            </a:ext>
          </a:extLst>
        </xdr:cNvPr>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117475</xdr:rowOff>
    </xdr:from>
    <xdr:ext cx="340360" cy="259080"/>
    <xdr:sp macro="" textlink="">
      <xdr:nvSpPr>
        <xdr:cNvPr id="471" name="【庁舎】&#10;有形固定資産減価償却率最大値テキスト">
          <a:extLst>
            <a:ext uri="{FF2B5EF4-FFF2-40B4-BE49-F238E27FC236}">
              <a16:creationId xmlns:a16="http://schemas.microsoft.com/office/drawing/2014/main" id="{00000000-0008-0000-1000-0000D7010000}"/>
            </a:ext>
          </a:extLst>
        </xdr:cNvPr>
        <xdr:cNvSpPr txBox="1"/>
      </xdr:nvSpPr>
      <xdr:spPr>
        <a:xfrm>
          <a:off x="16357600" y="1691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170815</xdr:rowOff>
    </xdr:from>
    <xdr:to>
      <xdr:col>86</xdr:col>
      <xdr:colOff>25400</xdr:colOff>
      <xdr:row>99</xdr:row>
      <xdr:rowOff>170815</xdr:rowOff>
    </xdr:to>
    <xdr:cxnSp macro="">
      <xdr:nvCxnSpPr>
        <xdr:cNvPr id="472" name="直線コネクタ 471">
          <a:extLst>
            <a:ext uri="{FF2B5EF4-FFF2-40B4-BE49-F238E27FC236}">
              <a16:creationId xmlns:a16="http://schemas.microsoft.com/office/drawing/2014/main" id="{00000000-0008-0000-1000-0000D8010000}"/>
            </a:ext>
          </a:extLst>
        </xdr:cNvPr>
        <xdr:cNvCxnSpPr/>
      </xdr:nvCxnSpPr>
      <xdr:spPr>
        <a:xfrm>
          <a:off x="16230600" y="1714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100330</xdr:rowOff>
    </xdr:from>
    <xdr:ext cx="405130" cy="257175"/>
    <xdr:sp macro="" textlink="">
      <xdr:nvSpPr>
        <xdr:cNvPr id="473" name="【庁舎】&#10;有形固定資産減価償却率平均値テキスト">
          <a:extLst>
            <a:ext uri="{FF2B5EF4-FFF2-40B4-BE49-F238E27FC236}">
              <a16:creationId xmlns:a16="http://schemas.microsoft.com/office/drawing/2014/main" id="{00000000-0008-0000-1000-0000D9010000}"/>
            </a:ext>
          </a:extLst>
        </xdr:cNvPr>
        <xdr:cNvSpPr txBox="1"/>
      </xdr:nvSpPr>
      <xdr:spPr>
        <a:xfrm>
          <a:off x="16357600" y="177596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77470</xdr:rowOff>
    </xdr:from>
    <xdr:to>
      <xdr:col>85</xdr:col>
      <xdr:colOff>177800</xdr:colOff>
      <xdr:row>105</xdr:row>
      <xdr:rowOff>7620</xdr:rowOff>
    </xdr:to>
    <xdr:sp macro="" textlink="">
      <xdr:nvSpPr>
        <xdr:cNvPr id="474" name="フローチャート: 判断 473">
          <a:extLst>
            <a:ext uri="{FF2B5EF4-FFF2-40B4-BE49-F238E27FC236}">
              <a16:creationId xmlns:a16="http://schemas.microsoft.com/office/drawing/2014/main" id="{00000000-0008-0000-1000-0000DA010000}"/>
            </a:ext>
          </a:extLst>
        </xdr:cNvPr>
        <xdr:cNvSpPr/>
      </xdr:nvSpPr>
      <xdr:spPr>
        <a:xfrm>
          <a:off x="162687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75" name="フローチャート: 判断 474">
          <a:extLst>
            <a:ext uri="{FF2B5EF4-FFF2-40B4-BE49-F238E27FC236}">
              <a16:creationId xmlns:a16="http://schemas.microsoft.com/office/drawing/2014/main" id="{00000000-0008-0000-1000-0000DB01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130175</xdr:rowOff>
    </xdr:from>
    <xdr:to>
      <xdr:col>76</xdr:col>
      <xdr:colOff>165100</xdr:colOff>
      <xdr:row>105</xdr:row>
      <xdr:rowOff>60325</xdr:rowOff>
    </xdr:to>
    <xdr:sp macro="" textlink="">
      <xdr:nvSpPr>
        <xdr:cNvPr id="476" name="フローチャート: 判断 475">
          <a:extLst>
            <a:ext uri="{FF2B5EF4-FFF2-40B4-BE49-F238E27FC236}">
              <a16:creationId xmlns:a16="http://schemas.microsoft.com/office/drawing/2014/main" id="{00000000-0008-0000-1000-0000DC010000}"/>
            </a:ext>
          </a:extLst>
        </xdr:cNvPr>
        <xdr:cNvSpPr/>
      </xdr:nvSpPr>
      <xdr:spPr>
        <a:xfrm>
          <a:off x="14541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116840</xdr:rowOff>
    </xdr:from>
    <xdr:to>
      <xdr:col>72</xdr:col>
      <xdr:colOff>38100</xdr:colOff>
      <xdr:row>105</xdr:row>
      <xdr:rowOff>46990</xdr:rowOff>
    </xdr:to>
    <xdr:sp macro="" textlink="">
      <xdr:nvSpPr>
        <xdr:cNvPr id="477" name="フローチャート: 判断 476">
          <a:extLst>
            <a:ext uri="{FF2B5EF4-FFF2-40B4-BE49-F238E27FC236}">
              <a16:creationId xmlns:a16="http://schemas.microsoft.com/office/drawing/2014/main" id="{00000000-0008-0000-1000-0000DD010000}"/>
            </a:ext>
          </a:extLst>
        </xdr:cNvPr>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109220</xdr:rowOff>
    </xdr:from>
    <xdr:to>
      <xdr:col>67</xdr:col>
      <xdr:colOff>101600</xdr:colOff>
      <xdr:row>105</xdr:row>
      <xdr:rowOff>38735</xdr:rowOff>
    </xdr:to>
    <xdr:sp macro="" textlink="">
      <xdr:nvSpPr>
        <xdr:cNvPr id="478" name="フローチャート: 判断 477">
          <a:extLst>
            <a:ext uri="{FF2B5EF4-FFF2-40B4-BE49-F238E27FC236}">
              <a16:creationId xmlns:a16="http://schemas.microsoft.com/office/drawing/2014/main" id="{00000000-0008-0000-1000-0000DE010000}"/>
            </a:ext>
          </a:extLst>
        </xdr:cNvPr>
        <xdr:cNvSpPr/>
      </xdr:nvSpPr>
      <xdr:spPr>
        <a:xfrm>
          <a:off x="12763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479" name="テキスト ボックス 478">
          <a:extLst>
            <a:ext uri="{FF2B5EF4-FFF2-40B4-BE49-F238E27FC236}">
              <a16:creationId xmlns:a16="http://schemas.microsoft.com/office/drawing/2014/main" id="{00000000-0008-0000-1000-0000DF01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480" name="テキスト ボックス 479">
          <a:extLst>
            <a:ext uri="{FF2B5EF4-FFF2-40B4-BE49-F238E27FC236}">
              <a16:creationId xmlns:a16="http://schemas.microsoft.com/office/drawing/2014/main" id="{00000000-0008-0000-1000-0000E001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482" name="テキスト ボックス 481">
          <a:extLst>
            <a:ext uri="{FF2B5EF4-FFF2-40B4-BE49-F238E27FC236}">
              <a16:creationId xmlns:a16="http://schemas.microsoft.com/office/drawing/2014/main" id="{00000000-0008-0000-1000-0000E201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12065</xdr:rowOff>
    </xdr:from>
    <xdr:to>
      <xdr:col>85</xdr:col>
      <xdr:colOff>177800</xdr:colOff>
      <xdr:row>107</xdr:row>
      <xdr:rowOff>113665</xdr:rowOff>
    </xdr:to>
    <xdr:sp macro="" textlink="">
      <xdr:nvSpPr>
        <xdr:cNvPr id="484" name="楕円 483">
          <a:extLst>
            <a:ext uri="{FF2B5EF4-FFF2-40B4-BE49-F238E27FC236}">
              <a16:creationId xmlns:a16="http://schemas.microsoft.com/office/drawing/2014/main" id="{00000000-0008-0000-1000-0000E4010000}"/>
            </a:ext>
          </a:extLst>
        </xdr:cNvPr>
        <xdr:cNvSpPr/>
      </xdr:nvSpPr>
      <xdr:spPr>
        <a:xfrm>
          <a:off x="16268700" y="18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161925</xdr:rowOff>
    </xdr:from>
    <xdr:ext cx="405130" cy="259080"/>
    <xdr:sp macro="" textlink="">
      <xdr:nvSpPr>
        <xdr:cNvPr id="485" name="【庁舎】&#10;有形固定資産減価償却率該当値テキスト">
          <a:extLst>
            <a:ext uri="{FF2B5EF4-FFF2-40B4-BE49-F238E27FC236}">
              <a16:creationId xmlns:a16="http://schemas.microsoft.com/office/drawing/2014/main" id="{00000000-0008-0000-1000-0000E5010000}"/>
            </a:ext>
          </a:extLst>
        </xdr:cNvPr>
        <xdr:cNvSpPr txBox="1"/>
      </xdr:nvSpPr>
      <xdr:spPr>
        <a:xfrm>
          <a:off x="16357600" y="1833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22225</xdr:rowOff>
    </xdr:from>
    <xdr:to>
      <xdr:col>81</xdr:col>
      <xdr:colOff>101600</xdr:colOff>
      <xdr:row>107</xdr:row>
      <xdr:rowOff>123825</xdr:rowOff>
    </xdr:to>
    <xdr:sp macro="" textlink="">
      <xdr:nvSpPr>
        <xdr:cNvPr id="486" name="楕円 485">
          <a:extLst>
            <a:ext uri="{FF2B5EF4-FFF2-40B4-BE49-F238E27FC236}">
              <a16:creationId xmlns:a16="http://schemas.microsoft.com/office/drawing/2014/main" id="{00000000-0008-0000-1000-0000E6010000}"/>
            </a:ext>
          </a:extLst>
        </xdr:cNvPr>
        <xdr:cNvSpPr/>
      </xdr:nvSpPr>
      <xdr:spPr>
        <a:xfrm>
          <a:off x="15430500" y="183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63500</xdr:rowOff>
    </xdr:from>
    <xdr:to>
      <xdr:col>85</xdr:col>
      <xdr:colOff>127000</xdr:colOff>
      <xdr:row>107</xdr:row>
      <xdr:rowOff>73025</xdr:rowOff>
    </xdr:to>
    <xdr:cxnSp macro="">
      <xdr:nvCxnSpPr>
        <xdr:cNvPr id="487" name="直線コネクタ 486">
          <a:extLst>
            <a:ext uri="{FF2B5EF4-FFF2-40B4-BE49-F238E27FC236}">
              <a16:creationId xmlns:a16="http://schemas.microsoft.com/office/drawing/2014/main" id="{00000000-0008-0000-1000-0000E7010000}"/>
            </a:ext>
          </a:extLst>
        </xdr:cNvPr>
        <xdr:cNvCxnSpPr/>
      </xdr:nvCxnSpPr>
      <xdr:spPr>
        <a:xfrm flipV="1">
          <a:off x="15481300" y="184086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488" name="楕円 487">
          <a:extLst>
            <a:ext uri="{FF2B5EF4-FFF2-40B4-BE49-F238E27FC236}">
              <a16:creationId xmlns:a16="http://schemas.microsoft.com/office/drawing/2014/main" id="{00000000-0008-0000-1000-0000E8010000}"/>
            </a:ext>
          </a:extLst>
        </xdr:cNvPr>
        <xdr:cNvSpPr/>
      </xdr:nvSpPr>
      <xdr:spPr>
        <a:xfrm>
          <a:off x="1454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73025</xdr:rowOff>
    </xdr:from>
    <xdr:to>
      <xdr:col>81</xdr:col>
      <xdr:colOff>50800</xdr:colOff>
      <xdr:row>107</xdr:row>
      <xdr:rowOff>74930</xdr:rowOff>
    </xdr:to>
    <xdr:cxnSp macro="">
      <xdr:nvCxnSpPr>
        <xdr:cNvPr id="489" name="直線コネクタ 488">
          <a:extLst>
            <a:ext uri="{FF2B5EF4-FFF2-40B4-BE49-F238E27FC236}">
              <a16:creationId xmlns:a16="http://schemas.microsoft.com/office/drawing/2014/main" id="{00000000-0008-0000-1000-0000E9010000}"/>
            </a:ext>
          </a:extLst>
        </xdr:cNvPr>
        <xdr:cNvCxnSpPr/>
      </xdr:nvCxnSpPr>
      <xdr:spPr>
        <a:xfrm flipV="1">
          <a:off x="14592300" y="184181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164465</xdr:rowOff>
    </xdr:from>
    <xdr:to>
      <xdr:col>72</xdr:col>
      <xdr:colOff>38100</xdr:colOff>
      <xdr:row>107</xdr:row>
      <xdr:rowOff>94615</xdr:rowOff>
    </xdr:to>
    <xdr:sp macro="" textlink="">
      <xdr:nvSpPr>
        <xdr:cNvPr id="490" name="楕円 489">
          <a:extLst>
            <a:ext uri="{FF2B5EF4-FFF2-40B4-BE49-F238E27FC236}">
              <a16:creationId xmlns:a16="http://schemas.microsoft.com/office/drawing/2014/main" id="{00000000-0008-0000-1000-0000EA010000}"/>
            </a:ext>
          </a:extLst>
        </xdr:cNvPr>
        <xdr:cNvSpPr/>
      </xdr:nvSpPr>
      <xdr:spPr>
        <a:xfrm>
          <a:off x="13652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43815</xdr:rowOff>
    </xdr:from>
    <xdr:to>
      <xdr:col>76</xdr:col>
      <xdr:colOff>114300</xdr:colOff>
      <xdr:row>107</xdr:row>
      <xdr:rowOff>74930</xdr:rowOff>
    </xdr:to>
    <xdr:cxnSp macro="">
      <xdr:nvCxnSpPr>
        <xdr:cNvPr id="491" name="直線コネクタ 490">
          <a:extLst>
            <a:ext uri="{FF2B5EF4-FFF2-40B4-BE49-F238E27FC236}">
              <a16:creationId xmlns:a16="http://schemas.microsoft.com/office/drawing/2014/main" id="{00000000-0008-0000-1000-0000EB010000}"/>
            </a:ext>
          </a:extLst>
        </xdr:cNvPr>
        <xdr:cNvCxnSpPr/>
      </xdr:nvCxnSpPr>
      <xdr:spPr>
        <a:xfrm>
          <a:off x="13703300" y="183889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136525</xdr:rowOff>
    </xdr:from>
    <xdr:to>
      <xdr:col>67</xdr:col>
      <xdr:colOff>101600</xdr:colOff>
      <xdr:row>107</xdr:row>
      <xdr:rowOff>66675</xdr:rowOff>
    </xdr:to>
    <xdr:sp macro="" textlink="">
      <xdr:nvSpPr>
        <xdr:cNvPr id="492" name="楕円 491">
          <a:extLst>
            <a:ext uri="{FF2B5EF4-FFF2-40B4-BE49-F238E27FC236}">
              <a16:creationId xmlns:a16="http://schemas.microsoft.com/office/drawing/2014/main" id="{00000000-0008-0000-1000-0000EC010000}"/>
            </a:ext>
          </a:extLst>
        </xdr:cNvPr>
        <xdr:cNvSpPr/>
      </xdr:nvSpPr>
      <xdr:spPr>
        <a:xfrm>
          <a:off x="12763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15875</xdr:rowOff>
    </xdr:from>
    <xdr:to>
      <xdr:col>71</xdr:col>
      <xdr:colOff>177800</xdr:colOff>
      <xdr:row>107</xdr:row>
      <xdr:rowOff>43815</xdr:rowOff>
    </xdr:to>
    <xdr:cxnSp macro="">
      <xdr:nvCxnSpPr>
        <xdr:cNvPr id="493" name="直線コネクタ 492">
          <a:extLst>
            <a:ext uri="{FF2B5EF4-FFF2-40B4-BE49-F238E27FC236}">
              <a16:creationId xmlns:a16="http://schemas.microsoft.com/office/drawing/2014/main" id="{00000000-0008-0000-1000-0000ED010000}"/>
            </a:ext>
          </a:extLst>
        </xdr:cNvPr>
        <xdr:cNvCxnSpPr/>
      </xdr:nvCxnSpPr>
      <xdr:spPr>
        <a:xfrm>
          <a:off x="12814300" y="183610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17780</xdr:rowOff>
    </xdr:from>
    <xdr:ext cx="405130" cy="257175"/>
    <xdr:sp macro="" textlink="">
      <xdr:nvSpPr>
        <xdr:cNvPr id="494" name="n_1aveValue【庁舎】&#10;有形固定資産減価償却率">
          <a:extLst>
            <a:ext uri="{FF2B5EF4-FFF2-40B4-BE49-F238E27FC236}">
              <a16:creationId xmlns:a16="http://schemas.microsoft.com/office/drawing/2014/main" id="{00000000-0008-0000-1000-0000EE010000}"/>
            </a:ext>
          </a:extLst>
        </xdr:cNvPr>
        <xdr:cNvSpPr txBox="1"/>
      </xdr:nvSpPr>
      <xdr:spPr>
        <a:xfrm>
          <a:off x="15266035" y="176771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76835</xdr:rowOff>
    </xdr:from>
    <xdr:ext cx="403225" cy="257175"/>
    <xdr:sp macro="" textlink="">
      <xdr:nvSpPr>
        <xdr:cNvPr id="495" name="n_2aveValue【庁舎】&#10;有形固定資産減価償却率">
          <a:extLst>
            <a:ext uri="{FF2B5EF4-FFF2-40B4-BE49-F238E27FC236}">
              <a16:creationId xmlns:a16="http://schemas.microsoft.com/office/drawing/2014/main" id="{00000000-0008-0000-1000-0000EF010000}"/>
            </a:ext>
          </a:extLst>
        </xdr:cNvPr>
        <xdr:cNvSpPr txBox="1"/>
      </xdr:nvSpPr>
      <xdr:spPr>
        <a:xfrm>
          <a:off x="14389735" y="17736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63500</xdr:rowOff>
    </xdr:from>
    <xdr:ext cx="403225" cy="257175"/>
    <xdr:sp macro="" textlink="">
      <xdr:nvSpPr>
        <xdr:cNvPr id="496" name="n_3aveValue【庁舎】&#10;有形固定資産減価償却率">
          <a:extLst>
            <a:ext uri="{FF2B5EF4-FFF2-40B4-BE49-F238E27FC236}">
              <a16:creationId xmlns:a16="http://schemas.microsoft.com/office/drawing/2014/main" id="{00000000-0008-0000-1000-0000F0010000}"/>
            </a:ext>
          </a:extLst>
        </xdr:cNvPr>
        <xdr:cNvSpPr txBox="1"/>
      </xdr:nvSpPr>
      <xdr:spPr>
        <a:xfrm>
          <a:off x="13500735" y="17722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55245</xdr:rowOff>
    </xdr:from>
    <xdr:ext cx="403225" cy="257175"/>
    <xdr:sp macro="" textlink="">
      <xdr:nvSpPr>
        <xdr:cNvPr id="497" name="n_4aveValue【庁舎】&#10;有形固定資産減価償却率">
          <a:extLst>
            <a:ext uri="{FF2B5EF4-FFF2-40B4-BE49-F238E27FC236}">
              <a16:creationId xmlns:a16="http://schemas.microsoft.com/office/drawing/2014/main" id="{00000000-0008-0000-1000-0000F1010000}"/>
            </a:ext>
          </a:extLst>
        </xdr:cNvPr>
        <xdr:cNvSpPr txBox="1"/>
      </xdr:nvSpPr>
      <xdr:spPr>
        <a:xfrm>
          <a:off x="12611735" y="17714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114935</xdr:rowOff>
    </xdr:from>
    <xdr:ext cx="405130" cy="259080"/>
    <xdr:sp macro="" textlink="">
      <xdr:nvSpPr>
        <xdr:cNvPr id="498" name="n_1mainValue【庁舎】&#10;有形固定資産減価償却率">
          <a:extLst>
            <a:ext uri="{FF2B5EF4-FFF2-40B4-BE49-F238E27FC236}">
              <a16:creationId xmlns:a16="http://schemas.microsoft.com/office/drawing/2014/main" id="{00000000-0008-0000-1000-0000F2010000}"/>
            </a:ext>
          </a:extLst>
        </xdr:cNvPr>
        <xdr:cNvSpPr txBox="1"/>
      </xdr:nvSpPr>
      <xdr:spPr>
        <a:xfrm>
          <a:off x="15266035" y="18460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116205</xdr:rowOff>
    </xdr:from>
    <xdr:ext cx="403225" cy="259080"/>
    <xdr:sp macro="" textlink="">
      <xdr:nvSpPr>
        <xdr:cNvPr id="499" name="n_2mainValue【庁舎】&#10;有形固定資産減価償却率">
          <a:extLst>
            <a:ext uri="{FF2B5EF4-FFF2-40B4-BE49-F238E27FC236}">
              <a16:creationId xmlns:a16="http://schemas.microsoft.com/office/drawing/2014/main" id="{00000000-0008-0000-1000-0000F3010000}"/>
            </a:ext>
          </a:extLst>
        </xdr:cNvPr>
        <xdr:cNvSpPr txBox="1"/>
      </xdr:nvSpPr>
      <xdr:spPr>
        <a:xfrm>
          <a:off x="14389735" y="18461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86360</xdr:rowOff>
    </xdr:from>
    <xdr:ext cx="403225" cy="257175"/>
    <xdr:sp macro="" textlink="">
      <xdr:nvSpPr>
        <xdr:cNvPr id="500" name="n_3mainValue【庁舎】&#10;有形固定資産減価償却率">
          <a:extLst>
            <a:ext uri="{FF2B5EF4-FFF2-40B4-BE49-F238E27FC236}">
              <a16:creationId xmlns:a16="http://schemas.microsoft.com/office/drawing/2014/main" id="{00000000-0008-0000-1000-0000F4010000}"/>
            </a:ext>
          </a:extLst>
        </xdr:cNvPr>
        <xdr:cNvSpPr txBox="1"/>
      </xdr:nvSpPr>
      <xdr:spPr>
        <a:xfrm>
          <a:off x="13500735" y="18431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57785</xdr:rowOff>
    </xdr:from>
    <xdr:ext cx="403225" cy="259080"/>
    <xdr:sp macro="" textlink="">
      <xdr:nvSpPr>
        <xdr:cNvPr id="501" name="n_4mainValue【庁舎】&#10;有形固定資産減価償却率">
          <a:extLst>
            <a:ext uri="{FF2B5EF4-FFF2-40B4-BE49-F238E27FC236}">
              <a16:creationId xmlns:a16="http://schemas.microsoft.com/office/drawing/2014/main" id="{00000000-0008-0000-1000-0000F5010000}"/>
            </a:ext>
          </a:extLst>
        </xdr:cNvPr>
        <xdr:cNvSpPr txBox="1"/>
      </xdr:nvSpPr>
      <xdr:spPr>
        <a:xfrm>
          <a:off x="12611735" y="18402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00000000-0008-0000-1000-0000F6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00000000-0008-0000-1000-0000F701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00000000-0008-0000-1000-0000F801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00000000-0008-0000-1000-0000F901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00000000-0008-0000-1000-0000FA01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00000000-0008-0000-1000-0000FB01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00000000-0008-0000-1000-0000FC01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00000000-0008-0000-1000-0000FD01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513" name="テキスト ボックス 512">
          <a:extLst>
            <a:ext uri="{FF2B5EF4-FFF2-40B4-BE49-F238E27FC236}">
              <a16:creationId xmlns:a16="http://schemas.microsoft.com/office/drawing/2014/main" id="{00000000-0008-0000-1000-00000102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515" name="テキスト ボックス 514">
          <a:extLst>
            <a:ext uri="{FF2B5EF4-FFF2-40B4-BE49-F238E27FC236}">
              <a16:creationId xmlns:a16="http://schemas.microsoft.com/office/drawing/2014/main" id="{00000000-0008-0000-1000-00000302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519" name="テキスト ボックス 518">
          <a:extLst>
            <a:ext uri="{FF2B5EF4-FFF2-40B4-BE49-F238E27FC236}">
              <a16:creationId xmlns:a16="http://schemas.microsoft.com/office/drawing/2014/main" id="{00000000-0008-0000-1000-00000702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521" name="テキスト ボックス 520">
          <a:extLst>
            <a:ext uri="{FF2B5EF4-FFF2-40B4-BE49-F238E27FC236}">
              <a16:creationId xmlns:a16="http://schemas.microsoft.com/office/drawing/2014/main" id="{00000000-0008-0000-1000-00000902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00000000-0008-0000-1000-00000C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00000000-0008-0000-1000-00000E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106680</xdr:rowOff>
    </xdr:from>
    <xdr:to>
      <xdr:col>116</xdr:col>
      <xdr:colOff>62865</xdr:colOff>
      <xdr:row>107</xdr:row>
      <xdr:rowOff>156210</xdr:rowOff>
    </xdr:to>
    <xdr:cxnSp macro="">
      <xdr:nvCxnSpPr>
        <xdr:cNvPr id="527" name="直線コネクタ 526">
          <a:extLst>
            <a:ext uri="{FF2B5EF4-FFF2-40B4-BE49-F238E27FC236}">
              <a16:creationId xmlns:a16="http://schemas.microsoft.com/office/drawing/2014/main" id="{00000000-0008-0000-1000-00000F020000}"/>
            </a:ext>
          </a:extLst>
        </xdr:cNvPr>
        <xdr:cNvCxnSpPr/>
      </xdr:nvCxnSpPr>
      <xdr:spPr>
        <a:xfrm flipV="1">
          <a:off x="22160865" y="1725168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160020</xdr:rowOff>
    </xdr:from>
    <xdr:ext cx="469900" cy="259080"/>
    <xdr:sp macro="" textlink="">
      <xdr:nvSpPr>
        <xdr:cNvPr id="528" name="【庁舎】&#10;一人当たり面積最小値テキスト">
          <a:extLst>
            <a:ext uri="{FF2B5EF4-FFF2-40B4-BE49-F238E27FC236}">
              <a16:creationId xmlns:a16="http://schemas.microsoft.com/office/drawing/2014/main" id="{00000000-0008-0000-1000-000010020000}"/>
            </a:ext>
          </a:extLst>
        </xdr:cNvPr>
        <xdr:cNvSpPr txBox="1"/>
      </xdr:nvSpPr>
      <xdr:spPr>
        <a:xfrm>
          <a:off x="22199600" y="185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156210</xdr:rowOff>
    </xdr:from>
    <xdr:to>
      <xdr:col>116</xdr:col>
      <xdr:colOff>152400</xdr:colOff>
      <xdr:row>107</xdr:row>
      <xdr:rowOff>156210</xdr:rowOff>
    </xdr:to>
    <xdr:cxnSp macro="">
      <xdr:nvCxnSpPr>
        <xdr:cNvPr id="529" name="直線コネクタ 528">
          <a:extLst>
            <a:ext uri="{FF2B5EF4-FFF2-40B4-BE49-F238E27FC236}">
              <a16:creationId xmlns:a16="http://schemas.microsoft.com/office/drawing/2014/main" id="{00000000-0008-0000-1000-000011020000}"/>
            </a:ext>
          </a:extLst>
        </xdr:cNvPr>
        <xdr:cNvCxnSpPr/>
      </xdr:nvCxnSpPr>
      <xdr:spPr>
        <a:xfrm>
          <a:off x="22072600" y="185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53340</xdr:rowOff>
    </xdr:from>
    <xdr:ext cx="469900" cy="257175"/>
    <xdr:sp macro="" textlink="">
      <xdr:nvSpPr>
        <xdr:cNvPr id="530" name="【庁舎】&#10;一人当たり面積最大値テキスト">
          <a:extLst>
            <a:ext uri="{FF2B5EF4-FFF2-40B4-BE49-F238E27FC236}">
              <a16:creationId xmlns:a16="http://schemas.microsoft.com/office/drawing/2014/main" id="{00000000-0008-0000-1000-000012020000}"/>
            </a:ext>
          </a:extLst>
        </xdr:cNvPr>
        <xdr:cNvSpPr txBox="1"/>
      </xdr:nvSpPr>
      <xdr:spPr>
        <a:xfrm>
          <a:off x="22199600" y="17026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531" name="直線コネクタ 530">
          <a:extLst>
            <a:ext uri="{FF2B5EF4-FFF2-40B4-BE49-F238E27FC236}">
              <a16:creationId xmlns:a16="http://schemas.microsoft.com/office/drawing/2014/main" id="{00000000-0008-0000-1000-000013020000}"/>
            </a:ext>
          </a:extLst>
        </xdr:cNvPr>
        <xdr:cNvCxnSpPr/>
      </xdr:nvCxnSpPr>
      <xdr:spPr>
        <a:xfrm>
          <a:off x="22072600" y="1725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52070</xdr:rowOff>
    </xdr:from>
    <xdr:ext cx="469900" cy="257175"/>
    <xdr:sp macro="" textlink="">
      <xdr:nvSpPr>
        <xdr:cNvPr id="532" name="【庁舎】&#10;一人当たり面積平均値テキスト">
          <a:extLst>
            <a:ext uri="{FF2B5EF4-FFF2-40B4-BE49-F238E27FC236}">
              <a16:creationId xmlns:a16="http://schemas.microsoft.com/office/drawing/2014/main" id="{00000000-0008-0000-1000-000014020000}"/>
            </a:ext>
          </a:extLst>
        </xdr:cNvPr>
        <xdr:cNvSpPr txBox="1"/>
      </xdr:nvSpPr>
      <xdr:spPr>
        <a:xfrm>
          <a:off x="22199600" y="178828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29210</xdr:rowOff>
    </xdr:from>
    <xdr:to>
      <xdr:col>116</xdr:col>
      <xdr:colOff>114300</xdr:colOff>
      <xdr:row>105</xdr:row>
      <xdr:rowOff>130810</xdr:rowOff>
    </xdr:to>
    <xdr:sp macro="" textlink="">
      <xdr:nvSpPr>
        <xdr:cNvPr id="533" name="フローチャート: 判断 532">
          <a:extLst>
            <a:ext uri="{FF2B5EF4-FFF2-40B4-BE49-F238E27FC236}">
              <a16:creationId xmlns:a16="http://schemas.microsoft.com/office/drawing/2014/main" id="{00000000-0008-0000-1000-000015020000}"/>
            </a:ext>
          </a:extLst>
        </xdr:cNvPr>
        <xdr:cNvSpPr/>
      </xdr:nvSpPr>
      <xdr:spPr>
        <a:xfrm>
          <a:off x="22110700" y="180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45720</xdr:rowOff>
    </xdr:from>
    <xdr:to>
      <xdr:col>112</xdr:col>
      <xdr:colOff>38100</xdr:colOff>
      <xdr:row>105</xdr:row>
      <xdr:rowOff>147320</xdr:rowOff>
    </xdr:to>
    <xdr:sp macro="" textlink="">
      <xdr:nvSpPr>
        <xdr:cNvPr id="534" name="フローチャート: 判断 533">
          <a:extLst>
            <a:ext uri="{FF2B5EF4-FFF2-40B4-BE49-F238E27FC236}">
              <a16:creationId xmlns:a16="http://schemas.microsoft.com/office/drawing/2014/main" id="{00000000-0008-0000-1000-000016020000}"/>
            </a:ext>
          </a:extLst>
        </xdr:cNvPr>
        <xdr:cNvSpPr/>
      </xdr:nvSpPr>
      <xdr:spPr>
        <a:xfrm>
          <a:off x="21272500" y="180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535" name="フローチャート: 判断 534">
          <a:extLst>
            <a:ext uri="{FF2B5EF4-FFF2-40B4-BE49-F238E27FC236}">
              <a16:creationId xmlns:a16="http://schemas.microsoft.com/office/drawing/2014/main" id="{00000000-0008-0000-1000-000017020000}"/>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70485</xdr:rowOff>
    </xdr:from>
    <xdr:to>
      <xdr:col>102</xdr:col>
      <xdr:colOff>165100</xdr:colOff>
      <xdr:row>106</xdr:row>
      <xdr:rowOff>635</xdr:rowOff>
    </xdr:to>
    <xdr:sp macro="" textlink="">
      <xdr:nvSpPr>
        <xdr:cNvPr id="536" name="フローチャート: 判断 535">
          <a:extLst>
            <a:ext uri="{FF2B5EF4-FFF2-40B4-BE49-F238E27FC236}">
              <a16:creationId xmlns:a16="http://schemas.microsoft.com/office/drawing/2014/main" id="{00000000-0008-0000-1000-000018020000}"/>
            </a:ext>
          </a:extLst>
        </xdr:cNvPr>
        <xdr:cNvSpPr/>
      </xdr:nvSpPr>
      <xdr:spPr>
        <a:xfrm>
          <a:off x="19494500" y="1807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122555</xdr:rowOff>
    </xdr:from>
    <xdr:to>
      <xdr:col>98</xdr:col>
      <xdr:colOff>38100</xdr:colOff>
      <xdr:row>106</xdr:row>
      <xdr:rowOff>52705</xdr:rowOff>
    </xdr:to>
    <xdr:sp macro="" textlink="">
      <xdr:nvSpPr>
        <xdr:cNvPr id="537" name="フローチャート: 判断 536">
          <a:extLst>
            <a:ext uri="{FF2B5EF4-FFF2-40B4-BE49-F238E27FC236}">
              <a16:creationId xmlns:a16="http://schemas.microsoft.com/office/drawing/2014/main" id="{00000000-0008-0000-1000-000019020000}"/>
            </a:ext>
          </a:extLst>
        </xdr:cNvPr>
        <xdr:cNvSpPr/>
      </xdr:nvSpPr>
      <xdr:spPr>
        <a:xfrm>
          <a:off x="18605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538" name="テキスト ボックス 537">
          <a:extLst>
            <a:ext uri="{FF2B5EF4-FFF2-40B4-BE49-F238E27FC236}">
              <a16:creationId xmlns:a16="http://schemas.microsoft.com/office/drawing/2014/main" id="{00000000-0008-0000-1000-00001A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540" name="テキスト ボックス 539">
          <a:extLst>
            <a:ext uri="{FF2B5EF4-FFF2-40B4-BE49-F238E27FC236}">
              <a16:creationId xmlns:a16="http://schemas.microsoft.com/office/drawing/2014/main" id="{00000000-0008-0000-1000-00001C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542" name="テキスト ボックス 541">
          <a:extLst>
            <a:ext uri="{FF2B5EF4-FFF2-40B4-BE49-F238E27FC236}">
              <a16:creationId xmlns:a16="http://schemas.microsoft.com/office/drawing/2014/main" id="{00000000-0008-0000-1000-00001E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153670</xdr:rowOff>
    </xdr:from>
    <xdr:to>
      <xdr:col>116</xdr:col>
      <xdr:colOff>114300</xdr:colOff>
      <xdr:row>107</xdr:row>
      <xdr:rowOff>83820</xdr:rowOff>
    </xdr:to>
    <xdr:sp macro="" textlink="">
      <xdr:nvSpPr>
        <xdr:cNvPr id="543" name="楕円 542">
          <a:extLst>
            <a:ext uri="{FF2B5EF4-FFF2-40B4-BE49-F238E27FC236}">
              <a16:creationId xmlns:a16="http://schemas.microsoft.com/office/drawing/2014/main" id="{00000000-0008-0000-1000-00001F020000}"/>
            </a:ext>
          </a:extLst>
        </xdr:cNvPr>
        <xdr:cNvSpPr/>
      </xdr:nvSpPr>
      <xdr:spPr>
        <a:xfrm>
          <a:off x="221107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68580</xdr:rowOff>
    </xdr:from>
    <xdr:ext cx="469900" cy="259080"/>
    <xdr:sp macro="" textlink="">
      <xdr:nvSpPr>
        <xdr:cNvPr id="544" name="【庁舎】&#10;一人当たり面積該当値テキスト">
          <a:extLst>
            <a:ext uri="{FF2B5EF4-FFF2-40B4-BE49-F238E27FC236}">
              <a16:creationId xmlns:a16="http://schemas.microsoft.com/office/drawing/2014/main" id="{00000000-0008-0000-1000-000020020000}"/>
            </a:ext>
          </a:extLst>
        </xdr:cNvPr>
        <xdr:cNvSpPr txBox="1"/>
      </xdr:nvSpPr>
      <xdr:spPr>
        <a:xfrm>
          <a:off x="22199600" y="18242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154940</xdr:rowOff>
    </xdr:from>
    <xdr:to>
      <xdr:col>112</xdr:col>
      <xdr:colOff>38100</xdr:colOff>
      <xdr:row>107</xdr:row>
      <xdr:rowOff>85090</xdr:rowOff>
    </xdr:to>
    <xdr:sp macro="" textlink="">
      <xdr:nvSpPr>
        <xdr:cNvPr id="545" name="楕円 544">
          <a:extLst>
            <a:ext uri="{FF2B5EF4-FFF2-40B4-BE49-F238E27FC236}">
              <a16:creationId xmlns:a16="http://schemas.microsoft.com/office/drawing/2014/main" id="{00000000-0008-0000-1000-000021020000}"/>
            </a:ext>
          </a:extLst>
        </xdr:cNvPr>
        <xdr:cNvSpPr/>
      </xdr:nvSpPr>
      <xdr:spPr>
        <a:xfrm>
          <a:off x="212725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33020</xdr:rowOff>
    </xdr:from>
    <xdr:to>
      <xdr:col>116</xdr:col>
      <xdr:colOff>63500</xdr:colOff>
      <xdr:row>107</xdr:row>
      <xdr:rowOff>34290</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flipV="1">
          <a:off x="21323300" y="183781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161290</xdr:rowOff>
    </xdr:from>
    <xdr:to>
      <xdr:col>107</xdr:col>
      <xdr:colOff>101600</xdr:colOff>
      <xdr:row>107</xdr:row>
      <xdr:rowOff>91440</xdr:rowOff>
    </xdr:to>
    <xdr:sp macro="" textlink="">
      <xdr:nvSpPr>
        <xdr:cNvPr id="547" name="楕円 546">
          <a:extLst>
            <a:ext uri="{FF2B5EF4-FFF2-40B4-BE49-F238E27FC236}">
              <a16:creationId xmlns:a16="http://schemas.microsoft.com/office/drawing/2014/main" id="{00000000-0008-0000-1000-000023020000}"/>
            </a:ext>
          </a:extLst>
        </xdr:cNvPr>
        <xdr:cNvSpPr/>
      </xdr:nvSpPr>
      <xdr:spPr>
        <a:xfrm>
          <a:off x="20383500" y="183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34290</xdr:rowOff>
    </xdr:from>
    <xdr:to>
      <xdr:col>111</xdr:col>
      <xdr:colOff>177800</xdr:colOff>
      <xdr:row>107</xdr:row>
      <xdr:rowOff>40640</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flipV="1">
          <a:off x="20434300" y="18379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166370</xdr:rowOff>
    </xdr:from>
    <xdr:to>
      <xdr:col>102</xdr:col>
      <xdr:colOff>165100</xdr:colOff>
      <xdr:row>107</xdr:row>
      <xdr:rowOff>95885</xdr:rowOff>
    </xdr:to>
    <xdr:sp macro="" textlink="">
      <xdr:nvSpPr>
        <xdr:cNvPr id="549" name="楕円 548">
          <a:extLst>
            <a:ext uri="{FF2B5EF4-FFF2-40B4-BE49-F238E27FC236}">
              <a16:creationId xmlns:a16="http://schemas.microsoft.com/office/drawing/2014/main" id="{00000000-0008-0000-1000-000025020000}"/>
            </a:ext>
          </a:extLst>
        </xdr:cNvPr>
        <xdr:cNvSpPr/>
      </xdr:nvSpPr>
      <xdr:spPr>
        <a:xfrm>
          <a:off x="19494500" y="1834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40640</xdr:rowOff>
    </xdr:from>
    <xdr:to>
      <xdr:col>107</xdr:col>
      <xdr:colOff>50800</xdr:colOff>
      <xdr:row>107</xdr:row>
      <xdr:rowOff>45085</xdr:rowOff>
    </xdr:to>
    <xdr:cxnSp macro="">
      <xdr:nvCxnSpPr>
        <xdr:cNvPr id="550" name="直線コネクタ 549">
          <a:extLst>
            <a:ext uri="{FF2B5EF4-FFF2-40B4-BE49-F238E27FC236}">
              <a16:creationId xmlns:a16="http://schemas.microsoft.com/office/drawing/2014/main" id="{00000000-0008-0000-1000-000026020000}"/>
            </a:ext>
          </a:extLst>
        </xdr:cNvPr>
        <xdr:cNvCxnSpPr/>
      </xdr:nvCxnSpPr>
      <xdr:spPr>
        <a:xfrm flipV="1">
          <a:off x="19545300" y="183857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168910</xdr:rowOff>
    </xdr:from>
    <xdr:to>
      <xdr:col>98</xdr:col>
      <xdr:colOff>38100</xdr:colOff>
      <xdr:row>107</xdr:row>
      <xdr:rowOff>99060</xdr:rowOff>
    </xdr:to>
    <xdr:sp macro="" textlink="">
      <xdr:nvSpPr>
        <xdr:cNvPr id="551" name="楕円 550">
          <a:extLst>
            <a:ext uri="{FF2B5EF4-FFF2-40B4-BE49-F238E27FC236}">
              <a16:creationId xmlns:a16="http://schemas.microsoft.com/office/drawing/2014/main" id="{00000000-0008-0000-1000-000027020000}"/>
            </a:ext>
          </a:extLst>
        </xdr:cNvPr>
        <xdr:cNvSpPr/>
      </xdr:nvSpPr>
      <xdr:spPr>
        <a:xfrm>
          <a:off x="18605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45085</xdr:rowOff>
    </xdr:from>
    <xdr:to>
      <xdr:col>102</xdr:col>
      <xdr:colOff>114300</xdr:colOff>
      <xdr:row>107</xdr:row>
      <xdr:rowOff>48260</xdr:rowOff>
    </xdr:to>
    <xdr:cxnSp macro="">
      <xdr:nvCxnSpPr>
        <xdr:cNvPr id="552" name="直線コネクタ 551">
          <a:extLst>
            <a:ext uri="{FF2B5EF4-FFF2-40B4-BE49-F238E27FC236}">
              <a16:creationId xmlns:a16="http://schemas.microsoft.com/office/drawing/2014/main" id="{00000000-0008-0000-1000-000028020000}"/>
            </a:ext>
          </a:extLst>
        </xdr:cNvPr>
        <xdr:cNvCxnSpPr/>
      </xdr:nvCxnSpPr>
      <xdr:spPr>
        <a:xfrm flipV="1">
          <a:off x="18656300" y="18390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163830</xdr:rowOff>
    </xdr:from>
    <xdr:ext cx="469900" cy="259080"/>
    <xdr:sp macro="" textlink="">
      <xdr:nvSpPr>
        <xdr:cNvPr id="553" name="n_1aveValue【庁舎】&#10;一人当たり面積">
          <a:extLst>
            <a:ext uri="{FF2B5EF4-FFF2-40B4-BE49-F238E27FC236}">
              <a16:creationId xmlns:a16="http://schemas.microsoft.com/office/drawing/2014/main" id="{00000000-0008-0000-1000-000029020000}"/>
            </a:ext>
          </a:extLst>
        </xdr:cNvPr>
        <xdr:cNvSpPr txBox="1"/>
      </xdr:nvSpPr>
      <xdr:spPr>
        <a:xfrm>
          <a:off x="21075650" y="17823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170180</xdr:rowOff>
    </xdr:from>
    <xdr:ext cx="467995" cy="259080"/>
    <xdr:sp macro="" textlink="">
      <xdr:nvSpPr>
        <xdr:cNvPr id="554" name="n_2aveValue【庁舎】&#10;一人当たり面積">
          <a:extLst>
            <a:ext uri="{FF2B5EF4-FFF2-40B4-BE49-F238E27FC236}">
              <a16:creationId xmlns:a16="http://schemas.microsoft.com/office/drawing/2014/main" id="{00000000-0008-0000-1000-00002A020000}"/>
            </a:ext>
          </a:extLst>
        </xdr:cNvPr>
        <xdr:cNvSpPr txBox="1"/>
      </xdr:nvSpPr>
      <xdr:spPr>
        <a:xfrm>
          <a:off x="20199350" y="17829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17780</xdr:rowOff>
    </xdr:from>
    <xdr:ext cx="467995" cy="257175"/>
    <xdr:sp macro="" textlink="">
      <xdr:nvSpPr>
        <xdr:cNvPr id="555" name="n_3aveValue【庁舎】&#10;一人当たり面積">
          <a:extLst>
            <a:ext uri="{FF2B5EF4-FFF2-40B4-BE49-F238E27FC236}">
              <a16:creationId xmlns:a16="http://schemas.microsoft.com/office/drawing/2014/main" id="{00000000-0008-0000-1000-00002B020000}"/>
            </a:ext>
          </a:extLst>
        </xdr:cNvPr>
        <xdr:cNvSpPr txBox="1"/>
      </xdr:nvSpPr>
      <xdr:spPr>
        <a:xfrm>
          <a:off x="19310350" y="17848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69215</xdr:rowOff>
    </xdr:from>
    <xdr:ext cx="467995" cy="259080"/>
    <xdr:sp macro="" textlink="">
      <xdr:nvSpPr>
        <xdr:cNvPr id="556" name="n_4aveValue【庁舎】&#10;一人当たり面積">
          <a:extLst>
            <a:ext uri="{FF2B5EF4-FFF2-40B4-BE49-F238E27FC236}">
              <a16:creationId xmlns:a16="http://schemas.microsoft.com/office/drawing/2014/main" id="{00000000-0008-0000-1000-00002C020000}"/>
            </a:ext>
          </a:extLst>
        </xdr:cNvPr>
        <xdr:cNvSpPr txBox="1"/>
      </xdr:nvSpPr>
      <xdr:spPr>
        <a:xfrm>
          <a:off x="18421350" y="17900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76200</xdr:rowOff>
    </xdr:from>
    <xdr:ext cx="469900" cy="257175"/>
    <xdr:sp macro="" textlink="">
      <xdr:nvSpPr>
        <xdr:cNvPr id="557" name="n_1mainValue【庁舎】&#10;一人当たり面積">
          <a:extLst>
            <a:ext uri="{FF2B5EF4-FFF2-40B4-BE49-F238E27FC236}">
              <a16:creationId xmlns:a16="http://schemas.microsoft.com/office/drawing/2014/main" id="{00000000-0008-0000-1000-00002D020000}"/>
            </a:ext>
          </a:extLst>
        </xdr:cNvPr>
        <xdr:cNvSpPr txBox="1"/>
      </xdr:nvSpPr>
      <xdr:spPr>
        <a:xfrm>
          <a:off x="21075650" y="184213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82550</xdr:rowOff>
    </xdr:from>
    <xdr:ext cx="467995" cy="259080"/>
    <xdr:sp macro="" textlink="">
      <xdr:nvSpPr>
        <xdr:cNvPr id="558" name="n_2mainValue【庁舎】&#10;一人当たり面積">
          <a:extLst>
            <a:ext uri="{FF2B5EF4-FFF2-40B4-BE49-F238E27FC236}">
              <a16:creationId xmlns:a16="http://schemas.microsoft.com/office/drawing/2014/main" id="{00000000-0008-0000-1000-00002E020000}"/>
            </a:ext>
          </a:extLst>
        </xdr:cNvPr>
        <xdr:cNvSpPr txBox="1"/>
      </xdr:nvSpPr>
      <xdr:spPr>
        <a:xfrm>
          <a:off x="20199350" y="1842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86995</xdr:rowOff>
    </xdr:from>
    <xdr:ext cx="467995" cy="257175"/>
    <xdr:sp macro="" textlink="">
      <xdr:nvSpPr>
        <xdr:cNvPr id="559" name="n_3mainValue【庁舎】&#10;一人当たり面積">
          <a:extLst>
            <a:ext uri="{FF2B5EF4-FFF2-40B4-BE49-F238E27FC236}">
              <a16:creationId xmlns:a16="http://schemas.microsoft.com/office/drawing/2014/main" id="{00000000-0008-0000-1000-00002F020000}"/>
            </a:ext>
          </a:extLst>
        </xdr:cNvPr>
        <xdr:cNvSpPr txBox="1"/>
      </xdr:nvSpPr>
      <xdr:spPr>
        <a:xfrm>
          <a:off x="19310350" y="184321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90170</xdr:rowOff>
    </xdr:from>
    <xdr:ext cx="467995" cy="259080"/>
    <xdr:sp macro="" textlink="">
      <xdr:nvSpPr>
        <xdr:cNvPr id="560" name="n_4mainValue【庁舎】&#10;一人当たり面積">
          <a:extLst>
            <a:ext uri="{FF2B5EF4-FFF2-40B4-BE49-F238E27FC236}">
              <a16:creationId xmlns:a16="http://schemas.microsoft.com/office/drawing/2014/main" id="{00000000-0008-0000-1000-000030020000}"/>
            </a:ext>
          </a:extLst>
        </xdr:cNvPr>
        <xdr:cNvSpPr txBox="1"/>
      </xdr:nvSpPr>
      <xdr:spPr>
        <a:xfrm>
          <a:off x="18421350" y="18435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00000000-0008-0000-1000-00003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00000000-0008-0000-1000-000032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防災行政無線デジタル化事業などにより消防施設の有形固定資産減価償却率は類似団体と比較して低い水準にある。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庁舎の有形固定資産減価償却率は類似団体と比較して高い水準にあるが、昭和５４年建設より約４０年経過しており、今後は公共施設長寿命化計画に基づいた適正な維持管理に取り組んでいく。</a:t>
          </a:r>
        </a:p>
        <a:p>
          <a:r>
            <a:rPr kumimoji="1" lang="ja-JP" altLang="en-US" sz="1300">
              <a:latin typeface="ＭＳ Ｐゴシック"/>
              <a:ea typeface="ＭＳ Ｐゴシック"/>
            </a:rPr>
            <a:t>一部事務組合が所有する一般廃棄物処理施設の有形固定資産減価償却率についても、類似団体と比較して高い水準にあるが、施設の老朽化により広域的な廃棄物処理施設の整備が進められる予定となってい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78105</xdr:rowOff>
    </xdr:from>
    <xdr:to>
      <xdr:col>64</xdr:col>
      <xdr:colOff>12700</xdr:colOff>
      <xdr:row>6</xdr:row>
      <xdr:rowOff>26035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9615" y="421005"/>
          <a:ext cx="12816205"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65405</xdr:rowOff>
    </xdr:from>
    <xdr:to>
      <xdr:col>115</xdr:col>
      <xdr:colOff>25400</xdr:colOff>
      <xdr:row>5</xdr:row>
      <xdr:rowOff>110490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375880" y="408305"/>
          <a:ext cx="3966845"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90805</xdr:rowOff>
    </xdr:from>
    <xdr:to>
      <xdr:col>115</xdr:col>
      <xdr:colOff>6350</xdr:colOff>
      <xdr:row>5</xdr:row>
      <xdr:rowOff>84455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401280" y="433705"/>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116840</xdr:rowOff>
    </xdr:from>
    <xdr:to>
      <xdr:col>114</xdr:col>
      <xdr:colOff>184150</xdr:colOff>
      <xdr:row>5</xdr:row>
      <xdr:rowOff>58420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426680" y="459740"/>
          <a:ext cx="386334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83</xdr:col>
      <xdr:colOff>6350</xdr:colOff>
      <xdr:row>2</xdr:row>
      <xdr:rowOff>65405</xdr:rowOff>
    </xdr:from>
    <xdr:to>
      <xdr:col>95</xdr:col>
      <xdr:colOff>152400</xdr:colOff>
      <xdr:row>5</xdr:row>
      <xdr:rowOff>110490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557115" y="408305"/>
          <a:ext cx="26835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90805</xdr:rowOff>
    </xdr:from>
    <xdr:to>
      <xdr:col>95</xdr:col>
      <xdr:colOff>133350</xdr:colOff>
      <xdr:row>5</xdr:row>
      <xdr:rowOff>84455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582515" y="433705"/>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116840</xdr:rowOff>
    </xdr:from>
    <xdr:to>
      <xdr:col>95</xdr:col>
      <xdr:colOff>101600</xdr:colOff>
      <xdr:row>5</xdr:row>
      <xdr:rowOff>58420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607915" y="459740"/>
          <a:ext cx="258191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6985</xdr:rowOff>
    </xdr:from>
    <xdr:to>
      <xdr:col>50</xdr:col>
      <xdr:colOff>0</xdr:colOff>
      <xdr:row>17</xdr:row>
      <xdr:rowOff>52070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31215" y="1207135"/>
          <a:ext cx="9741535"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38735</xdr:rowOff>
    </xdr:from>
    <xdr:to>
      <xdr:col>11</xdr:col>
      <xdr:colOff>44450</xdr:colOff>
      <xdr:row>17</xdr:row>
      <xdr:rowOff>38735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60120" y="123888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38735</xdr:rowOff>
    </xdr:from>
    <xdr:to>
      <xdr:col>16</xdr:col>
      <xdr:colOff>203200</xdr:colOff>
      <xdr:row>17</xdr:row>
      <xdr:rowOff>38735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305050" y="123888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38735</xdr:rowOff>
    </xdr:from>
    <xdr:to>
      <xdr:col>24</xdr:col>
      <xdr:colOff>114300</xdr:colOff>
      <xdr:row>17</xdr:row>
      <xdr:rowOff>38735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51885" y="123888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58420</xdr:rowOff>
    </xdr:from>
    <xdr:to>
      <xdr:col>34</xdr:col>
      <xdr:colOff>50800</xdr:colOff>
      <xdr:row>13</xdr:row>
      <xdr:rowOff>45720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89220" y="125857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58420</xdr:rowOff>
    </xdr:from>
    <xdr:to>
      <xdr:col>40</xdr:col>
      <xdr:colOff>63500</xdr:colOff>
      <xdr:row>13</xdr:row>
      <xdr:rowOff>45720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240270" y="125857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58420</xdr:rowOff>
    </xdr:from>
    <xdr:to>
      <xdr:col>43</xdr:col>
      <xdr:colOff>133350</xdr:colOff>
      <xdr:row>13</xdr:row>
      <xdr:rowOff>45720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85200" y="125857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38735</xdr:rowOff>
    </xdr:from>
    <xdr:to>
      <xdr:col>34</xdr:col>
      <xdr:colOff>50800</xdr:colOff>
      <xdr:row>15</xdr:row>
      <xdr:rowOff>161925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89220" y="2096135"/>
          <a:ext cx="205105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38735</xdr:rowOff>
    </xdr:from>
    <xdr:to>
      <xdr:col>50</xdr:col>
      <xdr:colOff>190500</xdr:colOff>
      <xdr:row>15</xdr:row>
      <xdr:rowOff>161925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303770" y="2096135"/>
          <a:ext cx="345948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6985</xdr:rowOff>
    </xdr:from>
    <xdr:to>
      <xdr:col>58</xdr:col>
      <xdr:colOff>0</xdr:colOff>
      <xdr:row>13</xdr:row>
      <xdr:rowOff>123825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815955" y="1207135"/>
          <a:ext cx="1448435"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71120</xdr:rowOff>
    </xdr:from>
    <xdr:to>
      <xdr:col>58</xdr:col>
      <xdr:colOff>69850</xdr:colOff>
      <xdr:row>8</xdr:row>
      <xdr:rowOff>156210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1052810" y="127127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168910</xdr:rowOff>
    </xdr:from>
    <xdr:to>
      <xdr:col>58</xdr:col>
      <xdr:colOff>69850</xdr:colOff>
      <xdr:row>10</xdr:row>
      <xdr:rowOff>78105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1052810" y="15405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156210</xdr:rowOff>
    </xdr:from>
    <xdr:to>
      <xdr:col>58</xdr:col>
      <xdr:colOff>69850</xdr:colOff>
      <xdr:row>14</xdr:row>
      <xdr:rowOff>104140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1052810" y="1870710"/>
          <a:ext cx="128143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161925</xdr:rowOff>
    </xdr:from>
    <xdr:to>
      <xdr:col>52</xdr:col>
      <xdr:colOff>69850</xdr:colOff>
      <xdr:row>7</xdr:row>
      <xdr:rowOff>161925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892155" y="136207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129540</xdr:rowOff>
    </xdr:from>
    <xdr:to>
      <xdr:col>51</xdr:col>
      <xdr:colOff>190500</xdr:colOff>
      <xdr:row>11</xdr:row>
      <xdr:rowOff>97790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974705" y="184404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129540</xdr:rowOff>
    </xdr:from>
    <xdr:to>
      <xdr:col>52</xdr:col>
      <xdr:colOff>69850</xdr:colOff>
      <xdr:row>10</xdr:row>
      <xdr:rowOff>129540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892155" y="184404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22860</xdr:rowOff>
    </xdr:from>
    <xdr:to>
      <xdr:col>51</xdr:col>
      <xdr:colOff>190500</xdr:colOff>
      <xdr:row>12</xdr:row>
      <xdr:rowOff>165100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974705" y="2080260"/>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168910</xdr:rowOff>
    </xdr:from>
    <xdr:to>
      <xdr:col>52</xdr:col>
      <xdr:colOff>69850</xdr:colOff>
      <xdr:row>12</xdr:row>
      <xdr:rowOff>168910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892155" y="222631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110490</xdr:rowOff>
    </xdr:from>
    <xdr:to>
      <xdr:col>52</xdr:col>
      <xdr:colOff>34925</xdr:colOff>
      <xdr:row>8</xdr:row>
      <xdr:rowOff>38735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927080" y="13106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32385</xdr:rowOff>
    </xdr:from>
    <xdr:to>
      <xdr:col>52</xdr:col>
      <xdr:colOff>34925</xdr:colOff>
      <xdr:row>9</xdr:row>
      <xdr:rowOff>136525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927080" y="157543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97790</xdr:rowOff>
    </xdr:from>
    <xdr:ext cx="8809355" cy="26416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7715" y="3012440"/>
          <a:ext cx="88093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6985</xdr:rowOff>
    </xdr:from>
    <xdr:ext cx="9187180" cy="2641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7715" y="3264535"/>
          <a:ext cx="91871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90805</xdr:rowOff>
    </xdr:from>
    <xdr:ext cx="5756910" cy="2628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7715" y="3519805"/>
          <a:ext cx="575691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3630" cy="26479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7715" y="3771900"/>
          <a:ext cx="8723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84455</xdr:rowOff>
    </xdr:from>
    <xdr:ext cx="5959475" cy="26543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7715" y="4027805"/>
          <a:ext cx="59594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168910</xdr:rowOff>
    </xdr:from>
    <xdr:ext cx="8144510" cy="26289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7715" y="4283710"/>
          <a:ext cx="814451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78105</xdr:rowOff>
    </xdr:from>
    <xdr:ext cx="8757920" cy="4343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7715" y="4535805"/>
          <a:ext cx="8757920" cy="4343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45720</xdr:rowOff>
    </xdr:from>
    <xdr:to>
      <xdr:col>27</xdr:col>
      <xdr:colOff>184150</xdr:colOff>
      <xdr:row>31</xdr:row>
      <xdr:rowOff>19685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65405</xdr:rowOff>
    </xdr:from>
    <xdr:ext cx="1270635" cy="3149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91970" y="5380355"/>
          <a:ext cx="1270635"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38735</xdr:rowOff>
    </xdr:from>
    <xdr:ext cx="1651000" cy="36766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20484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129540</xdr:rowOff>
    </xdr:from>
    <xdr:to>
      <xdr:col>35</xdr:col>
      <xdr:colOff>95250</xdr:colOff>
      <xdr:row>32</xdr:row>
      <xdr:rowOff>38735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149225</xdr:rowOff>
    </xdr:from>
    <xdr:to>
      <xdr:col>35</xdr:col>
      <xdr:colOff>95250</xdr:colOff>
      <xdr:row>33</xdr:row>
      <xdr:rowOff>58420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129540</xdr:rowOff>
    </xdr:from>
    <xdr:to>
      <xdr:col>42</xdr:col>
      <xdr:colOff>25400</xdr:colOff>
      <xdr:row>32</xdr:row>
      <xdr:rowOff>38735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149225</xdr:rowOff>
    </xdr:from>
    <xdr:to>
      <xdr:col>42</xdr:col>
      <xdr:colOff>25400</xdr:colOff>
      <xdr:row>33</xdr:row>
      <xdr:rowOff>58420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129540</xdr:rowOff>
    </xdr:from>
    <xdr:to>
      <xdr:col>49</xdr:col>
      <xdr:colOff>19050</xdr:colOff>
      <xdr:row>32</xdr:row>
      <xdr:rowOff>38735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31</xdr:row>
      <xdr:rowOff>149225</xdr:rowOff>
    </xdr:from>
    <xdr:to>
      <xdr:col>49</xdr:col>
      <xdr:colOff>19050</xdr:colOff>
      <xdr:row>33</xdr:row>
      <xdr:rowOff>58420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123825</xdr:rowOff>
    </xdr:from>
    <xdr:to>
      <xdr:col>27</xdr:col>
      <xdr:colOff>184150</xdr:colOff>
      <xdr:row>47</xdr:row>
      <xdr:rowOff>136525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123825</xdr:rowOff>
    </xdr:from>
    <xdr:to>
      <xdr:col>57</xdr:col>
      <xdr:colOff>120650</xdr:colOff>
      <xdr:row>47</xdr:row>
      <xdr:rowOff>136525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123825</xdr:rowOff>
    </xdr:from>
    <xdr:to>
      <xdr:col>46</xdr:col>
      <xdr:colOff>203200</xdr:colOff>
      <xdr:row>35</xdr:row>
      <xdr:rowOff>32385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97790</xdr:rowOff>
    </xdr:from>
    <xdr:to>
      <xdr:col>56</xdr:col>
      <xdr:colOff>203200</xdr:colOff>
      <xdr:row>47</xdr:row>
      <xdr:rowOff>71120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財政力指数は、令和２年度以降</a:t>
          </a:r>
          <a:r>
            <a:rPr kumimoji="1" lang="en-US" altLang="ja-JP" sz="1300">
              <a:latin typeface="ＭＳ Ｐゴシック"/>
              <a:ea typeface="ＭＳ Ｐゴシック"/>
            </a:rPr>
            <a:t>1.00</a:t>
          </a:r>
          <a:r>
            <a:rPr kumimoji="1" lang="ja-JP" altLang="en-US" sz="1300">
              <a:latin typeface="ＭＳ Ｐゴシック"/>
              <a:ea typeface="ＭＳ Ｐゴシック"/>
            </a:rPr>
            <a:t>未満で推移しており、近年は低下傾向にあるものの、類似団体と比較すると依然として高い水準にある。歳入総額の</a:t>
          </a:r>
          <a:r>
            <a:rPr kumimoji="1" lang="en-US" altLang="ja-JP" sz="1300">
              <a:latin typeface="ＭＳ Ｐゴシック"/>
              <a:ea typeface="ＭＳ Ｐゴシック"/>
            </a:rPr>
            <a:t>50</a:t>
          </a:r>
          <a:r>
            <a:rPr kumimoji="1" lang="ja-JP" altLang="en-US" sz="1300">
              <a:latin typeface="ＭＳ Ｐゴシック"/>
              <a:ea typeface="ＭＳ Ｐゴシック"/>
            </a:rPr>
            <a:t>％以上が町税収入で占められており、中でも法人町民税については年度間での増減が大きく、安定的な財源確保に向けた取組が必要である。</a:t>
          </a:r>
        </a:p>
      </xdr:txBody>
    </xdr:sp>
    <xdr:clientData/>
  </xdr:twoCellAnchor>
  <xdr:twoCellAnchor>
    <xdr:from>
      <xdr:col>3</xdr:col>
      <xdr:colOff>133350</xdr:colOff>
      <xdr:row>47</xdr:row>
      <xdr:rowOff>136525</xdr:rowOff>
    </xdr:from>
    <xdr:to>
      <xdr:col>27</xdr:col>
      <xdr:colOff>184150</xdr:colOff>
      <xdr:row>47</xdr:row>
      <xdr:rowOff>136525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134620</xdr:rowOff>
    </xdr:from>
    <xdr:to>
      <xdr:col>27</xdr:col>
      <xdr:colOff>184150</xdr:colOff>
      <xdr:row>45</xdr:row>
      <xdr:rowOff>134620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7715" y="78498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163830</xdr:rowOff>
    </xdr:from>
    <xdr:ext cx="762000" cy="26543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76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132715</xdr:rowOff>
    </xdr:from>
    <xdr:to>
      <xdr:col>27</xdr:col>
      <xdr:colOff>184150</xdr:colOff>
      <xdr:row>43</xdr:row>
      <xdr:rowOff>132715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7715" y="7505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161925</xdr:rowOff>
    </xdr:from>
    <xdr:ext cx="762000" cy="26416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628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130175</xdr:rowOff>
    </xdr:from>
    <xdr:to>
      <xdr:col>27</xdr:col>
      <xdr:colOff>184150</xdr:colOff>
      <xdr:row>41</xdr:row>
      <xdr:rowOff>130175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7715" y="7159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160655</xdr:rowOff>
    </xdr:from>
    <xdr:ext cx="762000" cy="26479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86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128905</xdr:rowOff>
    </xdr:from>
    <xdr:to>
      <xdr:col>27</xdr:col>
      <xdr:colOff>184150</xdr:colOff>
      <xdr:row>39</xdr:row>
      <xdr:rowOff>128905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7715" y="6815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159385</xdr:rowOff>
    </xdr:from>
    <xdr:ext cx="762000" cy="26416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448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127000</xdr:rowOff>
    </xdr:from>
    <xdr:to>
      <xdr:col>27</xdr:col>
      <xdr:colOff>184150</xdr:colOff>
      <xdr:row>37</xdr:row>
      <xdr:rowOff>127000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7715" y="64706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157480</xdr:rowOff>
    </xdr:from>
    <xdr:ext cx="762000" cy="26416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96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125095</xdr:rowOff>
    </xdr:from>
    <xdr:to>
      <xdr:col>27</xdr:col>
      <xdr:colOff>184150</xdr:colOff>
      <xdr:row>35</xdr:row>
      <xdr:rowOff>125095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7715" y="61258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155575</xdr:rowOff>
    </xdr:from>
    <xdr:ext cx="762000" cy="26416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48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123825</xdr:rowOff>
    </xdr:from>
    <xdr:to>
      <xdr:col>27</xdr:col>
      <xdr:colOff>184150</xdr:colOff>
      <xdr:row>33</xdr:row>
      <xdr:rowOff>123825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153035</xdr:rowOff>
    </xdr:from>
    <xdr:ext cx="762000" cy="26543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123825</xdr:rowOff>
    </xdr:from>
    <xdr:to>
      <xdr:col>27</xdr:col>
      <xdr:colOff>184150</xdr:colOff>
      <xdr:row>47</xdr:row>
      <xdr:rowOff>136525</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9525</xdr:rowOff>
    </xdr:from>
    <xdr:to>
      <xdr:col>23</xdr:col>
      <xdr:colOff>133350</xdr:colOff>
      <xdr:row>44</xdr:row>
      <xdr:rowOff>122555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96815" y="6353175"/>
          <a:ext cx="0" cy="1313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93345</xdr:rowOff>
    </xdr:from>
    <xdr:ext cx="760095" cy="26352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87620" y="763714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122555</xdr:rowOff>
    </xdr:from>
    <xdr:to>
      <xdr:col>24</xdr:col>
      <xdr:colOff>12700</xdr:colOff>
      <xdr:row>44</xdr:row>
      <xdr:rowOff>122555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907915" y="76663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98425</xdr:rowOff>
    </xdr:from>
    <xdr:ext cx="760095" cy="26416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87620" y="609917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9525</xdr:rowOff>
    </xdr:from>
    <xdr:to>
      <xdr:col>24</xdr:col>
      <xdr:colOff>12700</xdr:colOff>
      <xdr:row>37</xdr:row>
      <xdr:rowOff>9525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907915" y="63531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46990</xdr:rowOff>
    </xdr:from>
    <xdr:to>
      <xdr:col>23</xdr:col>
      <xdr:colOff>133350</xdr:colOff>
      <xdr:row>39</xdr:row>
      <xdr:rowOff>69850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50995" y="6733540"/>
          <a:ext cx="8458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133985</xdr:rowOff>
    </xdr:from>
    <xdr:ext cx="760095" cy="26416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87620" y="7334885"/>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161925</xdr:rowOff>
    </xdr:from>
    <xdr:to>
      <xdr:col>23</xdr:col>
      <xdr:colOff>184150</xdr:colOff>
      <xdr:row>43</xdr:row>
      <xdr:rowOff>90805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46015" y="73628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11430</xdr:rowOff>
    </xdr:from>
    <xdr:to>
      <xdr:col>19</xdr:col>
      <xdr:colOff>133350</xdr:colOff>
      <xdr:row>39</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54375" y="6697980"/>
          <a:ext cx="8966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161925</xdr:rowOff>
    </xdr:from>
    <xdr:to>
      <xdr:col>19</xdr:col>
      <xdr:colOff>184150</xdr:colOff>
      <xdr:row>43</xdr:row>
      <xdr:rowOff>90805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100195" y="73628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75565</xdr:rowOff>
    </xdr:from>
    <xdr:ext cx="734695" cy="26289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66185" y="7447915"/>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171450</xdr:rowOff>
    </xdr:from>
    <xdr:to>
      <xdr:col>15</xdr:col>
      <xdr:colOff>82550</xdr:colOff>
      <xdr:row>39</xdr:row>
      <xdr:rowOff>11430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57755" y="6686550"/>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171450</xdr:rowOff>
    </xdr:from>
    <xdr:to>
      <xdr:col>15</xdr:col>
      <xdr:colOff>133350</xdr:colOff>
      <xdr:row>43</xdr:row>
      <xdr:rowOff>102870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203575" y="73723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86995</xdr:rowOff>
    </xdr:from>
    <xdr:ext cx="762000" cy="26352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69565" y="74593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171450</xdr:rowOff>
    </xdr:from>
    <xdr:to>
      <xdr:col>11</xdr:col>
      <xdr:colOff>31750</xdr:colOff>
      <xdr:row>38</xdr:row>
      <xdr:rowOff>171450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59230" y="668655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171450</xdr:rowOff>
    </xdr:from>
    <xdr:to>
      <xdr:col>11</xdr:col>
      <xdr:colOff>82550</xdr:colOff>
      <xdr:row>43</xdr:row>
      <xdr:rowOff>102870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305050" y="737235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86995</xdr:rowOff>
    </xdr:from>
    <xdr:ext cx="762000" cy="26352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72945" y="74593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149860</xdr:rowOff>
    </xdr:from>
    <xdr:to>
      <xdr:col>7</xdr:col>
      <xdr:colOff>31750</xdr:colOff>
      <xdr:row>43</xdr:row>
      <xdr:rowOff>78740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408430" y="73507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63500</xdr:rowOff>
    </xdr:from>
    <xdr:ext cx="760095" cy="26416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76325" y="743585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133985</xdr:rowOff>
    </xdr:from>
    <xdr:ext cx="760095" cy="26416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79010" y="81921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133985</xdr:rowOff>
    </xdr:from>
    <xdr:ext cx="760095" cy="26416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933190" y="81921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133985</xdr:rowOff>
    </xdr:from>
    <xdr:ext cx="762000" cy="26416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36570"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133985</xdr:rowOff>
    </xdr:from>
    <xdr:ext cx="762000" cy="26416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39950"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133985</xdr:rowOff>
    </xdr:from>
    <xdr:ext cx="762000" cy="26416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41425"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18415</xdr:rowOff>
    </xdr:from>
    <xdr:to>
      <xdr:col>23</xdr:col>
      <xdr:colOff>184150</xdr:colOff>
      <xdr:row>39</xdr:row>
      <xdr:rowOff>122555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46015" y="67049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34925</xdr:rowOff>
    </xdr:from>
    <xdr:ext cx="760095" cy="26352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87620" y="655002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170180</xdr:rowOff>
    </xdr:from>
    <xdr:to>
      <xdr:col>19</xdr:col>
      <xdr:colOff>184150</xdr:colOff>
      <xdr:row>39</xdr:row>
      <xdr:rowOff>99060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100195" y="66852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109220</xdr:rowOff>
    </xdr:from>
    <xdr:ext cx="734695" cy="26289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66185" y="6452870"/>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135255</xdr:rowOff>
    </xdr:from>
    <xdr:to>
      <xdr:col>15</xdr:col>
      <xdr:colOff>133350</xdr:colOff>
      <xdr:row>39</xdr:row>
      <xdr:rowOff>64135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203575" y="66503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73660</xdr:rowOff>
    </xdr:from>
    <xdr:ext cx="762000" cy="26416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69565" y="64173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123825</xdr:rowOff>
    </xdr:from>
    <xdr:to>
      <xdr:col>11</xdr:col>
      <xdr:colOff>82550</xdr:colOff>
      <xdr:row>39</xdr:row>
      <xdr:rowOff>52070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305050" y="663892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62230</xdr:rowOff>
    </xdr:from>
    <xdr:ext cx="762000" cy="26543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72945" y="64058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123825</xdr:rowOff>
    </xdr:from>
    <xdr:to>
      <xdr:col>7</xdr:col>
      <xdr:colOff>31750</xdr:colOff>
      <xdr:row>39</xdr:row>
      <xdr:rowOff>52070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408430" y="663892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62230</xdr:rowOff>
    </xdr:from>
    <xdr:ext cx="760095" cy="26543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76325" y="6405880"/>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84455</xdr:rowOff>
    </xdr:from>
    <xdr:to>
      <xdr:col>27</xdr:col>
      <xdr:colOff>184150</xdr:colOff>
      <xdr:row>53</xdr:row>
      <xdr:rowOff>58420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104140</xdr:rowOff>
    </xdr:from>
    <xdr:ext cx="1438910" cy="3162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708785" y="9190990"/>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78105</xdr:rowOff>
    </xdr:from>
    <xdr:ext cx="1649095" cy="36639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88030" y="9164955"/>
          <a:ext cx="1649095" cy="366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168910</xdr:rowOff>
    </xdr:from>
    <xdr:to>
      <xdr:col>35</xdr:col>
      <xdr:colOff>95250</xdr:colOff>
      <xdr:row>54</xdr:row>
      <xdr:rowOff>78105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97790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168910</xdr:rowOff>
    </xdr:from>
    <xdr:to>
      <xdr:col>42</xdr:col>
      <xdr:colOff>25400</xdr:colOff>
      <xdr:row>54</xdr:row>
      <xdr:rowOff>78105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97790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168910</xdr:rowOff>
    </xdr:from>
    <xdr:to>
      <xdr:col>49</xdr:col>
      <xdr:colOff>19050</xdr:colOff>
      <xdr:row>54</xdr:row>
      <xdr:rowOff>78105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54</xdr:row>
      <xdr:rowOff>12700</xdr:rowOff>
    </xdr:from>
    <xdr:to>
      <xdr:col>49</xdr:col>
      <xdr:colOff>19050</xdr:colOff>
      <xdr:row>55</xdr:row>
      <xdr:rowOff>97790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161925</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161925</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161925</xdr:rowOff>
    </xdr:from>
    <xdr:to>
      <xdr:col>46</xdr:col>
      <xdr:colOff>203200</xdr:colOff>
      <xdr:row>57</xdr:row>
      <xdr:rowOff>71120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136525</xdr:rowOff>
    </xdr:from>
    <xdr:to>
      <xdr:col>56</xdr:col>
      <xdr:colOff>203200</xdr:colOff>
      <xdr:row>69</xdr:row>
      <xdr:rowOff>110490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地方交付税の増加などにより</a:t>
          </a:r>
          <a:r>
            <a:rPr kumimoji="1" lang="en-US" altLang="ja-JP" sz="1300">
              <a:latin typeface="ＭＳ Ｐゴシック"/>
              <a:ea typeface="ＭＳ Ｐゴシック"/>
            </a:rPr>
            <a:t>77.9</a:t>
          </a:r>
          <a:r>
            <a:rPr kumimoji="1" lang="ja-JP" altLang="en-US" sz="1300">
              <a:latin typeface="ＭＳ Ｐゴシック"/>
              <a:ea typeface="ＭＳ Ｐゴシック"/>
            </a:rPr>
            <a:t>％と類似団体平均を下回っている。今後も事務事業の見直しを行い、優先度の低い事務事業について計画的に廃止・縮小を進め、継続的な経常経費圧縮のための取組に努める。</a:t>
          </a:r>
        </a:p>
      </xdr:txBody>
    </xdr:sp>
    <xdr:clientData/>
  </xdr:twoCellAnchor>
  <xdr:oneCellAnchor>
    <xdr:from>
      <xdr:col>3</xdr:col>
      <xdr:colOff>95250</xdr:colOff>
      <xdr:row>54</xdr:row>
      <xdr:rowOff>143510</xdr:rowOff>
    </xdr:from>
    <xdr:ext cx="298450" cy="22860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9615" y="940181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29845</xdr:rowOff>
    </xdr:from>
    <xdr:ext cx="762000" cy="2635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8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32385</xdr:rowOff>
    </xdr:from>
    <xdr:to>
      <xdr:col>27</xdr:col>
      <xdr:colOff>184150</xdr:colOff>
      <xdr:row>67</xdr:row>
      <xdr:rowOff>32385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7715" y="115195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62230</xdr:rowOff>
    </xdr:from>
    <xdr:ext cx="762000" cy="26543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79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65405</xdr:rowOff>
    </xdr:from>
    <xdr:to>
      <xdr:col>27</xdr:col>
      <xdr:colOff>184150</xdr:colOff>
      <xdr:row>64</xdr:row>
      <xdr:rowOff>65405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7715" y="110382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94615</xdr:rowOff>
    </xdr:from>
    <xdr:ext cx="762000" cy="26352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59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97790</xdr:rowOff>
    </xdr:from>
    <xdr:to>
      <xdr:col>27</xdr:col>
      <xdr:colOff>184150</xdr:colOff>
      <xdr:row>61</xdr:row>
      <xdr:rowOff>97790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7715" y="10556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127000</xdr:rowOff>
    </xdr:from>
    <xdr:ext cx="762000" cy="26352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4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129540</xdr:rowOff>
    </xdr:from>
    <xdr:to>
      <xdr:col>27</xdr:col>
      <xdr:colOff>184150</xdr:colOff>
      <xdr:row>58</xdr:row>
      <xdr:rowOff>129540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7715" y="10073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160020</xdr:rowOff>
    </xdr:from>
    <xdr:ext cx="762000" cy="26479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326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161925</xdr:rowOff>
    </xdr:from>
    <xdr:to>
      <xdr:col>27</xdr:col>
      <xdr:colOff>184150</xdr:colOff>
      <xdr:row>55</xdr:row>
      <xdr:rowOff>161925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6416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161925</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43815</xdr:rowOff>
    </xdr:from>
    <xdr:to>
      <xdr:col>23</xdr:col>
      <xdr:colOff>133350</xdr:colOff>
      <xdr:row>66</xdr:row>
      <xdr:rowOff>99695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96815" y="10159365"/>
          <a:ext cx="0" cy="1256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70485</xdr:rowOff>
    </xdr:from>
    <xdr:ext cx="760095" cy="26352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87620" y="1138618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99695</xdr:rowOff>
    </xdr:from>
    <xdr:to>
      <xdr:col>24</xdr:col>
      <xdr:colOff>12700</xdr:colOff>
      <xdr:row>66</xdr:row>
      <xdr:rowOff>99695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907915" y="114153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132080</xdr:rowOff>
    </xdr:from>
    <xdr:ext cx="760095" cy="26289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87620" y="990473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43815</xdr:rowOff>
    </xdr:from>
    <xdr:to>
      <xdr:col>24</xdr:col>
      <xdr:colOff>12700</xdr:colOff>
      <xdr:row>59</xdr:row>
      <xdr:rowOff>43815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907915" y="101593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167005</xdr:rowOff>
    </xdr:from>
    <xdr:to>
      <xdr:col>23</xdr:col>
      <xdr:colOff>133350</xdr:colOff>
      <xdr:row>60</xdr:row>
      <xdr:rowOff>168910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50995" y="10282555"/>
          <a:ext cx="84582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6985</xdr:rowOff>
    </xdr:from>
    <xdr:ext cx="760095" cy="26416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87620" y="10808335"/>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34925</xdr:rowOff>
    </xdr:from>
    <xdr:to>
      <xdr:col>23</xdr:col>
      <xdr:colOff>184150</xdr:colOff>
      <xdr:row>63</xdr:row>
      <xdr:rowOff>139065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46015" y="108362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167005</xdr:rowOff>
    </xdr:from>
    <xdr:to>
      <xdr:col>19</xdr:col>
      <xdr:colOff>133350</xdr:colOff>
      <xdr:row>64</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54375" y="10282555"/>
          <a:ext cx="896620" cy="700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47625</xdr:rowOff>
    </xdr:from>
    <xdr:to>
      <xdr:col>19</xdr:col>
      <xdr:colOff>184150</xdr:colOff>
      <xdr:row>62</xdr:row>
      <xdr:rowOff>151765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100195" y="106775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136525</xdr:rowOff>
    </xdr:from>
    <xdr:ext cx="734695" cy="26416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66185" y="10766425"/>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52705</xdr:rowOff>
    </xdr:from>
    <xdr:to>
      <xdr:col>15</xdr:col>
      <xdr:colOff>82550</xdr:colOff>
      <xdr:row>64</xdr:row>
      <xdr:rowOff>10160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57755" y="10854055"/>
          <a:ext cx="89662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55245</xdr:rowOff>
    </xdr:from>
    <xdr:to>
      <xdr:col>15</xdr:col>
      <xdr:colOff>133350</xdr:colOff>
      <xdr:row>63</xdr:row>
      <xdr:rowOff>159385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203575" y="108565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169545</xdr:rowOff>
    </xdr:from>
    <xdr:ext cx="762000" cy="26289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69565" y="106279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52705</xdr:rowOff>
    </xdr:from>
    <xdr:to>
      <xdr:col>11</xdr:col>
      <xdr:colOff>31750</xdr:colOff>
      <xdr:row>63</xdr:row>
      <xdr:rowOff>52705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59230" y="1085405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123825</xdr:rowOff>
    </xdr:from>
    <xdr:to>
      <xdr:col>11</xdr:col>
      <xdr:colOff>82550</xdr:colOff>
      <xdr:row>64</xdr:row>
      <xdr:rowOff>52705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305050" y="1092517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36830</xdr:rowOff>
    </xdr:from>
    <xdr:ext cx="762000" cy="26352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72945" y="110096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69850</xdr:rowOff>
    </xdr:from>
    <xdr:to>
      <xdr:col>7</xdr:col>
      <xdr:colOff>31750</xdr:colOff>
      <xdr:row>63</xdr:row>
      <xdr:rowOff>171450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408430" y="108712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158750</xdr:rowOff>
    </xdr:from>
    <xdr:ext cx="760095" cy="2641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76325" y="1096010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171450</xdr:rowOff>
    </xdr:from>
    <xdr:ext cx="760095" cy="2647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79010" y="120015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171450</xdr:rowOff>
    </xdr:from>
    <xdr:ext cx="760095" cy="2647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933190" y="120015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171450</xdr:rowOff>
    </xdr:from>
    <xdr:ext cx="762000" cy="2647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3657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171450</xdr:rowOff>
    </xdr:from>
    <xdr:ext cx="762000" cy="2647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3995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171450</xdr:rowOff>
    </xdr:from>
    <xdr:ext cx="762000" cy="2647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4142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116840</xdr:rowOff>
    </xdr:from>
    <xdr:to>
      <xdr:col>23</xdr:col>
      <xdr:colOff>184150</xdr:colOff>
      <xdr:row>61</xdr:row>
      <xdr:rowOff>45720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46015" y="104038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133985</xdr:rowOff>
    </xdr:from>
    <xdr:ext cx="760095" cy="26416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87620" y="102495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114935</xdr:rowOff>
    </xdr:from>
    <xdr:to>
      <xdr:col>19</xdr:col>
      <xdr:colOff>184150</xdr:colOff>
      <xdr:row>60</xdr:row>
      <xdr:rowOff>43815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100195" y="10230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53975</xdr:rowOff>
    </xdr:from>
    <xdr:ext cx="734695" cy="26289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66185" y="9998075"/>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133985</xdr:rowOff>
    </xdr:from>
    <xdr:to>
      <xdr:col>15</xdr:col>
      <xdr:colOff>133350</xdr:colOff>
      <xdr:row>64</xdr:row>
      <xdr:rowOff>62230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203575" y="109353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46990</xdr:rowOff>
    </xdr:from>
    <xdr:ext cx="762000" cy="26479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69565" y="110197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635</xdr:rowOff>
    </xdr:from>
    <xdr:to>
      <xdr:col>11</xdr:col>
      <xdr:colOff>82550</xdr:colOff>
      <xdr:row>63</xdr:row>
      <xdr:rowOff>104775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305050" y="1080198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114935</xdr:rowOff>
    </xdr:from>
    <xdr:ext cx="762000" cy="26479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72945" y="105733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635</xdr:rowOff>
    </xdr:from>
    <xdr:to>
      <xdr:col>7</xdr:col>
      <xdr:colOff>31750</xdr:colOff>
      <xdr:row>63</xdr:row>
      <xdr:rowOff>104775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408430" y="1080198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114935</xdr:rowOff>
    </xdr:from>
    <xdr:ext cx="760095" cy="26479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76325" y="1057338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123825</xdr:rowOff>
    </xdr:from>
    <xdr:to>
      <xdr:col>27</xdr:col>
      <xdr:colOff>184150</xdr:colOff>
      <xdr:row>75</xdr:row>
      <xdr:rowOff>97790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143510</xdr:rowOff>
    </xdr:from>
    <xdr:ext cx="3218815" cy="31432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9625" y="13002260"/>
          <a:ext cx="3218815" cy="3143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116840</xdr:rowOff>
    </xdr:from>
    <xdr:ext cx="1649095" cy="36703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85285" y="12975590"/>
          <a:ext cx="164909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[195,811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32385</xdr:rowOff>
    </xdr:from>
    <xdr:to>
      <xdr:col>35</xdr:col>
      <xdr:colOff>95250</xdr:colOff>
      <xdr:row>76</xdr:row>
      <xdr:rowOff>116840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52070</xdr:rowOff>
    </xdr:from>
    <xdr:to>
      <xdr:col>35</xdr:col>
      <xdr:colOff>95250</xdr:colOff>
      <xdr:row>77</xdr:row>
      <xdr:rowOff>136525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32385</xdr:rowOff>
    </xdr:from>
    <xdr:to>
      <xdr:col>42</xdr:col>
      <xdr:colOff>25400</xdr:colOff>
      <xdr:row>76</xdr:row>
      <xdr:rowOff>116840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52070</xdr:rowOff>
    </xdr:from>
    <xdr:to>
      <xdr:col>42</xdr:col>
      <xdr:colOff>25400</xdr:colOff>
      <xdr:row>77</xdr:row>
      <xdr:rowOff>136525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32385</xdr:rowOff>
    </xdr:from>
    <xdr:to>
      <xdr:col>49</xdr:col>
      <xdr:colOff>19050</xdr:colOff>
      <xdr:row>76</xdr:row>
      <xdr:rowOff>116840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76</xdr:row>
      <xdr:rowOff>52070</xdr:rowOff>
    </xdr:from>
    <xdr:to>
      <xdr:col>49</xdr:col>
      <xdr:colOff>19050</xdr:colOff>
      <xdr:row>77</xdr:row>
      <xdr:rowOff>136525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26035</xdr:rowOff>
    </xdr:from>
    <xdr:to>
      <xdr:col>27</xdr:col>
      <xdr:colOff>184150</xdr:colOff>
      <xdr:row>92</xdr:row>
      <xdr:rowOff>38735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57</xdr:col>
      <xdr:colOff>120650</xdr:colOff>
      <xdr:row>92</xdr:row>
      <xdr:rowOff>38735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46</xdr:col>
      <xdr:colOff>203200</xdr:colOff>
      <xdr:row>79</xdr:row>
      <xdr:rowOff>110490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149225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の比較では抑制が図られていると言えるが、人口規模が小さいことなどから全国平均、神奈川県平均と比較すると高い水準にある。その要因は、こども園や学童保育などの運営を直営で行っており、人件費がかかっていることにある。子育て施策に力を入れているため削減は難しく、物件費は需用費などの経常経費を中心に抑制を図っている。</a:t>
          </a:r>
        </a:p>
      </xdr:txBody>
    </xdr:sp>
    <xdr:clientData/>
  </xdr:twoCellAnchor>
  <xdr:oneCellAnchor>
    <xdr:from>
      <xdr:col>3</xdr:col>
      <xdr:colOff>95250</xdr:colOff>
      <xdr:row>77</xdr:row>
      <xdr:rowOff>6985</xdr:rowOff>
    </xdr:from>
    <xdr:ext cx="349885" cy="2298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9615" y="132086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38735</xdr:rowOff>
    </xdr:from>
    <xdr:to>
      <xdr:col>27</xdr:col>
      <xdr:colOff>184150</xdr:colOff>
      <xdr:row>92</xdr:row>
      <xdr:rowOff>38735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68580</xdr:rowOff>
    </xdr:from>
    <xdr:ext cx="762000" cy="26479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153670</xdr:rowOff>
    </xdr:from>
    <xdr:to>
      <xdr:col>27</xdr:col>
      <xdr:colOff>184150</xdr:colOff>
      <xdr:row>89</xdr:row>
      <xdr:rowOff>153670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7715" y="15412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8890</xdr:rowOff>
    </xdr:from>
    <xdr:ext cx="762000" cy="26416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94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92710</xdr:rowOff>
    </xdr:from>
    <xdr:to>
      <xdr:col>27</xdr:col>
      <xdr:colOff>184150</xdr:colOff>
      <xdr:row>87</xdr:row>
      <xdr:rowOff>92710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7715" y="150088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123190</xdr:rowOff>
    </xdr:from>
    <xdr:ext cx="762000" cy="26416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789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32385</xdr:rowOff>
    </xdr:from>
    <xdr:to>
      <xdr:col>27</xdr:col>
      <xdr:colOff>184150</xdr:colOff>
      <xdr:row>85</xdr:row>
      <xdr:rowOff>32385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7715" y="146056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62230</xdr:rowOff>
    </xdr:from>
    <xdr:ext cx="762000" cy="26543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40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147320</xdr:rowOff>
    </xdr:from>
    <xdr:to>
      <xdr:col>27</xdr:col>
      <xdr:colOff>184150</xdr:colOff>
      <xdr:row>82</xdr:row>
      <xdr:rowOff>147320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7715" y="142062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6479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86360</xdr:rowOff>
    </xdr:from>
    <xdr:to>
      <xdr:col>27</xdr:col>
      <xdr:colOff>184150</xdr:colOff>
      <xdr:row>80</xdr:row>
      <xdr:rowOff>86360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7715" y="138023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116205</xdr:rowOff>
    </xdr:from>
    <xdr:ext cx="762000" cy="26479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607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78</xdr:row>
      <xdr:rowOff>26035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55880</xdr:rowOff>
    </xdr:from>
    <xdr:ext cx="762000" cy="26289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75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92</xdr:row>
      <xdr:rowOff>38735</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166370</xdr:rowOff>
    </xdr:from>
    <xdr:to>
      <xdr:col>23</xdr:col>
      <xdr:colOff>133350</xdr:colOff>
      <xdr:row>89</xdr:row>
      <xdr:rowOff>92710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96815" y="13710920"/>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64770</xdr:rowOff>
    </xdr:from>
    <xdr:ext cx="760095" cy="264160"/>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87620" y="1532382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970,397</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92710</xdr:rowOff>
    </xdr:from>
    <xdr:to>
      <xdr:col>24</xdr:col>
      <xdr:colOff>12700</xdr:colOff>
      <xdr:row>89</xdr:row>
      <xdr:rowOff>92710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907915" y="15351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79375</xdr:rowOff>
    </xdr:from>
    <xdr:ext cx="760095" cy="26416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87620" y="1345247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153,394</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166370</xdr:rowOff>
    </xdr:from>
    <xdr:to>
      <xdr:col>24</xdr:col>
      <xdr:colOff>12700</xdr:colOff>
      <xdr:row>79</xdr:row>
      <xdr:rowOff>166370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907915" y="137109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50165</xdr:rowOff>
    </xdr:from>
    <xdr:to>
      <xdr:col>23</xdr:col>
      <xdr:colOff>133350</xdr:colOff>
      <xdr:row>80</xdr:row>
      <xdr:rowOff>78105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50995" y="13766165"/>
          <a:ext cx="8458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19685</xdr:rowOff>
    </xdr:from>
    <xdr:ext cx="760095" cy="264160"/>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87620" y="13907135"/>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47625</xdr:rowOff>
    </xdr:from>
    <xdr:to>
      <xdr:col>23</xdr:col>
      <xdr:colOff>184150</xdr:colOff>
      <xdr:row>81</xdr:row>
      <xdr:rowOff>151765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46015" y="139350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50165</xdr:rowOff>
    </xdr:from>
    <xdr:to>
      <xdr:col>19</xdr:col>
      <xdr:colOff>133350</xdr:colOff>
      <xdr:row>80</xdr:row>
      <xdr:rowOff>57150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54375" y="13766165"/>
          <a:ext cx="896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12700</xdr:rowOff>
    </xdr:from>
    <xdr:to>
      <xdr:col>19</xdr:col>
      <xdr:colOff>184150</xdr:colOff>
      <xdr:row>81</xdr:row>
      <xdr:rowOff>116840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100195" y="139001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101600</xdr:rowOff>
    </xdr:from>
    <xdr:ext cx="734695" cy="26416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66185" y="13989050"/>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29845</xdr:rowOff>
    </xdr:from>
    <xdr:to>
      <xdr:col>15</xdr:col>
      <xdr:colOff>82550</xdr:colOff>
      <xdr:row>80</xdr:row>
      <xdr:rowOff>57150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57755" y="13745845"/>
          <a:ext cx="8966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141605</xdr:rowOff>
    </xdr:from>
    <xdr:to>
      <xdr:col>15</xdr:col>
      <xdr:colOff>133350</xdr:colOff>
      <xdr:row>81</xdr:row>
      <xdr:rowOff>69850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203575" y="13857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54610</xdr:rowOff>
    </xdr:from>
    <xdr:ext cx="762000" cy="26289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69565" y="139420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25400</xdr:rowOff>
    </xdr:from>
    <xdr:to>
      <xdr:col>11</xdr:col>
      <xdr:colOff>31750</xdr:colOff>
      <xdr:row>80</xdr:row>
      <xdr:rowOff>29845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59230" y="13741400"/>
          <a:ext cx="8985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97790</xdr:rowOff>
    </xdr:from>
    <xdr:to>
      <xdr:col>11</xdr:col>
      <xdr:colOff>82550</xdr:colOff>
      <xdr:row>81</xdr:row>
      <xdr:rowOff>26035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305050" y="1381379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10160</xdr:rowOff>
    </xdr:from>
    <xdr:ext cx="762000" cy="26352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72945" y="1389761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84455</xdr:rowOff>
    </xdr:from>
    <xdr:to>
      <xdr:col>7</xdr:col>
      <xdr:colOff>31750</xdr:colOff>
      <xdr:row>81</xdr:row>
      <xdr:rowOff>12700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408430" y="1380045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171450</xdr:rowOff>
    </xdr:from>
    <xdr:ext cx="760095" cy="26479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76325" y="1388745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224,174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36195</xdr:rowOff>
    </xdr:from>
    <xdr:ext cx="760095" cy="26352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79010" y="1580959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36195</xdr:rowOff>
    </xdr:from>
    <xdr:ext cx="760095" cy="26352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933190" y="1580959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36195</xdr:rowOff>
    </xdr:from>
    <xdr:ext cx="762000" cy="26352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3657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36195</xdr:rowOff>
    </xdr:from>
    <xdr:ext cx="762000" cy="26352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3995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36195</xdr:rowOff>
    </xdr:from>
    <xdr:ext cx="762000" cy="26352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4142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80</xdr:row>
      <xdr:rowOff>26035</xdr:rowOff>
    </xdr:from>
    <xdr:to>
      <xdr:col>23</xdr:col>
      <xdr:colOff>184150</xdr:colOff>
      <xdr:row>80</xdr:row>
      <xdr:rowOff>129540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46015" y="137420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121285</xdr:rowOff>
    </xdr:from>
    <xdr:ext cx="760095" cy="264160"/>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87620" y="136658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79</xdr:row>
      <xdr:rowOff>171450</xdr:rowOff>
    </xdr:from>
    <xdr:to>
      <xdr:col>19</xdr:col>
      <xdr:colOff>184150</xdr:colOff>
      <xdr:row>80</xdr:row>
      <xdr:rowOff>102870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100195" y="137160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113030</xdr:rowOff>
    </xdr:from>
    <xdr:ext cx="734695" cy="26289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66185" y="13486130"/>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182,596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5080</xdr:rowOff>
    </xdr:from>
    <xdr:to>
      <xdr:col>15</xdr:col>
      <xdr:colOff>133350</xdr:colOff>
      <xdr:row>80</xdr:row>
      <xdr:rowOff>109220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203575" y="137210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119380</xdr:rowOff>
    </xdr:from>
    <xdr:ext cx="762000" cy="26543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69565" y="134924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185,698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79</xdr:row>
      <xdr:rowOff>153035</xdr:rowOff>
    </xdr:from>
    <xdr:to>
      <xdr:col>11</xdr:col>
      <xdr:colOff>82550</xdr:colOff>
      <xdr:row>80</xdr:row>
      <xdr:rowOff>81915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305050" y="1369758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92075</xdr:rowOff>
    </xdr:from>
    <xdr:ext cx="762000" cy="26352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72945" y="134651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148590</xdr:rowOff>
    </xdr:from>
    <xdr:to>
      <xdr:col>7</xdr:col>
      <xdr:colOff>31750</xdr:colOff>
      <xdr:row>80</xdr:row>
      <xdr:rowOff>77470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408430" y="1369314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87630</xdr:rowOff>
    </xdr:from>
    <xdr:ext cx="760095" cy="26352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76325" y="1346073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170,347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123825</xdr:rowOff>
    </xdr:from>
    <xdr:to>
      <xdr:col>85</xdr:col>
      <xdr:colOff>95250</xdr:colOff>
      <xdr:row>75</xdr:row>
      <xdr:rowOff>97790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143510</xdr:rowOff>
    </xdr:from>
    <xdr:ext cx="1651635" cy="31432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775055" y="13002260"/>
          <a:ext cx="1651635" cy="3143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116840</xdr:rowOff>
    </xdr:from>
    <xdr:ext cx="1649095" cy="36703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570835" y="12975590"/>
          <a:ext cx="164909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32385</xdr:rowOff>
    </xdr:from>
    <xdr:to>
      <xdr:col>93</xdr:col>
      <xdr:colOff>6350</xdr:colOff>
      <xdr:row>76</xdr:row>
      <xdr:rowOff>116840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52070</xdr:rowOff>
    </xdr:from>
    <xdr:to>
      <xdr:col>93</xdr:col>
      <xdr:colOff>6350</xdr:colOff>
      <xdr:row>77</xdr:row>
      <xdr:rowOff>136525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32385</xdr:rowOff>
    </xdr:from>
    <xdr:to>
      <xdr:col>99</xdr:col>
      <xdr:colOff>146050</xdr:colOff>
      <xdr:row>76</xdr:row>
      <xdr:rowOff>116840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52070</xdr:rowOff>
    </xdr:from>
    <xdr:to>
      <xdr:col>99</xdr:col>
      <xdr:colOff>146050</xdr:colOff>
      <xdr:row>77</xdr:row>
      <xdr:rowOff>136525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32385</xdr:rowOff>
    </xdr:from>
    <xdr:to>
      <xdr:col>106</xdr:col>
      <xdr:colOff>139700</xdr:colOff>
      <xdr:row>76</xdr:row>
      <xdr:rowOff>116840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52070</xdr:rowOff>
    </xdr:from>
    <xdr:to>
      <xdr:col>106</xdr:col>
      <xdr:colOff>139700</xdr:colOff>
      <xdr:row>77</xdr:row>
      <xdr:rowOff>136525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26035</xdr:rowOff>
    </xdr:from>
    <xdr:to>
      <xdr:col>85</xdr:col>
      <xdr:colOff>95250</xdr:colOff>
      <xdr:row>92</xdr:row>
      <xdr:rowOff>38735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115</xdr:col>
      <xdr:colOff>31750</xdr:colOff>
      <xdr:row>92</xdr:row>
      <xdr:rowOff>38735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104</xdr:col>
      <xdr:colOff>114300</xdr:colOff>
      <xdr:row>79</xdr:row>
      <xdr:rowOff>110490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149225</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の比較ではほぼ中位であり、全国町村平均と同程度である。年度による採用人数の平準化等により、職員の年齢構成の偏りの是正を図り、中長期的な視点からラスパイレス指数の上昇抑制に向けて引き続き取り組む必要がある。</a:t>
          </a:r>
        </a:p>
      </xdr:txBody>
    </xdr:sp>
    <xdr:clientData/>
  </xdr:twoCellAnchor>
  <xdr:twoCellAnchor>
    <xdr:from>
      <xdr:col>61</xdr:col>
      <xdr:colOff>44450</xdr:colOff>
      <xdr:row>92</xdr:row>
      <xdr:rowOff>38735</xdr:rowOff>
    </xdr:from>
    <xdr:to>
      <xdr:col>85</xdr:col>
      <xdr:colOff>95250</xdr:colOff>
      <xdr:row>92</xdr:row>
      <xdr:rowOff>38735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68580</xdr:rowOff>
    </xdr:from>
    <xdr:ext cx="762000" cy="26479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36830</xdr:rowOff>
    </xdr:from>
    <xdr:to>
      <xdr:col>85</xdr:col>
      <xdr:colOff>95250</xdr:colOff>
      <xdr:row>90</xdr:row>
      <xdr:rowOff>36830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943205" y="154673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66675</xdr:rowOff>
    </xdr:from>
    <xdr:ext cx="762000" cy="26416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173585" y="153257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34925</xdr:rowOff>
    </xdr:from>
    <xdr:to>
      <xdr:col>85</xdr:col>
      <xdr:colOff>95250</xdr:colOff>
      <xdr:row>88</xdr:row>
      <xdr:rowOff>34925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943205" y="151225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65405</xdr:rowOff>
    </xdr:from>
    <xdr:ext cx="762000" cy="26416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173585" y="149815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33020</xdr:rowOff>
    </xdr:from>
    <xdr:to>
      <xdr:col>85</xdr:col>
      <xdr:colOff>95250</xdr:colOff>
      <xdr:row>86</xdr:row>
      <xdr:rowOff>33020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943205" y="14777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63500</xdr:rowOff>
    </xdr:from>
    <xdr:ext cx="762000" cy="26416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173585" y="146367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31750</xdr:rowOff>
    </xdr:from>
    <xdr:to>
      <xdr:col>85</xdr:col>
      <xdr:colOff>95250</xdr:colOff>
      <xdr:row>84</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943205" y="14433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61595</xdr:rowOff>
    </xdr:from>
    <xdr:ext cx="762000" cy="26543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173585" y="142919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29845</xdr:rowOff>
    </xdr:from>
    <xdr:to>
      <xdr:col>85</xdr:col>
      <xdr:colOff>95250</xdr:colOff>
      <xdr:row>82</xdr:row>
      <xdr:rowOff>29845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943205" y="140887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59690</xdr:rowOff>
    </xdr:from>
    <xdr:ext cx="762000" cy="26479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173585" y="139471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27940</xdr:rowOff>
    </xdr:from>
    <xdr:to>
      <xdr:col>85</xdr:col>
      <xdr:colOff>95250</xdr:colOff>
      <xdr:row>80</xdr:row>
      <xdr:rowOff>27940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943205" y="1374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57785</xdr:rowOff>
    </xdr:from>
    <xdr:ext cx="762000" cy="26479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173585" y="136023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78</xdr:row>
      <xdr:rowOff>26035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55880</xdr:rowOff>
    </xdr:from>
    <xdr:ext cx="762000" cy="26289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173585" y="132575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92</xdr:row>
      <xdr:rowOff>38735</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64770</xdr:rowOff>
    </xdr:from>
    <xdr:to>
      <xdr:col>81</xdr:col>
      <xdr:colOff>44450</xdr:colOff>
      <xdr:row>90</xdr:row>
      <xdr:rowOff>36830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172305" y="13952220"/>
          <a:ext cx="0" cy="1515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8890</xdr:rowOff>
    </xdr:from>
    <xdr:ext cx="760095" cy="264160"/>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261205" y="1543939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36830</xdr:rowOff>
    </xdr:from>
    <xdr:to>
      <xdr:col>81</xdr:col>
      <xdr:colOff>133350</xdr:colOff>
      <xdr:row>90</xdr:row>
      <xdr:rowOff>36830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7081500" y="154673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152400</xdr:rowOff>
    </xdr:from>
    <xdr:ext cx="760095" cy="265430"/>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261205" y="13696950"/>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64770</xdr:rowOff>
    </xdr:from>
    <xdr:to>
      <xdr:col>81</xdr:col>
      <xdr:colOff>133350</xdr:colOff>
      <xdr:row>81</xdr:row>
      <xdr:rowOff>64770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7081500" y="139522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126365</xdr:rowOff>
    </xdr:from>
    <xdr:to>
      <xdr:col>81</xdr:col>
      <xdr:colOff>44450</xdr:colOff>
      <xdr:row>85</xdr:row>
      <xdr:rowOff>138430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326485" y="14699615"/>
          <a:ext cx="8458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69215</xdr:rowOff>
    </xdr:from>
    <xdr:ext cx="760095" cy="264160"/>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261205" y="14642465"/>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98425</xdr:rowOff>
    </xdr:from>
    <xdr:to>
      <xdr:col>81</xdr:col>
      <xdr:colOff>95250</xdr:colOff>
      <xdr:row>86</xdr:row>
      <xdr:rowOff>26670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7119600" y="1467167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126365</xdr:rowOff>
    </xdr:from>
    <xdr:to>
      <xdr:col>77</xdr:col>
      <xdr:colOff>44450</xdr:colOff>
      <xdr:row>86</xdr:row>
      <xdr:rowOff>68580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427960" y="14699615"/>
          <a:ext cx="898525"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98425</xdr:rowOff>
    </xdr:from>
    <xdr:to>
      <xdr:col>77</xdr:col>
      <xdr:colOff>95250</xdr:colOff>
      <xdr:row>86</xdr:row>
      <xdr:rowOff>26670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273780" y="1467167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10795</xdr:rowOff>
    </xdr:from>
    <xdr:ext cx="734695" cy="26352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41675" y="14755495"/>
          <a:ext cx="7346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68580</xdr:rowOff>
    </xdr:from>
    <xdr:to>
      <xdr:col>72</xdr:col>
      <xdr:colOff>203200</xdr:colOff>
      <xdr:row>87</xdr:row>
      <xdr:rowOff>34290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531340" y="14813280"/>
          <a:ext cx="8966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144780</xdr:rowOff>
    </xdr:from>
    <xdr:to>
      <xdr:col>73</xdr:col>
      <xdr:colOff>44450</xdr:colOff>
      <xdr:row>86</xdr:row>
      <xdr:rowOff>73025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377160" y="1471803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83820</xdr:rowOff>
    </xdr:from>
    <xdr:ext cx="762000" cy="26543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045055" y="1448562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34290</xdr:rowOff>
    </xdr:from>
    <xdr:to>
      <xdr:col>68</xdr:col>
      <xdr:colOff>152400</xdr:colOff>
      <xdr:row>87</xdr:row>
      <xdr:rowOff>116840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634720" y="14950440"/>
          <a:ext cx="8966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121920</xdr:rowOff>
    </xdr:from>
    <xdr:to>
      <xdr:col>68</xdr:col>
      <xdr:colOff>203200</xdr:colOff>
      <xdr:row>86</xdr:row>
      <xdr:rowOff>49530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480540" y="14695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60325</xdr:rowOff>
    </xdr:from>
    <xdr:ext cx="762000" cy="26479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46530" y="144621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xdr:rowOff>
    </xdr:from>
    <xdr:to>
      <xdr:col>64</xdr:col>
      <xdr:colOff>152400</xdr:colOff>
      <xdr:row>86</xdr:row>
      <xdr:rowOff>109220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583920" y="147497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119380</xdr:rowOff>
    </xdr:from>
    <xdr:ext cx="762000" cy="26543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49910" y="145211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36195</xdr:rowOff>
    </xdr:from>
    <xdr:ext cx="760095" cy="26352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954500" y="1580959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36195</xdr:rowOff>
    </xdr:from>
    <xdr:ext cx="760095" cy="26352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108680" y="1580959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36195</xdr:rowOff>
    </xdr:from>
    <xdr:ext cx="760095" cy="26352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10155" y="1580959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36195</xdr:rowOff>
    </xdr:from>
    <xdr:ext cx="762000" cy="26352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1353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36195</xdr:rowOff>
    </xdr:from>
    <xdr:ext cx="762000" cy="26352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41691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86360</xdr:rowOff>
    </xdr:from>
    <xdr:to>
      <xdr:col>81</xdr:col>
      <xdr:colOff>95250</xdr:colOff>
      <xdr:row>86</xdr:row>
      <xdr:rowOff>14605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7119600" y="1465961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103505</xdr:rowOff>
    </xdr:from>
    <xdr:ext cx="760095" cy="26479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261205" y="1450530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74930</xdr:rowOff>
    </xdr:from>
    <xdr:to>
      <xdr:col>77</xdr:col>
      <xdr:colOff>95250</xdr:colOff>
      <xdr:row>86</xdr:row>
      <xdr:rowOff>3175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273780" y="1464818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13335</xdr:rowOff>
    </xdr:from>
    <xdr:ext cx="734695" cy="26352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41675" y="14415135"/>
          <a:ext cx="7346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16510</xdr:rowOff>
    </xdr:from>
    <xdr:to>
      <xdr:col>73</xdr:col>
      <xdr:colOff>44450</xdr:colOff>
      <xdr:row>86</xdr:row>
      <xdr:rowOff>121285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377160" y="14761210"/>
          <a:ext cx="10350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104775</xdr:rowOff>
    </xdr:from>
    <xdr:ext cx="762000" cy="26416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45055" y="148494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158115</xdr:rowOff>
    </xdr:from>
    <xdr:to>
      <xdr:col>68</xdr:col>
      <xdr:colOff>203200</xdr:colOff>
      <xdr:row>87</xdr:row>
      <xdr:rowOff>86360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480540" y="149028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70485</xdr:rowOff>
    </xdr:from>
    <xdr:ext cx="762000" cy="26352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146530" y="149866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65405</xdr:rowOff>
    </xdr:from>
    <xdr:to>
      <xdr:col>64</xdr:col>
      <xdr:colOff>152400</xdr:colOff>
      <xdr:row>87</xdr:row>
      <xdr:rowOff>168910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583920" y="149815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153035</xdr:rowOff>
    </xdr:from>
    <xdr:ext cx="762000" cy="26543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249910" y="1506918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84455</xdr:rowOff>
    </xdr:from>
    <xdr:to>
      <xdr:col>85</xdr:col>
      <xdr:colOff>95250</xdr:colOff>
      <xdr:row>53</xdr:row>
      <xdr:rowOff>58420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104140</xdr:rowOff>
    </xdr:from>
    <xdr:ext cx="2261235" cy="31623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66445" y="9190990"/>
          <a:ext cx="2261235"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78105</xdr:rowOff>
    </xdr:from>
    <xdr:ext cx="1649095" cy="36639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879445" y="9164955"/>
          <a:ext cx="1649095" cy="366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168910</xdr:rowOff>
    </xdr:from>
    <xdr:to>
      <xdr:col>93</xdr:col>
      <xdr:colOff>6350</xdr:colOff>
      <xdr:row>54</xdr:row>
      <xdr:rowOff>78105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97790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168910</xdr:rowOff>
    </xdr:from>
    <xdr:to>
      <xdr:col>99</xdr:col>
      <xdr:colOff>146050</xdr:colOff>
      <xdr:row>54</xdr:row>
      <xdr:rowOff>78105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97790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168910</xdr:rowOff>
    </xdr:from>
    <xdr:to>
      <xdr:col>106</xdr:col>
      <xdr:colOff>139700</xdr:colOff>
      <xdr:row>54</xdr:row>
      <xdr:rowOff>78105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54</xdr:row>
      <xdr:rowOff>12700</xdr:rowOff>
    </xdr:from>
    <xdr:to>
      <xdr:col>106</xdr:col>
      <xdr:colOff>139700</xdr:colOff>
      <xdr:row>55</xdr:row>
      <xdr:rowOff>97790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161925</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161925</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161925</xdr:rowOff>
    </xdr:from>
    <xdr:to>
      <xdr:col>104</xdr:col>
      <xdr:colOff>114300</xdr:colOff>
      <xdr:row>57</xdr:row>
      <xdr:rowOff>71120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136525</xdr:rowOff>
    </xdr:from>
    <xdr:to>
      <xdr:col>114</xdr:col>
      <xdr:colOff>114300</xdr:colOff>
      <xdr:row>69</xdr:row>
      <xdr:rowOff>110490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規模が縮小傾向であるため、全国平均、県平均を上回っているが、類似団体平均との比較では抑制が図られている。基本的に退職者の補充にとどめるなど抑制に努めているが、近年の新規職員の採用が厳しい状況にあり、若年層の退職が相次いでいる。今後の安定的な行政運営のためには、単なる数字だけでなく、その構成などの実情を踏まえた適切な管理が必要である。</a:t>
          </a:r>
        </a:p>
      </xdr:txBody>
    </xdr:sp>
    <xdr:clientData/>
  </xdr:twoCellAnchor>
  <xdr:oneCellAnchor>
    <xdr:from>
      <xdr:col>61</xdr:col>
      <xdr:colOff>6350</xdr:colOff>
      <xdr:row>54</xdr:row>
      <xdr:rowOff>143510</xdr:rowOff>
    </xdr:from>
    <xdr:ext cx="349885" cy="22860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905105" y="940181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29845</xdr:rowOff>
    </xdr:from>
    <xdr:ext cx="762000" cy="26352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173585" y="118598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114935</xdr:rowOff>
    </xdr:from>
    <xdr:to>
      <xdr:col>85</xdr:col>
      <xdr:colOff>95250</xdr:colOff>
      <xdr:row>67</xdr:row>
      <xdr:rowOff>114935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943205" y="1160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144780</xdr:rowOff>
    </xdr:from>
    <xdr:ext cx="762000" cy="26352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173585" y="114604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53975</xdr:rowOff>
    </xdr:from>
    <xdr:to>
      <xdr:col>85</xdr:col>
      <xdr:colOff>95250</xdr:colOff>
      <xdr:row>65</xdr:row>
      <xdr:rowOff>53975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943205" y="111982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83820</xdr:rowOff>
    </xdr:from>
    <xdr:ext cx="762000" cy="26543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173585" y="1105662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168910</xdr:rowOff>
    </xdr:from>
    <xdr:to>
      <xdr:col>85</xdr:col>
      <xdr:colOff>95250</xdr:colOff>
      <xdr:row>62</xdr:row>
      <xdr:rowOff>168910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943205" y="10798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23495</xdr:rowOff>
    </xdr:from>
    <xdr:ext cx="762000" cy="26479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173585" y="106533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107950</xdr:rowOff>
    </xdr:from>
    <xdr:to>
      <xdr:col>85</xdr:col>
      <xdr:colOff>95250</xdr:colOff>
      <xdr:row>60</xdr:row>
      <xdr:rowOff>107950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943205" y="10394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138430</xdr:rowOff>
    </xdr:from>
    <xdr:ext cx="762000" cy="26479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173585" y="102539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47625</xdr:rowOff>
    </xdr:from>
    <xdr:to>
      <xdr:col>85</xdr:col>
      <xdr:colOff>95250</xdr:colOff>
      <xdr:row>58</xdr:row>
      <xdr:rowOff>47625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943205" y="9991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77470</xdr:rowOff>
    </xdr:from>
    <xdr:ext cx="762000" cy="26416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173585" y="9850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161925</xdr:rowOff>
    </xdr:from>
    <xdr:to>
      <xdr:col>85</xdr:col>
      <xdr:colOff>95250</xdr:colOff>
      <xdr:row>55</xdr:row>
      <xdr:rowOff>161925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6416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173585"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161925</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146685</xdr:rowOff>
    </xdr:from>
    <xdr:to>
      <xdr:col>81</xdr:col>
      <xdr:colOff>44450</xdr:colOff>
      <xdr:row>67</xdr:row>
      <xdr:rowOff>64770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172305" y="1026223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35560</xdr:rowOff>
    </xdr:from>
    <xdr:ext cx="760095" cy="26352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261205" y="1152271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64770</xdr:rowOff>
    </xdr:from>
    <xdr:to>
      <xdr:col>81</xdr:col>
      <xdr:colOff>133350</xdr:colOff>
      <xdr:row>67</xdr:row>
      <xdr:rowOff>64770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7081500" y="115519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59690</xdr:rowOff>
    </xdr:from>
    <xdr:ext cx="760095" cy="26479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261205" y="1000379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146685</xdr:rowOff>
    </xdr:from>
    <xdr:to>
      <xdr:col>81</xdr:col>
      <xdr:colOff>133350</xdr:colOff>
      <xdr:row>59</xdr:row>
      <xdr:rowOff>146685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7081500" y="102622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99695</xdr:rowOff>
    </xdr:from>
    <xdr:to>
      <xdr:col>81</xdr:col>
      <xdr:colOff>44450</xdr:colOff>
      <xdr:row>60</xdr:row>
      <xdr:rowOff>102870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326485" y="10386695"/>
          <a:ext cx="8458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168910</xdr:rowOff>
    </xdr:from>
    <xdr:ext cx="760095" cy="262890"/>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261205" y="10627360"/>
          <a:ext cx="76009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22225</xdr:rowOff>
    </xdr:from>
    <xdr:to>
      <xdr:col>81</xdr:col>
      <xdr:colOff>95250</xdr:colOff>
      <xdr:row>62</xdr:row>
      <xdr:rowOff>125730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7119600" y="106521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85090</xdr:rowOff>
    </xdr:from>
    <xdr:to>
      <xdr:col>77</xdr:col>
      <xdr:colOff>44450</xdr:colOff>
      <xdr:row>60</xdr:row>
      <xdr:rowOff>99695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427960" y="10372090"/>
          <a:ext cx="8985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19050</xdr:rowOff>
    </xdr:from>
    <xdr:to>
      <xdr:col>77</xdr:col>
      <xdr:colOff>95250</xdr:colOff>
      <xdr:row>62</xdr:row>
      <xdr:rowOff>123190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273780" y="10648950"/>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106680</xdr:rowOff>
    </xdr:from>
    <xdr:ext cx="734695" cy="26543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41675" y="10736580"/>
          <a:ext cx="7346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65405</xdr:rowOff>
    </xdr:from>
    <xdr:to>
      <xdr:col>72</xdr:col>
      <xdr:colOff>203200</xdr:colOff>
      <xdr:row>60</xdr:row>
      <xdr:rowOff>85090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531340" y="10352405"/>
          <a:ext cx="8966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157480</xdr:rowOff>
    </xdr:from>
    <xdr:to>
      <xdr:col>73</xdr:col>
      <xdr:colOff>44450</xdr:colOff>
      <xdr:row>62</xdr:row>
      <xdr:rowOff>86360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377160" y="1061593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69850</xdr:rowOff>
    </xdr:from>
    <xdr:ext cx="762000" cy="26352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45055" y="106997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65405</xdr:rowOff>
    </xdr:from>
    <xdr:to>
      <xdr:col>68</xdr:col>
      <xdr:colOff>152400</xdr:colOff>
      <xdr:row>60</xdr:row>
      <xdr:rowOff>75565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634720" y="10352405"/>
          <a:ext cx="8966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146050</xdr:rowOff>
    </xdr:from>
    <xdr:to>
      <xdr:col>68</xdr:col>
      <xdr:colOff>203200</xdr:colOff>
      <xdr:row>62</xdr:row>
      <xdr:rowOff>74930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480540" y="106045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59055</xdr:rowOff>
    </xdr:from>
    <xdr:ext cx="762000" cy="26479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46530" y="106889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86360</xdr:rowOff>
    </xdr:from>
    <xdr:to>
      <xdr:col>64</xdr:col>
      <xdr:colOff>152400</xdr:colOff>
      <xdr:row>62</xdr:row>
      <xdr:rowOff>14605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583920" y="10544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171450</xdr:rowOff>
    </xdr:from>
    <xdr:ext cx="762000" cy="2647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49910" y="106299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171450</xdr:rowOff>
    </xdr:from>
    <xdr:ext cx="760095" cy="26479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954500" y="120015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171450</xdr:rowOff>
    </xdr:from>
    <xdr:ext cx="760095" cy="26479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108680" y="120015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171450</xdr:rowOff>
    </xdr:from>
    <xdr:ext cx="760095" cy="26479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210155" y="120015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171450</xdr:rowOff>
    </xdr:from>
    <xdr:ext cx="762000" cy="26479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1353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171450</xdr:rowOff>
    </xdr:from>
    <xdr:ext cx="762000" cy="26479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41691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50165</xdr:rowOff>
    </xdr:from>
    <xdr:to>
      <xdr:col>81</xdr:col>
      <xdr:colOff>95250</xdr:colOff>
      <xdr:row>60</xdr:row>
      <xdr:rowOff>154940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7119600" y="10337165"/>
          <a:ext cx="10350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67310</xdr:rowOff>
    </xdr:from>
    <xdr:ext cx="760095" cy="26352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261205" y="101828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47625</xdr:rowOff>
    </xdr:from>
    <xdr:to>
      <xdr:col>77</xdr:col>
      <xdr:colOff>95250</xdr:colOff>
      <xdr:row>60</xdr:row>
      <xdr:rowOff>151130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273780" y="1033462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161925</xdr:rowOff>
    </xdr:from>
    <xdr:ext cx="734695" cy="26416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41675" y="10106025"/>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33020</xdr:rowOff>
    </xdr:from>
    <xdr:to>
      <xdr:col>73</xdr:col>
      <xdr:colOff>44450</xdr:colOff>
      <xdr:row>60</xdr:row>
      <xdr:rowOff>137160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377160" y="1032002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147320</xdr:rowOff>
    </xdr:from>
    <xdr:ext cx="762000" cy="26289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45055" y="100914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12700</xdr:rowOff>
    </xdr:from>
    <xdr:to>
      <xdr:col>68</xdr:col>
      <xdr:colOff>203200</xdr:colOff>
      <xdr:row>60</xdr:row>
      <xdr:rowOff>116840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480540" y="102997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127000</xdr:rowOff>
    </xdr:from>
    <xdr:ext cx="762000" cy="26352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146530" y="100711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23495</xdr:rowOff>
    </xdr:from>
    <xdr:to>
      <xdr:col>64</xdr:col>
      <xdr:colOff>152400</xdr:colOff>
      <xdr:row>60</xdr:row>
      <xdr:rowOff>127000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583920" y="103104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137795</xdr:rowOff>
    </xdr:from>
    <xdr:ext cx="762000" cy="26479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49910" y="100818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45720</xdr:rowOff>
    </xdr:from>
    <xdr:to>
      <xdr:col>85</xdr:col>
      <xdr:colOff>95250</xdr:colOff>
      <xdr:row>31</xdr:row>
      <xdr:rowOff>19685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65405</xdr:rowOff>
    </xdr:from>
    <xdr:ext cx="1604010" cy="31496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799185" y="5380355"/>
          <a:ext cx="160401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38735</xdr:rowOff>
    </xdr:from>
    <xdr:ext cx="1651000" cy="36766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54670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129540</xdr:rowOff>
    </xdr:from>
    <xdr:to>
      <xdr:col>93</xdr:col>
      <xdr:colOff>6350</xdr:colOff>
      <xdr:row>32</xdr:row>
      <xdr:rowOff>38735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149225</xdr:rowOff>
    </xdr:from>
    <xdr:to>
      <xdr:col>93</xdr:col>
      <xdr:colOff>6350</xdr:colOff>
      <xdr:row>33</xdr:row>
      <xdr:rowOff>58420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129540</xdr:rowOff>
    </xdr:from>
    <xdr:to>
      <xdr:col>99</xdr:col>
      <xdr:colOff>146050</xdr:colOff>
      <xdr:row>32</xdr:row>
      <xdr:rowOff>38735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149225</xdr:rowOff>
    </xdr:from>
    <xdr:to>
      <xdr:col>99</xdr:col>
      <xdr:colOff>146050</xdr:colOff>
      <xdr:row>33</xdr:row>
      <xdr:rowOff>58420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129540</xdr:rowOff>
    </xdr:from>
    <xdr:to>
      <xdr:col>106</xdr:col>
      <xdr:colOff>139700</xdr:colOff>
      <xdr:row>32</xdr:row>
      <xdr:rowOff>38735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31</xdr:row>
      <xdr:rowOff>149225</xdr:rowOff>
    </xdr:from>
    <xdr:to>
      <xdr:col>106</xdr:col>
      <xdr:colOff>139700</xdr:colOff>
      <xdr:row>33</xdr:row>
      <xdr:rowOff>58420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123825</xdr:rowOff>
    </xdr:from>
    <xdr:to>
      <xdr:col>85</xdr:col>
      <xdr:colOff>95250</xdr:colOff>
      <xdr:row>47</xdr:row>
      <xdr:rowOff>136525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123825</xdr:rowOff>
    </xdr:from>
    <xdr:to>
      <xdr:col>115</xdr:col>
      <xdr:colOff>31750</xdr:colOff>
      <xdr:row>47</xdr:row>
      <xdr:rowOff>136525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123825</xdr:rowOff>
    </xdr:from>
    <xdr:to>
      <xdr:col>104</xdr:col>
      <xdr:colOff>114300</xdr:colOff>
      <xdr:row>35</xdr:row>
      <xdr:rowOff>32385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97790</xdr:rowOff>
    </xdr:from>
    <xdr:to>
      <xdr:col>114</xdr:col>
      <xdr:colOff>114300</xdr:colOff>
      <xdr:row>47</xdr:row>
      <xdr:rowOff>71120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全国平均、県平均と比較して抑制が図られている状況にある。３年度より防災無線デジタル化事業等に係る償還が開始されたが、標準財政規模は横ばいとなり、３年度に新たな借入がなかったことから、対前年度</a:t>
          </a:r>
          <a:r>
            <a:rPr kumimoji="1" lang="en-US" altLang="ja-JP" sz="1300">
              <a:latin typeface="ＭＳ Ｐゴシック"/>
              <a:ea typeface="ＭＳ Ｐゴシック"/>
            </a:rPr>
            <a:t>0.7%</a:t>
          </a:r>
          <a:r>
            <a:rPr kumimoji="1" lang="ja-JP" altLang="en-US" sz="1300">
              <a:latin typeface="ＭＳ Ｐゴシック"/>
              <a:ea typeface="ＭＳ Ｐゴシック"/>
            </a:rPr>
            <a:t>の減となった。引き続き将来負担の平準化を考慮した計画的な借入を行い、極端な比率の上昇の抑制に努める。</a:t>
          </a:r>
        </a:p>
      </xdr:txBody>
    </xdr:sp>
    <xdr:clientData/>
  </xdr:twoCellAnchor>
  <xdr:oneCellAnchor>
    <xdr:from>
      <xdr:col>61</xdr:col>
      <xdr:colOff>6350</xdr:colOff>
      <xdr:row>32</xdr:row>
      <xdr:rowOff>104140</xdr:rowOff>
    </xdr:from>
    <xdr:ext cx="298450" cy="22987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905105" y="5590540"/>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136525</xdr:rowOff>
    </xdr:from>
    <xdr:to>
      <xdr:col>85</xdr:col>
      <xdr:colOff>95250</xdr:colOff>
      <xdr:row>47</xdr:row>
      <xdr:rowOff>136525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166370</xdr:rowOff>
    </xdr:from>
    <xdr:ext cx="762000" cy="26289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173585"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168910</xdr:rowOff>
    </xdr:from>
    <xdr:to>
      <xdr:col>85</xdr:col>
      <xdr:colOff>95250</xdr:colOff>
      <xdr:row>44</xdr:row>
      <xdr:rowOff>168910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943205" y="77127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23495</xdr:rowOff>
    </xdr:from>
    <xdr:ext cx="762000" cy="26479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173585" y="75672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26035</xdr:rowOff>
    </xdr:from>
    <xdr:to>
      <xdr:col>85</xdr:col>
      <xdr:colOff>95250</xdr:colOff>
      <xdr:row>42</xdr:row>
      <xdr:rowOff>26035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943205" y="72269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55880</xdr:rowOff>
    </xdr:from>
    <xdr:ext cx="762000" cy="26289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173585" y="7085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58420</xdr:rowOff>
    </xdr:from>
    <xdr:to>
      <xdr:col>85</xdr:col>
      <xdr:colOff>95250</xdr:colOff>
      <xdr:row>39</xdr:row>
      <xdr:rowOff>58420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943205" y="6744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88265</xdr:rowOff>
    </xdr:from>
    <xdr:ext cx="762000" cy="26289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173585" y="6603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90805</xdr:rowOff>
    </xdr:from>
    <xdr:to>
      <xdr:col>85</xdr:col>
      <xdr:colOff>95250</xdr:colOff>
      <xdr:row>36</xdr:row>
      <xdr:rowOff>90805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943205" y="62630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121285</xdr:rowOff>
    </xdr:from>
    <xdr:ext cx="762000" cy="26416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173585" y="6122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123825</xdr:rowOff>
    </xdr:from>
    <xdr:to>
      <xdr:col>85</xdr:col>
      <xdr:colOff>95250</xdr:colOff>
      <xdr:row>33</xdr:row>
      <xdr:rowOff>123825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123825</xdr:rowOff>
    </xdr:from>
    <xdr:to>
      <xdr:col>85</xdr:col>
      <xdr:colOff>95250</xdr:colOff>
      <xdr:row>47</xdr:row>
      <xdr:rowOff>136525</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22225</xdr:rowOff>
    </xdr:from>
    <xdr:to>
      <xdr:col>81</xdr:col>
      <xdr:colOff>44450</xdr:colOff>
      <xdr:row>45</xdr:row>
      <xdr:rowOff>3175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172305" y="6194425"/>
          <a:ext cx="0" cy="1524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149860</xdr:rowOff>
    </xdr:from>
    <xdr:ext cx="760095" cy="26352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261205" y="76936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3175</xdr:rowOff>
    </xdr:from>
    <xdr:to>
      <xdr:col>81</xdr:col>
      <xdr:colOff>133350</xdr:colOff>
      <xdr:row>45</xdr:row>
      <xdr:rowOff>3175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7081500" y="77184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110490</xdr:rowOff>
    </xdr:from>
    <xdr:ext cx="760095" cy="26289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261205" y="593979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22225</xdr:rowOff>
    </xdr:from>
    <xdr:to>
      <xdr:col>81</xdr:col>
      <xdr:colOff>133350</xdr:colOff>
      <xdr:row>36</xdr:row>
      <xdr:rowOff>22225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7081500" y="61944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110490</xdr:rowOff>
    </xdr:from>
    <xdr:to>
      <xdr:col>81</xdr:col>
      <xdr:colOff>44450</xdr:colOff>
      <xdr:row>37</xdr:row>
      <xdr:rowOff>4445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326485" y="6282690"/>
          <a:ext cx="8458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107950</xdr:rowOff>
    </xdr:from>
    <xdr:ext cx="760095" cy="26416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261205" y="6965950"/>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137160</xdr:rowOff>
    </xdr:from>
    <xdr:to>
      <xdr:col>81</xdr:col>
      <xdr:colOff>95250</xdr:colOff>
      <xdr:row>41</xdr:row>
      <xdr:rowOff>66040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7119600" y="69951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4445</xdr:rowOff>
    </xdr:from>
    <xdr:to>
      <xdr:col>77</xdr:col>
      <xdr:colOff>44450</xdr:colOff>
      <xdr:row>37</xdr:row>
      <xdr:rowOff>44450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427960" y="6348095"/>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157480</xdr:rowOff>
    </xdr:from>
    <xdr:to>
      <xdr:col>77</xdr:col>
      <xdr:colOff>95250</xdr:colOff>
      <xdr:row>41</xdr:row>
      <xdr:rowOff>86360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273780" y="701548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69850</xdr:rowOff>
    </xdr:from>
    <xdr:ext cx="734695" cy="26352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41675" y="7099300"/>
          <a:ext cx="7346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44450</xdr:rowOff>
    </xdr:from>
    <xdr:to>
      <xdr:col>72</xdr:col>
      <xdr:colOff>203200</xdr:colOff>
      <xdr:row>37</xdr:row>
      <xdr:rowOff>132715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531340" y="6388100"/>
          <a:ext cx="89662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127000</xdr:rowOff>
    </xdr:from>
    <xdr:to>
      <xdr:col>73</xdr:col>
      <xdr:colOff>44450</xdr:colOff>
      <xdr:row>41</xdr:row>
      <xdr:rowOff>55880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377160" y="698500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40640</xdr:rowOff>
    </xdr:from>
    <xdr:ext cx="762000" cy="26416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45055" y="707009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132715</xdr:rowOff>
    </xdr:from>
    <xdr:to>
      <xdr:col>68</xdr:col>
      <xdr:colOff>152400</xdr:colOff>
      <xdr:row>38</xdr:row>
      <xdr:rowOff>16510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634720" y="6476365"/>
          <a:ext cx="896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97790</xdr:rowOff>
    </xdr:from>
    <xdr:to>
      <xdr:col>68</xdr:col>
      <xdr:colOff>203200</xdr:colOff>
      <xdr:row>41</xdr:row>
      <xdr:rowOff>26035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480540" y="6955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10160</xdr:rowOff>
    </xdr:from>
    <xdr:ext cx="762000" cy="26352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46530" y="703961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47625</xdr:rowOff>
    </xdr:from>
    <xdr:to>
      <xdr:col>64</xdr:col>
      <xdr:colOff>152400</xdr:colOff>
      <xdr:row>40</xdr:row>
      <xdr:rowOff>151765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583920" y="69056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136525</xdr:rowOff>
    </xdr:from>
    <xdr:ext cx="762000" cy="26416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49910" y="69945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133985</xdr:rowOff>
    </xdr:from>
    <xdr:ext cx="760095" cy="26416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954500" y="81921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133985</xdr:rowOff>
    </xdr:from>
    <xdr:ext cx="760095" cy="26416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108680" y="81921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133985</xdr:rowOff>
    </xdr:from>
    <xdr:ext cx="760095" cy="26416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10155" y="81921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133985</xdr:rowOff>
    </xdr:from>
    <xdr:ext cx="762000" cy="26416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13535"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133985</xdr:rowOff>
    </xdr:from>
    <xdr:ext cx="762000" cy="26416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416915"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58420</xdr:rowOff>
    </xdr:from>
    <xdr:to>
      <xdr:col>81</xdr:col>
      <xdr:colOff>95250</xdr:colOff>
      <xdr:row>36</xdr:row>
      <xdr:rowOff>161925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7119600" y="62306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153035</xdr:rowOff>
    </xdr:from>
    <xdr:ext cx="760095" cy="26543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261205" y="615378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127635</xdr:rowOff>
    </xdr:from>
    <xdr:to>
      <xdr:col>77</xdr:col>
      <xdr:colOff>95250</xdr:colOff>
      <xdr:row>37</xdr:row>
      <xdr:rowOff>56515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273780" y="629983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66675</xdr:rowOff>
    </xdr:from>
    <xdr:ext cx="734695" cy="26416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41675" y="6067425"/>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167640</xdr:rowOff>
    </xdr:from>
    <xdr:to>
      <xdr:col>73</xdr:col>
      <xdr:colOff>44450</xdr:colOff>
      <xdr:row>37</xdr:row>
      <xdr:rowOff>95885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377160" y="63398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106045</xdr:rowOff>
    </xdr:from>
    <xdr:ext cx="762000" cy="26416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45055" y="61067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80645</xdr:rowOff>
    </xdr:from>
    <xdr:to>
      <xdr:col>68</xdr:col>
      <xdr:colOff>203200</xdr:colOff>
      <xdr:row>38</xdr:row>
      <xdr:rowOff>9525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480540" y="6424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19685</xdr:rowOff>
    </xdr:from>
    <xdr:ext cx="762000" cy="26416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46530" y="619188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140335</xdr:rowOff>
    </xdr:from>
    <xdr:to>
      <xdr:col>64</xdr:col>
      <xdr:colOff>152400</xdr:colOff>
      <xdr:row>38</xdr:row>
      <xdr:rowOff>68580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583920" y="6483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79375</xdr:rowOff>
    </xdr:from>
    <xdr:ext cx="762000" cy="26416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49910" y="62515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6985</xdr:rowOff>
    </xdr:from>
    <xdr:to>
      <xdr:col>85</xdr:col>
      <xdr:colOff>95250</xdr:colOff>
      <xdr:row>8</xdr:row>
      <xdr:rowOff>156210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943205" y="1207135"/>
          <a:ext cx="512572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26035</xdr:rowOff>
    </xdr:from>
    <xdr:ext cx="1438910" cy="31623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882370" y="1569085"/>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6703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463520" y="1543050"/>
          <a:ext cx="164909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90805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132425" y="146240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110490</xdr:rowOff>
    </xdr:from>
    <xdr:to>
      <xdr:col>93</xdr:col>
      <xdr:colOff>6350</xdr:colOff>
      <xdr:row>11</xdr:row>
      <xdr:rowOff>19685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132425" y="16535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90805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798665"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110490</xdr:rowOff>
    </xdr:from>
    <xdr:to>
      <xdr:col>99</xdr:col>
      <xdr:colOff>146050</xdr:colOff>
      <xdr:row>11</xdr:row>
      <xdr:rowOff>19685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798665"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90805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272500"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9</xdr:row>
      <xdr:rowOff>110490</xdr:rowOff>
    </xdr:from>
    <xdr:to>
      <xdr:col>106</xdr:col>
      <xdr:colOff>139700</xdr:colOff>
      <xdr:row>11</xdr:row>
      <xdr:rowOff>19685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272500"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84455</xdr:rowOff>
    </xdr:from>
    <xdr:to>
      <xdr:col>85</xdr:col>
      <xdr:colOff>95250</xdr:colOff>
      <xdr:row>25</xdr:row>
      <xdr:rowOff>97790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943205" y="1970405"/>
          <a:ext cx="512572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115</xdr:col>
      <xdr:colOff>31750</xdr:colOff>
      <xdr:row>25</xdr:row>
      <xdr:rowOff>97790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261330" y="1970405"/>
          <a:ext cx="608774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104</xdr:col>
      <xdr:colOff>114300</xdr:colOff>
      <xdr:row>12</xdr:row>
      <xdr:rowOff>168910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261330" y="197040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58420</xdr:rowOff>
    </xdr:from>
    <xdr:to>
      <xdr:col>114</xdr:col>
      <xdr:colOff>114300</xdr:colOff>
      <xdr:row>25</xdr:row>
      <xdr:rowOff>32385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388330" y="228727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比率の分母となる標準財政規模は横ばい傾向にあるものの、突発的な税収減や公共施設の老朽化対策に備えるため、計画的な基金への積み立てを行っており、結果として将来負担額よりも充当可能財源が上回るため、近年は比率無しという結果となっている。引き続き財政健全化に努める。</a:t>
          </a:r>
        </a:p>
      </xdr:txBody>
    </xdr:sp>
    <xdr:clientData/>
  </xdr:twoCellAnchor>
  <xdr:oneCellAnchor>
    <xdr:from>
      <xdr:col>61</xdr:col>
      <xdr:colOff>6350</xdr:colOff>
      <xdr:row>10</xdr:row>
      <xdr:rowOff>65405</xdr:rowOff>
    </xdr:from>
    <xdr:ext cx="298450" cy="22923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905105" y="1779905"/>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97790</xdr:rowOff>
    </xdr:from>
    <xdr:to>
      <xdr:col>85</xdr:col>
      <xdr:colOff>95250</xdr:colOff>
      <xdr:row>25</xdr:row>
      <xdr:rowOff>97790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943205" y="43840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127000</xdr:rowOff>
    </xdr:from>
    <xdr:ext cx="762000" cy="26352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173585" y="42418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36830</xdr:rowOff>
    </xdr:from>
    <xdr:to>
      <xdr:col>85</xdr:col>
      <xdr:colOff>95250</xdr:colOff>
      <xdr:row>23</xdr:row>
      <xdr:rowOff>36830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943205" y="39801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66675</xdr:rowOff>
    </xdr:from>
    <xdr:ext cx="762000" cy="26416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173585" y="38385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151130</xdr:rowOff>
    </xdr:from>
    <xdr:to>
      <xdr:col>85</xdr:col>
      <xdr:colOff>95250</xdr:colOff>
      <xdr:row>20</xdr:row>
      <xdr:rowOff>151130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943205" y="35801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6416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173585" y="34353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90805</xdr:rowOff>
    </xdr:from>
    <xdr:to>
      <xdr:col>85</xdr:col>
      <xdr:colOff>95250</xdr:colOff>
      <xdr:row>18</xdr:row>
      <xdr:rowOff>90805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943205" y="31769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121285</xdr:rowOff>
    </xdr:from>
    <xdr:ext cx="762000" cy="26416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173585" y="30359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30480</xdr:rowOff>
    </xdr:from>
    <xdr:to>
      <xdr:col>85</xdr:col>
      <xdr:colOff>95250</xdr:colOff>
      <xdr:row>16</xdr:row>
      <xdr:rowOff>30480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943205" y="27736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60325</xdr:rowOff>
    </xdr:from>
    <xdr:ext cx="762000" cy="26479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173585" y="26320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144780</xdr:rowOff>
    </xdr:from>
    <xdr:to>
      <xdr:col>85</xdr:col>
      <xdr:colOff>95250</xdr:colOff>
      <xdr:row>13</xdr:row>
      <xdr:rowOff>144780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943205" y="237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171450</xdr:rowOff>
    </xdr:from>
    <xdr:ext cx="762000" cy="26479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173585" y="22288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84455</xdr:rowOff>
    </xdr:from>
    <xdr:to>
      <xdr:col>85</xdr:col>
      <xdr:colOff>95250</xdr:colOff>
      <xdr:row>11</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943205" y="19704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84455</xdr:rowOff>
    </xdr:from>
    <xdr:to>
      <xdr:col>85</xdr:col>
      <xdr:colOff>95250</xdr:colOff>
      <xdr:row>25</xdr:row>
      <xdr:rowOff>97790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943205" y="1970405"/>
          <a:ext cx="512572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144780</xdr:rowOff>
    </xdr:from>
    <xdr:to>
      <xdr:col>81</xdr:col>
      <xdr:colOff>44450</xdr:colOff>
      <xdr:row>22</xdr:row>
      <xdr:rowOff>64770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172305" y="2373630"/>
          <a:ext cx="0" cy="14630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35560</xdr:rowOff>
    </xdr:from>
    <xdr:ext cx="760095" cy="26352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261205" y="38074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64770</xdr:rowOff>
    </xdr:from>
    <xdr:to>
      <xdr:col>81</xdr:col>
      <xdr:colOff>133350</xdr:colOff>
      <xdr:row>22</xdr:row>
      <xdr:rowOff>64770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7081500" y="38366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0095" cy="26416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261205" y="206375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144780</xdr:rowOff>
    </xdr:from>
    <xdr:to>
      <xdr:col>81</xdr:col>
      <xdr:colOff>133350</xdr:colOff>
      <xdr:row>13</xdr:row>
      <xdr:rowOff>144780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7081500" y="23736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64770</xdr:rowOff>
    </xdr:from>
    <xdr:ext cx="760095" cy="26416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261205" y="2293620"/>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92710</xdr:rowOff>
    </xdr:from>
    <xdr:to>
      <xdr:col>81</xdr:col>
      <xdr:colOff>95250</xdr:colOff>
      <xdr:row>14</xdr:row>
      <xdr:rowOff>21590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7119600" y="23215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92710</xdr:rowOff>
    </xdr:from>
    <xdr:to>
      <xdr:col>77</xdr:col>
      <xdr:colOff>95250</xdr:colOff>
      <xdr:row>14</xdr:row>
      <xdr:rowOff>21590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273780" y="23215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31750</xdr:rowOff>
    </xdr:from>
    <xdr:ext cx="734695" cy="26289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41675" y="2089150"/>
          <a:ext cx="7346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92710</xdr:rowOff>
    </xdr:from>
    <xdr:to>
      <xdr:col>73</xdr:col>
      <xdr:colOff>44450</xdr:colOff>
      <xdr:row>14</xdr:row>
      <xdr:rowOff>21590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377160" y="232156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31750</xdr:rowOff>
    </xdr:from>
    <xdr:ext cx="762000" cy="26289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45055" y="20891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92710</xdr:rowOff>
    </xdr:from>
    <xdr:to>
      <xdr:col>68</xdr:col>
      <xdr:colOff>203200</xdr:colOff>
      <xdr:row>14</xdr:row>
      <xdr:rowOff>21590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480540" y="2321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31750</xdr:rowOff>
    </xdr:from>
    <xdr:ext cx="762000" cy="26289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46530" y="20891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92710</xdr:rowOff>
    </xdr:from>
    <xdr:to>
      <xdr:col>64</xdr:col>
      <xdr:colOff>152400</xdr:colOff>
      <xdr:row>14</xdr:row>
      <xdr:rowOff>21590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583920" y="2321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31750</xdr:rowOff>
    </xdr:from>
    <xdr:ext cx="762000" cy="26289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49910" y="20891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94615</xdr:rowOff>
    </xdr:from>
    <xdr:ext cx="760095" cy="26352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954500" y="438086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94615</xdr:rowOff>
    </xdr:from>
    <xdr:ext cx="760095" cy="26352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108680" y="438086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94615</xdr:rowOff>
    </xdr:from>
    <xdr:ext cx="760095" cy="26352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210155" y="438086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94615</xdr:rowOff>
    </xdr:from>
    <xdr:ext cx="762000" cy="26352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31353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94615</xdr:rowOff>
    </xdr:from>
    <xdr:ext cx="762000" cy="26352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41691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129540</xdr:rowOff>
    </xdr:from>
    <xdr:to>
      <xdr:col>63</xdr:col>
      <xdr:colOff>98425</xdr:colOff>
      <xdr:row>3</xdr:row>
      <xdr:rowOff>123825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9540"/>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19685</xdr:rowOff>
    </xdr:from>
    <xdr:to>
      <xdr:col>115</xdr:col>
      <xdr:colOff>41275</xdr:colOff>
      <xdr:row>4</xdr:row>
      <xdr:rowOff>65405</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354800" y="191135"/>
          <a:ext cx="39814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45720</xdr:rowOff>
    </xdr:from>
    <xdr:to>
      <xdr:col>115</xdr:col>
      <xdr:colOff>22225</xdr:colOff>
      <xdr:row>4</xdr:row>
      <xdr:rowOff>38735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380200" y="21717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71120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405600" y="242570"/>
          <a:ext cx="387731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81</xdr:col>
      <xdr:colOff>117475</xdr:colOff>
      <xdr:row>1</xdr:row>
      <xdr:rowOff>19685</xdr:rowOff>
    </xdr:from>
    <xdr:to>
      <xdr:col>94</xdr:col>
      <xdr:colOff>177800</xdr:colOff>
      <xdr:row>4</xdr:row>
      <xdr:rowOff>65405</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525240" y="191135"/>
          <a:ext cx="269367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45720</xdr:rowOff>
    </xdr:from>
    <xdr:to>
      <xdr:col>94</xdr:col>
      <xdr:colOff>158750</xdr:colOff>
      <xdr:row>4</xdr:row>
      <xdr:rowOff>38735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550640" y="21717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71120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576040" y="242570"/>
          <a:ext cx="259207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32385</xdr:rowOff>
    </xdr:from>
    <xdr:to>
      <xdr:col>115</xdr:col>
      <xdr:colOff>47625</xdr:colOff>
      <xdr:row>87</xdr:row>
      <xdr:rowOff>149225</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635"/>
          <a:ext cx="23342600" cy="141757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156210</xdr:rowOff>
    </xdr:from>
    <xdr:to>
      <xdr:col>52</xdr:col>
      <xdr:colOff>12700</xdr:colOff>
      <xdr:row>19</xdr:row>
      <xdr:rowOff>26035</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9620" y="1527810"/>
          <a:ext cx="9776460" cy="1755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6985</xdr:rowOff>
    </xdr:from>
    <xdr:to>
      <xdr:col>35</xdr:col>
      <xdr:colOff>111125</xdr:colOff>
      <xdr:row>14</xdr:row>
      <xdr:rowOff>168910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143500" y="1550035"/>
          <a:ext cx="205740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6985</xdr:rowOff>
    </xdr:from>
    <xdr:to>
      <xdr:col>41</xdr:col>
      <xdr:colOff>180975</xdr:colOff>
      <xdr:row>14</xdr:row>
      <xdr:rowOff>168910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200900" y="1550035"/>
          <a:ext cx="128524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6985</xdr:rowOff>
    </xdr:from>
    <xdr:to>
      <xdr:col>45</xdr:col>
      <xdr:colOff>79375</xdr:colOff>
      <xdr:row>14</xdr:row>
      <xdr:rowOff>168910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552180" y="1550035"/>
          <a:ext cx="64262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26035</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143500" y="2413000"/>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26035</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264400" y="2413000"/>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156210</xdr:rowOff>
    </xdr:from>
    <xdr:to>
      <xdr:col>60</xdr:col>
      <xdr:colOff>0</xdr:colOff>
      <xdr:row>15</xdr:row>
      <xdr:rowOff>97790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698480" y="1527810"/>
          <a:ext cx="1455420" cy="11417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45720</xdr:rowOff>
    </xdr:from>
    <xdr:to>
      <xdr:col>60</xdr:col>
      <xdr:colOff>95250</xdr:colOff>
      <xdr:row>10</xdr:row>
      <xdr:rowOff>129540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963910" y="1588770"/>
          <a:ext cx="128524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143510</xdr:rowOff>
    </xdr:from>
    <xdr:to>
      <xdr:col>60</xdr:col>
      <xdr:colOff>95250</xdr:colOff>
      <xdr:row>12</xdr:row>
      <xdr:rowOff>52070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963910" y="1858010"/>
          <a:ext cx="12852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129540</xdr:rowOff>
    </xdr:from>
    <xdr:to>
      <xdr:col>60</xdr:col>
      <xdr:colOff>95250</xdr:colOff>
      <xdr:row>16</xdr:row>
      <xdr:rowOff>78105</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963910" y="2186940"/>
          <a:ext cx="128524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136525</xdr:rowOff>
    </xdr:from>
    <xdr:to>
      <xdr:col>54</xdr:col>
      <xdr:colOff>38100</xdr:colOff>
      <xdr:row>9</xdr:row>
      <xdr:rowOff>136525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802620" y="1679575"/>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84455</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837545" y="16275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6985</xdr:rowOff>
    </xdr:from>
    <xdr:to>
      <xdr:col>54</xdr:col>
      <xdr:colOff>3175</xdr:colOff>
      <xdr:row>11</xdr:row>
      <xdr:rowOff>110490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837545" y="189293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104140</xdr:rowOff>
    </xdr:from>
    <xdr:to>
      <xdr:col>53</xdr:col>
      <xdr:colOff>146050</xdr:colOff>
      <xdr:row>13</xdr:row>
      <xdr:rowOff>71120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881995" y="216154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104140</xdr:rowOff>
    </xdr:from>
    <xdr:to>
      <xdr:col>54</xdr:col>
      <xdr:colOff>38100</xdr:colOff>
      <xdr:row>12</xdr:row>
      <xdr:rowOff>104140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802620" y="216154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171450</xdr:rowOff>
    </xdr:from>
    <xdr:to>
      <xdr:col>53</xdr:col>
      <xdr:colOff>146050</xdr:colOff>
      <xdr:row>14</xdr:row>
      <xdr:rowOff>139700</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881995" y="24003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143510</xdr:rowOff>
    </xdr:from>
    <xdr:to>
      <xdr:col>54</xdr:col>
      <xdr:colOff>38100</xdr:colOff>
      <xdr:row>14</xdr:row>
      <xdr:rowOff>143510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802620" y="254381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65405</xdr:rowOff>
    </xdr:from>
    <xdr:ext cx="8894445" cy="2641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706120" y="3494405"/>
          <a:ext cx="88944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149225</xdr:rowOff>
    </xdr:from>
    <xdr:ext cx="6044565" cy="2635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706120" y="3749675"/>
          <a:ext cx="60445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58420</xdr:rowOff>
    </xdr:from>
    <xdr:ext cx="8229600" cy="26479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706120" y="4001770"/>
          <a:ext cx="8229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143510</xdr:rowOff>
    </xdr:from>
    <xdr:ext cx="182880" cy="26352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706120" y="4258310"/>
          <a:ext cx="1828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71120</xdr:rowOff>
    </xdr:from>
    <xdr:to>
      <xdr:col>26</xdr:col>
      <xdr:colOff>184150</xdr:colOff>
      <xdr:row>29</xdr:row>
      <xdr:rowOff>45720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962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136525</xdr:rowOff>
    </xdr:from>
    <xdr:to>
      <xdr:col>34</xdr:col>
      <xdr:colOff>120650</xdr:colOff>
      <xdr:row>29</xdr:row>
      <xdr:rowOff>45720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4635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156210</xdr:rowOff>
    </xdr:from>
    <xdr:to>
      <xdr:col>34</xdr:col>
      <xdr:colOff>120650</xdr:colOff>
      <xdr:row>30</xdr:row>
      <xdr:rowOff>65405</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4635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136525</xdr:rowOff>
    </xdr:from>
    <xdr:to>
      <xdr:col>42</xdr:col>
      <xdr:colOff>82550</xdr:colOff>
      <xdr:row>29</xdr:row>
      <xdr:rowOff>45720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17550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156210</xdr:rowOff>
    </xdr:from>
    <xdr:to>
      <xdr:col>42</xdr:col>
      <xdr:colOff>82550</xdr:colOff>
      <xdr:row>30</xdr:row>
      <xdr:rowOff>65405</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136525</xdr:rowOff>
    </xdr:from>
    <xdr:to>
      <xdr:col>51</xdr:col>
      <xdr:colOff>22225</xdr:colOff>
      <xdr:row>29</xdr:row>
      <xdr:rowOff>45720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80872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28</xdr:row>
      <xdr:rowOff>156210</xdr:rowOff>
    </xdr:from>
    <xdr:to>
      <xdr:col>51</xdr:col>
      <xdr:colOff>22225</xdr:colOff>
      <xdr:row>30</xdr:row>
      <xdr:rowOff>65405</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80872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129540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962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129540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8612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129540</xdr:rowOff>
    </xdr:from>
    <xdr:to>
      <xdr:col>47</xdr:col>
      <xdr:colOff>187325</xdr:colOff>
      <xdr:row>32</xdr:row>
      <xdr:rowOff>38735</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84962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104140</xdr:rowOff>
    </xdr:from>
    <xdr:to>
      <xdr:col>54</xdr:col>
      <xdr:colOff>95250</xdr:colOff>
      <xdr:row>43</xdr:row>
      <xdr:rowOff>123825</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9026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県平均は下回るものの、全国平均を上回っており、類似団体平均との比較でも高い水準にある。これは、こども園や学童保育などの運営を直営で行っており、職員数が多いことが主な要因である。子育て施策に力を入れているため削減は難しい。</a:t>
          </a:r>
        </a:p>
      </xdr:txBody>
    </xdr:sp>
    <xdr:clientData/>
  </xdr:twoCellAnchor>
  <xdr:oneCellAnchor>
    <xdr:from>
      <xdr:col>3</xdr:col>
      <xdr:colOff>123825</xdr:colOff>
      <xdr:row>29</xdr:row>
      <xdr:rowOff>110490</xdr:rowOff>
    </xdr:from>
    <xdr:ext cx="296545" cy="22860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31520" y="5082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43180</xdr:rowOff>
    </xdr:from>
    <xdr:ext cx="508000" cy="2641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6540" y="7415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149225</xdr:rowOff>
    </xdr:from>
    <xdr:to>
      <xdr:col>26</xdr:col>
      <xdr:colOff>184150</xdr:colOff>
      <xdr:row>41</xdr:row>
      <xdr:rowOff>149225</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9620" y="7178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6543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6540" y="7033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110490</xdr:rowOff>
    </xdr:from>
    <xdr:to>
      <xdr:col>26</xdr:col>
      <xdr:colOff>184150</xdr:colOff>
      <xdr:row>39</xdr:row>
      <xdr:rowOff>110490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9620" y="6797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140335</xdr:rowOff>
    </xdr:from>
    <xdr:ext cx="508000" cy="26479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6540" y="6655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71120</xdr:rowOff>
    </xdr:from>
    <xdr:to>
      <xdr:col>26</xdr:col>
      <xdr:colOff>184150</xdr:colOff>
      <xdr:row>37</xdr:row>
      <xdr:rowOff>71120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9620" y="641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101600</xdr:rowOff>
    </xdr:from>
    <xdr:ext cx="508000" cy="2641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6540" y="6273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32385</xdr:rowOff>
    </xdr:from>
    <xdr:to>
      <xdr:col>26</xdr:col>
      <xdr:colOff>184150</xdr:colOff>
      <xdr:row>35</xdr:row>
      <xdr:rowOff>32385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9620" y="6033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62230</xdr:rowOff>
    </xdr:from>
    <xdr:ext cx="508000" cy="26543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6540" y="5891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168910</xdr:rowOff>
    </xdr:from>
    <xdr:to>
      <xdr:col>26</xdr:col>
      <xdr:colOff>184150</xdr:colOff>
      <xdr:row>32</xdr:row>
      <xdr:rowOff>168910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9620" y="5655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23495</xdr:rowOff>
    </xdr:from>
    <xdr:ext cx="508000" cy="26479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6540" y="5509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129540</xdr:rowOff>
    </xdr:from>
    <xdr:to>
      <xdr:col>26</xdr:col>
      <xdr:colOff>184150</xdr:colOff>
      <xdr:row>30</xdr:row>
      <xdr:rowOff>129540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962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160020</xdr:rowOff>
    </xdr:from>
    <xdr:ext cx="508000" cy="26479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6540" y="5132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129540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962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164465</xdr:rowOff>
    </xdr:from>
    <xdr:to>
      <xdr:col>24</xdr:col>
      <xdr:colOff>25400</xdr:colOff>
      <xdr:row>41</xdr:row>
      <xdr:rowOff>133985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86960" y="582231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104775</xdr:rowOff>
    </xdr:from>
    <xdr:ext cx="760095" cy="26416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75860" y="713422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133985</xdr:rowOff>
    </xdr:from>
    <xdr:to>
      <xdr:col>24</xdr:col>
      <xdr:colOff>114300</xdr:colOff>
      <xdr:row>41</xdr:row>
      <xdr:rowOff>133985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95520" y="716343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78105</xdr:rowOff>
    </xdr:from>
    <xdr:ext cx="760095" cy="26416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75860" y="556450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164465</xdr:rowOff>
    </xdr:from>
    <xdr:to>
      <xdr:col>24</xdr:col>
      <xdr:colOff>114300</xdr:colOff>
      <xdr:row>33</xdr:row>
      <xdr:rowOff>164465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95520" y="582231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122555</xdr:rowOff>
    </xdr:from>
    <xdr:to>
      <xdr:col>24</xdr:col>
      <xdr:colOff>25400</xdr:colOff>
      <xdr:row>38</xdr:row>
      <xdr:rowOff>145415</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036060" y="6637655"/>
          <a:ext cx="8509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0095" cy="26352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75860" y="6184900"/>
          <a:ext cx="76009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171450</xdr:rowOff>
    </xdr:from>
    <xdr:to>
      <xdr:col>24</xdr:col>
      <xdr:colOff>76200</xdr:colOff>
      <xdr:row>37</xdr:row>
      <xdr:rowOff>100330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833620" y="634365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122555</xdr:rowOff>
    </xdr:from>
    <xdr:to>
      <xdr:col>19</xdr:col>
      <xdr:colOff>187325</xdr:colOff>
      <xdr:row>39</xdr:row>
      <xdr:rowOff>118110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136900" y="6637655"/>
          <a:ext cx="89916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147955</xdr:rowOff>
    </xdr:from>
    <xdr:to>
      <xdr:col>20</xdr:col>
      <xdr:colOff>38100</xdr:colOff>
      <xdr:row>37</xdr:row>
      <xdr:rowOff>76835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85260" y="632015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86995</xdr:rowOff>
    </xdr:from>
    <xdr:ext cx="734695" cy="26352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52520" y="6087745"/>
          <a:ext cx="7346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5080</xdr:rowOff>
    </xdr:from>
    <xdr:to>
      <xdr:col>15</xdr:col>
      <xdr:colOff>98425</xdr:colOff>
      <xdr:row>39</xdr:row>
      <xdr:rowOff>118110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37740" y="6520180"/>
          <a:ext cx="89916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89535</xdr:rowOff>
    </xdr:from>
    <xdr:to>
      <xdr:col>15</xdr:col>
      <xdr:colOff>149225</xdr:colOff>
      <xdr:row>38</xdr:row>
      <xdr:rowOff>18415</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86100" y="6433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29210</xdr:rowOff>
    </xdr:from>
    <xdr:ext cx="760095" cy="26352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50820" y="620141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5080</xdr:rowOff>
    </xdr:from>
    <xdr:to>
      <xdr:col>11</xdr:col>
      <xdr:colOff>9525</xdr:colOff>
      <xdr:row>38</xdr:row>
      <xdr:rowOff>83185</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36040" y="6520180"/>
          <a:ext cx="9017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140335</xdr:rowOff>
    </xdr:from>
    <xdr:to>
      <xdr:col>11</xdr:col>
      <xdr:colOff>60325</xdr:colOff>
      <xdr:row>37</xdr:row>
      <xdr:rowOff>68580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84400" y="631253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79375</xdr:rowOff>
    </xdr:from>
    <xdr:ext cx="760095" cy="26416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51660" y="608012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101600</xdr:rowOff>
    </xdr:from>
    <xdr:to>
      <xdr:col>6</xdr:col>
      <xdr:colOff>171450</xdr:colOff>
      <xdr:row>37</xdr:row>
      <xdr:rowOff>29845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85240" y="6273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40640</xdr:rowOff>
    </xdr:from>
    <xdr:ext cx="762000" cy="26416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49960" y="604139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095" cy="26352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68520" y="7553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6352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817620" y="7553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6352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918460" y="7553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0095" cy="26352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016760" y="7553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095" cy="26352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17600" y="7553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93345</xdr:rowOff>
    </xdr:from>
    <xdr:to>
      <xdr:col>24</xdr:col>
      <xdr:colOff>76200</xdr:colOff>
      <xdr:row>39</xdr:row>
      <xdr:rowOff>22225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833620" y="660844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65405</xdr:rowOff>
    </xdr:from>
    <xdr:ext cx="760095" cy="26416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75860" y="658050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69850</xdr:rowOff>
    </xdr:from>
    <xdr:to>
      <xdr:col>20</xdr:col>
      <xdr:colOff>38100</xdr:colOff>
      <xdr:row>38</xdr:row>
      <xdr:rowOff>171450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85260" y="65849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158750</xdr:rowOff>
    </xdr:from>
    <xdr:ext cx="734695" cy="2641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52520" y="6673850"/>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66675</xdr:rowOff>
    </xdr:from>
    <xdr:to>
      <xdr:col>15</xdr:col>
      <xdr:colOff>149225</xdr:colOff>
      <xdr:row>39</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86100" y="67532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154940</xdr:rowOff>
    </xdr:from>
    <xdr:ext cx="760095" cy="26416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50820" y="684149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128270</xdr:rowOff>
    </xdr:from>
    <xdr:to>
      <xdr:col>11</xdr:col>
      <xdr:colOff>60325</xdr:colOff>
      <xdr:row>38</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84400" y="647192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41910</xdr:rowOff>
    </xdr:from>
    <xdr:ext cx="760095" cy="2641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51660" y="655701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31115</xdr:rowOff>
    </xdr:from>
    <xdr:to>
      <xdr:col>6</xdr:col>
      <xdr:colOff>171450</xdr:colOff>
      <xdr:row>38</xdr:row>
      <xdr:rowOff>135255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85240" y="65462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119380</xdr:rowOff>
    </xdr:from>
    <xdr:ext cx="762000" cy="26543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49960" y="66344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71120</xdr:rowOff>
    </xdr:from>
    <xdr:to>
      <xdr:col>85</xdr:col>
      <xdr:colOff>66675</xdr:colOff>
      <xdr:row>9</xdr:row>
      <xdr:rowOff>45720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603480" y="1271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136525</xdr:rowOff>
    </xdr:from>
    <xdr:to>
      <xdr:col>93</xdr:col>
      <xdr:colOff>3175</xdr:colOff>
      <xdr:row>9</xdr:row>
      <xdr:rowOff>45720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740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156210</xdr:rowOff>
    </xdr:from>
    <xdr:to>
      <xdr:col>93</xdr:col>
      <xdr:colOff>3175</xdr:colOff>
      <xdr:row>10</xdr:row>
      <xdr:rowOff>65405</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740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136525</xdr:rowOff>
    </xdr:from>
    <xdr:to>
      <xdr:col>100</xdr:col>
      <xdr:colOff>165100</xdr:colOff>
      <xdr:row>9</xdr:row>
      <xdr:rowOff>45720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9006820" y="1336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156210</xdr:rowOff>
    </xdr:from>
    <xdr:to>
      <xdr:col>100</xdr:col>
      <xdr:colOff>165100</xdr:colOff>
      <xdr:row>10</xdr:row>
      <xdr:rowOff>65405</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9006820" y="1527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136525</xdr:rowOff>
    </xdr:from>
    <xdr:to>
      <xdr:col>109</xdr:col>
      <xdr:colOff>104775</xdr:colOff>
      <xdr:row>9</xdr:row>
      <xdr:rowOff>45720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64004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8</xdr:row>
      <xdr:rowOff>156210</xdr:rowOff>
    </xdr:from>
    <xdr:to>
      <xdr:col>109</xdr:col>
      <xdr:colOff>104775</xdr:colOff>
      <xdr:row>10</xdr:row>
      <xdr:rowOff>65405</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64004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129540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603480" y="1844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129540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617440" y="1844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129540</xdr:rowOff>
    </xdr:from>
    <xdr:to>
      <xdr:col>106</xdr:col>
      <xdr:colOff>69850</xdr:colOff>
      <xdr:row>12</xdr:row>
      <xdr:rowOff>38735</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683480" y="1844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104140</xdr:rowOff>
    </xdr:from>
    <xdr:to>
      <xdr:col>112</xdr:col>
      <xdr:colOff>177800</xdr:colOff>
      <xdr:row>23</xdr:row>
      <xdr:rowOff>123825</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721580" y="2161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ついては、全国平均、県平均を上回っており、類似団体との比較でも高水準である。各種業務委託料が増加傾向にあり、物件費全体を押し上げる要因となっている。引き続き、経常経費の縮減に向けた取組を進める必要がある。</a:t>
          </a:r>
        </a:p>
      </xdr:txBody>
    </xdr:sp>
    <xdr:clientData/>
  </xdr:twoCellAnchor>
  <xdr:oneCellAnchor>
    <xdr:from>
      <xdr:col>62</xdr:col>
      <xdr:colOff>6350</xdr:colOff>
      <xdr:row>9</xdr:row>
      <xdr:rowOff>110490</xdr:rowOff>
    </xdr:from>
    <xdr:ext cx="296545" cy="2286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565380" y="1653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43180</xdr:rowOff>
    </xdr:from>
    <xdr:ext cx="506095" cy="26416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087860" y="398653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71120</xdr:rowOff>
    </xdr:from>
    <xdr:to>
      <xdr:col>85</xdr:col>
      <xdr:colOff>66675</xdr:colOff>
      <xdr:row>21</xdr:row>
      <xdr:rowOff>71120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603480" y="3671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101600</xdr:rowOff>
    </xdr:from>
    <xdr:ext cx="506095" cy="26416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087860" y="353060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129540</xdr:rowOff>
    </xdr:from>
    <xdr:to>
      <xdr:col>85</xdr:col>
      <xdr:colOff>66675</xdr:colOff>
      <xdr:row>18</xdr:row>
      <xdr:rowOff>129540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603480" y="3215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160020</xdr:rowOff>
    </xdr:from>
    <xdr:ext cx="506095" cy="26479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2087860" y="3074670"/>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603480" y="2755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43180</xdr:rowOff>
    </xdr:from>
    <xdr:ext cx="506095" cy="26416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2087860" y="261493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71120</xdr:rowOff>
    </xdr:from>
    <xdr:to>
      <xdr:col>85</xdr:col>
      <xdr:colOff>66675</xdr:colOff>
      <xdr:row>13</xdr:row>
      <xdr:rowOff>71120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603480" y="2299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101600</xdr:rowOff>
    </xdr:from>
    <xdr:ext cx="506095" cy="26416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2087860" y="215900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129540</xdr:rowOff>
    </xdr:from>
    <xdr:to>
      <xdr:col>85</xdr:col>
      <xdr:colOff>66675</xdr:colOff>
      <xdr:row>10</xdr:row>
      <xdr:rowOff>129540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603480" y="1844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129540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603480" y="1844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15240</xdr:rowOff>
    </xdr:from>
    <xdr:to>
      <xdr:col>82</xdr:col>
      <xdr:colOff>107950</xdr:colOff>
      <xdr:row>21</xdr:row>
      <xdr:rowOff>171450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718280" y="258699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145415</xdr:rowOff>
    </xdr:from>
    <xdr:ext cx="760095" cy="26289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807180" y="37458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171450</xdr:rowOff>
    </xdr:from>
    <xdr:to>
      <xdr:col>82</xdr:col>
      <xdr:colOff>196850</xdr:colOff>
      <xdr:row>21</xdr:row>
      <xdr:rowOff>171450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629380" y="377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104140</xdr:rowOff>
    </xdr:from>
    <xdr:ext cx="760095" cy="26479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807180" y="233299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15</xdr:row>
      <xdr:rowOff>15240</xdr:rowOff>
    </xdr:from>
    <xdr:to>
      <xdr:col>82</xdr:col>
      <xdr:colOff>196850</xdr:colOff>
      <xdr:row>15</xdr:row>
      <xdr:rowOff>15240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629380" y="258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113665</xdr:rowOff>
    </xdr:from>
    <xdr:to>
      <xdr:col>82</xdr:col>
      <xdr:colOff>107950</xdr:colOff>
      <xdr:row>18</xdr:row>
      <xdr:rowOff>59690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869920" y="3028315"/>
          <a:ext cx="84836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160655</xdr:rowOff>
    </xdr:from>
    <xdr:ext cx="760095" cy="26479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807180" y="2732405"/>
          <a:ext cx="7600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143510</xdr:rowOff>
    </xdr:from>
    <xdr:to>
      <xdr:col>82</xdr:col>
      <xdr:colOff>158750</xdr:colOff>
      <xdr:row>17</xdr:row>
      <xdr:rowOff>71755</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667480" y="2886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113665</xdr:rowOff>
    </xdr:from>
    <xdr:to>
      <xdr:col>78</xdr:col>
      <xdr:colOff>69850</xdr:colOff>
      <xdr:row>18</xdr:row>
      <xdr:rowOff>55245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968220" y="3028315"/>
          <a:ext cx="9017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86995</xdr:rowOff>
    </xdr:from>
    <xdr:to>
      <xdr:col>78</xdr:col>
      <xdr:colOff>120650</xdr:colOff>
      <xdr:row>17</xdr:row>
      <xdr:rowOff>15240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819120" y="2830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26035</xdr:rowOff>
    </xdr:from>
    <xdr:ext cx="736600" cy="26479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483840" y="259778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55245</xdr:rowOff>
    </xdr:from>
    <xdr:to>
      <xdr:col>73</xdr:col>
      <xdr:colOff>180975</xdr:colOff>
      <xdr:row>18</xdr:row>
      <xdr:rowOff>106045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069060" y="3141345"/>
          <a:ext cx="8991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105410</xdr:rowOff>
    </xdr:from>
    <xdr:to>
      <xdr:col>74</xdr:col>
      <xdr:colOff>31750</xdr:colOff>
      <xdr:row>17</xdr:row>
      <xdr:rowOff>34290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917420" y="284861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45085</xdr:rowOff>
    </xdr:from>
    <xdr:ext cx="762000" cy="26416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584680" y="26168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106045</xdr:rowOff>
    </xdr:from>
    <xdr:to>
      <xdr:col>69</xdr:col>
      <xdr:colOff>92075</xdr:colOff>
      <xdr:row>18</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169900" y="3192145"/>
          <a:ext cx="8991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14605</xdr:rowOff>
    </xdr:from>
    <xdr:to>
      <xdr:col>69</xdr:col>
      <xdr:colOff>142875</xdr:colOff>
      <xdr:row>17</xdr:row>
      <xdr:rowOff>118745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018260" y="29292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128905</xdr:rowOff>
    </xdr:from>
    <xdr:ext cx="760095" cy="26352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682980" y="270065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14605</xdr:rowOff>
    </xdr:from>
    <xdr:to>
      <xdr:col>65</xdr:col>
      <xdr:colOff>53975</xdr:colOff>
      <xdr:row>17</xdr:row>
      <xdr:rowOff>118745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116560" y="292925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128905</xdr:rowOff>
    </xdr:from>
    <xdr:ext cx="760095" cy="26352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783820" y="270065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6352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499840" y="4124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6352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651480" y="4124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6352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749780" y="4124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6352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850620" y="4124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6352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948920" y="4124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18</xdr:row>
      <xdr:rowOff>8255</xdr:rowOff>
    </xdr:from>
    <xdr:to>
      <xdr:col>82</xdr:col>
      <xdr:colOff>158750</xdr:colOff>
      <xdr:row>18</xdr:row>
      <xdr:rowOff>111760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667480" y="30943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154940</xdr:rowOff>
    </xdr:from>
    <xdr:ext cx="760095" cy="26416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807180" y="306959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61595</xdr:rowOff>
    </xdr:from>
    <xdr:to>
      <xdr:col>78</xdr:col>
      <xdr:colOff>120650</xdr:colOff>
      <xdr:row>17</xdr:row>
      <xdr:rowOff>165100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819120" y="29762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149860</xdr:rowOff>
    </xdr:from>
    <xdr:ext cx="736600" cy="26352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83840" y="306451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3175</xdr:rowOff>
    </xdr:from>
    <xdr:to>
      <xdr:col>74</xdr:col>
      <xdr:colOff>31750</xdr:colOff>
      <xdr:row>18</xdr:row>
      <xdr:rowOff>106680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917420" y="308927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91440</xdr:rowOff>
    </xdr:from>
    <xdr:ext cx="762000" cy="26352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584680" y="317754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54610</xdr:rowOff>
    </xdr:from>
    <xdr:to>
      <xdr:col>69</xdr:col>
      <xdr:colOff>142875</xdr:colOff>
      <xdr:row>18</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018260" y="31407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143510</xdr:rowOff>
    </xdr:from>
    <xdr:ext cx="760095" cy="26352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82980" y="322961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64135</xdr:rowOff>
    </xdr:from>
    <xdr:to>
      <xdr:col>65</xdr:col>
      <xdr:colOff>53975</xdr:colOff>
      <xdr:row>18</xdr:row>
      <xdr:rowOff>167640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116560" y="315023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151765</xdr:rowOff>
    </xdr:from>
    <xdr:ext cx="760095" cy="26352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783820" y="323786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71120</xdr:rowOff>
    </xdr:from>
    <xdr:to>
      <xdr:col>26</xdr:col>
      <xdr:colOff>184150</xdr:colOff>
      <xdr:row>49</xdr:row>
      <xdr:rowOff>45720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136525</xdr:rowOff>
    </xdr:from>
    <xdr:to>
      <xdr:col>34</xdr:col>
      <xdr:colOff>120650</xdr:colOff>
      <xdr:row>49</xdr:row>
      <xdr:rowOff>45720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156210</xdr:rowOff>
    </xdr:from>
    <xdr:to>
      <xdr:col>34</xdr:col>
      <xdr:colOff>120650</xdr:colOff>
      <xdr:row>50</xdr:row>
      <xdr:rowOff>65405</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136525</xdr:rowOff>
    </xdr:from>
    <xdr:to>
      <xdr:col>42</xdr:col>
      <xdr:colOff>82550</xdr:colOff>
      <xdr:row>49</xdr:row>
      <xdr:rowOff>45720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156210</xdr:rowOff>
    </xdr:from>
    <xdr:to>
      <xdr:col>42</xdr:col>
      <xdr:colOff>82550</xdr:colOff>
      <xdr:row>50</xdr:row>
      <xdr:rowOff>65405</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136525</xdr:rowOff>
    </xdr:from>
    <xdr:to>
      <xdr:col>51</xdr:col>
      <xdr:colOff>22225</xdr:colOff>
      <xdr:row>49</xdr:row>
      <xdr:rowOff>45720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48</xdr:row>
      <xdr:rowOff>156210</xdr:rowOff>
    </xdr:from>
    <xdr:to>
      <xdr:col>51</xdr:col>
      <xdr:colOff>22225</xdr:colOff>
      <xdr:row>50</xdr:row>
      <xdr:rowOff>65405</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129540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129540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129540</xdr:rowOff>
    </xdr:from>
    <xdr:to>
      <xdr:col>47</xdr:col>
      <xdr:colOff>187325</xdr:colOff>
      <xdr:row>52</xdr:row>
      <xdr:rowOff>38735</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104140</xdr:rowOff>
    </xdr:from>
    <xdr:to>
      <xdr:col>54</xdr:col>
      <xdr:colOff>95250</xdr:colOff>
      <xdr:row>63</xdr:row>
      <xdr:rowOff>123825</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県平均を下回るが、類似団体との比較では同水準となっている。分母となる経常一般財源の中心である町税収入の増減の影響が大きいが、今後も歳入・歳出両面での比率の上昇の抑制を図っていく必要がある。</a:t>
          </a:r>
        </a:p>
      </xdr:txBody>
    </xdr:sp>
    <xdr:clientData/>
  </xdr:twoCellAnchor>
  <xdr:oneCellAnchor>
    <xdr:from>
      <xdr:col>3</xdr:col>
      <xdr:colOff>123825</xdr:colOff>
      <xdr:row>49</xdr:row>
      <xdr:rowOff>110490</xdr:rowOff>
    </xdr:from>
    <xdr:ext cx="296545" cy="228600"/>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31520" y="8511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43180</xdr:rowOff>
    </xdr:from>
    <xdr:ext cx="508000" cy="26416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6540" y="10844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149225</xdr:rowOff>
    </xdr:from>
    <xdr:to>
      <xdr:col>26</xdr:col>
      <xdr:colOff>184150</xdr:colOff>
      <xdr:row>61</xdr:row>
      <xdr:rowOff>149225</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962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6543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6540" y="10462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110490</xdr:rowOff>
    </xdr:from>
    <xdr:to>
      <xdr:col>26</xdr:col>
      <xdr:colOff>184150</xdr:colOff>
      <xdr:row>59</xdr:row>
      <xdr:rowOff>110490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962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140335</xdr:rowOff>
    </xdr:from>
    <xdr:ext cx="508000" cy="26479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6540" y="10084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71120</xdr:rowOff>
    </xdr:from>
    <xdr:to>
      <xdr:col>26</xdr:col>
      <xdr:colOff>184150</xdr:colOff>
      <xdr:row>57</xdr:row>
      <xdr:rowOff>71120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962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101600</xdr:rowOff>
    </xdr:from>
    <xdr:ext cx="508000" cy="26416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6540" y="9702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32385</xdr:rowOff>
    </xdr:from>
    <xdr:to>
      <xdr:col>26</xdr:col>
      <xdr:colOff>184150</xdr:colOff>
      <xdr:row>55</xdr:row>
      <xdr:rowOff>32385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962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62230</xdr:rowOff>
    </xdr:from>
    <xdr:ext cx="508000" cy="26543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6540" y="9320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168910</xdr:rowOff>
    </xdr:from>
    <xdr:to>
      <xdr:col>26</xdr:col>
      <xdr:colOff>184150</xdr:colOff>
      <xdr:row>52</xdr:row>
      <xdr:rowOff>168910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962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23495</xdr:rowOff>
    </xdr:from>
    <xdr:ext cx="508000" cy="26479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6540" y="8938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129540</xdr:rowOff>
    </xdr:from>
    <xdr:to>
      <xdr:col>26</xdr:col>
      <xdr:colOff>184150</xdr:colOff>
      <xdr:row>50</xdr:row>
      <xdr:rowOff>129540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160020</xdr:rowOff>
    </xdr:from>
    <xdr:ext cx="508000" cy="26479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6540" y="8561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129540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110490</xdr:rowOff>
    </xdr:from>
    <xdr:to>
      <xdr:col>24</xdr:col>
      <xdr:colOff>25400</xdr:colOff>
      <xdr:row>61</xdr:row>
      <xdr:rowOff>168910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86960" y="9025890"/>
          <a:ext cx="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140335</xdr:rowOff>
    </xdr:from>
    <xdr:ext cx="760095" cy="26479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75860" y="1059878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168910</xdr:rowOff>
    </xdr:from>
    <xdr:to>
      <xdr:col>24</xdr:col>
      <xdr:colOff>114300</xdr:colOff>
      <xdr:row>61</xdr:row>
      <xdr:rowOff>168910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95520" y="106273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23495</xdr:rowOff>
    </xdr:from>
    <xdr:ext cx="760095" cy="26479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75860" y="87674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110490</xdr:rowOff>
    </xdr:from>
    <xdr:to>
      <xdr:col>24</xdr:col>
      <xdr:colOff>114300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95520" y="90258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52070</xdr:rowOff>
    </xdr:from>
    <xdr:to>
      <xdr:col>24</xdr:col>
      <xdr:colOff>25400</xdr:colOff>
      <xdr:row>55</xdr:row>
      <xdr:rowOff>71120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036060" y="9481820"/>
          <a:ext cx="8509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29845</xdr:rowOff>
    </xdr:from>
    <xdr:ext cx="760095" cy="26352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75860" y="9459595"/>
          <a:ext cx="76009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58420</xdr:rowOff>
    </xdr:from>
    <xdr:to>
      <xdr:col>24</xdr:col>
      <xdr:colOff>76200</xdr:colOff>
      <xdr:row>55</xdr:row>
      <xdr:rowOff>161925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833620" y="948817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71120</xdr:rowOff>
    </xdr:from>
    <xdr:to>
      <xdr:col>19</xdr:col>
      <xdr:colOff>187325</xdr:colOff>
      <xdr:row>55</xdr:row>
      <xdr:rowOff>110490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136900" y="9500870"/>
          <a:ext cx="8991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38735</xdr:rowOff>
    </xdr:from>
    <xdr:to>
      <xdr:col>20</xdr:col>
      <xdr:colOff>38100</xdr:colOff>
      <xdr:row>55</xdr:row>
      <xdr:rowOff>143510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85260" y="9468485"/>
          <a:ext cx="1041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127000</xdr:rowOff>
    </xdr:from>
    <xdr:ext cx="734695" cy="26352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52520" y="9556750"/>
          <a:ext cx="7346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110490</xdr:rowOff>
    </xdr:from>
    <xdr:to>
      <xdr:col>15</xdr:col>
      <xdr:colOff>98425</xdr:colOff>
      <xdr:row>55</xdr:row>
      <xdr:rowOff>168910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37740" y="9540240"/>
          <a:ext cx="8991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156210</xdr:rowOff>
    </xdr:from>
    <xdr:to>
      <xdr:col>15</xdr:col>
      <xdr:colOff>149225</xdr:colOff>
      <xdr:row>55</xdr:row>
      <xdr:rowOff>84455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86100" y="9414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94615</xdr:rowOff>
    </xdr:from>
    <xdr:ext cx="760095" cy="26352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50820" y="918146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168910</xdr:rowOff>
    </xdr:from>
    <xdr:to>
      <xdr:col>11</xdr:col>
      <xdr:colOff>9525</xdr:colOff>
      <xdr:row>55</xdr:row>
      <xdr:rowOff>168910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36040" y="959866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97790</xdr:rowOff>
    </xdr:from>
    <xdr:to>
      <xdr:col>11</xdr:col>
      <xdr:colOff>60325</xdr:colOff>
      <xdr:row>56</xdr:row>
      <xdr:rowOff>26035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84400" y="952754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36195</xdr:rowOff>
    </xdr:from>
    <xdr:ext cx="760095" cy="26352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51660" y="929449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97790</xdr:rowOff>
    </xdr:from>
    <xdr:to>
      <xdr:col>6</xdr:col>
      <xdr:colOff>171450</xdr:colOff>
      <xdr:row>56</xdr:row>
      <xdr:rowOff>26035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85240" y="9527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36195</xdr:rowOff>
    </xdr:from>
    <xdr:ext cx="762000" cy="26352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49960" y="92944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095" cy="26352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68520" y="10982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6352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817620" y="10982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6352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918460" y="10982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0095" cy="26352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016760" y="10982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095" cy="26352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17600" y="10982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0</xdr:rowOff>
    </xdr:from>
    <xdr:to>
      <xdr:col>24</xdr:col>
      <xdr:colOff>76200</xdr:colOff>
      <xdr:row>55</xdr:row>
      <xdr:rowOff>104140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833620" y="942975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16510</xdr:rowOff>
    </xdr:from>
    <xdr:ext cx="760095" cy="26416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75860" y="927481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19685</xdr:rowOff>
    </xdr:from>
    <xdr:to>
      <xdr:col>20</xdr:col>
      <xdr:colOff>38100</xdr:colOff>
      <xdr:row>55</xdr:row>
      <xdr:rowOff>123825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85260" y="944943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133985</xdr:rowOff>
    </xdr:from>
    <xdr:ext cx="734695" cy="26416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52520" y="9220835"/>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58420</xdr:rowOff>
    </xdr:from>
    <xdr:to>
      <xdr:col>15</xdr:col>
      <xdr:colOff>149225</xdr:colOff>
      <xdr:row>55</xdr:row>
      <xdr:rowOff>161925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86100" y="94881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146685</xdr:rowOff>
    </xdr:from>
    <xdr:ext cx="760095" cy="26289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50820" y="957643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116840</xdr:rowOff>
    </xdr:from>
    <xdr:to>
      <xdr:col>11</xdr:col>
      <xdr:colOff>60325</xdr:colOff>
      <xdr:row>56</xdr:row>
      <xdr:rowOff>45720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84400" y="954659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29845</xdr:rowOff>
    </xdr:from>
    <xdr:ext cx="760095" cy="26352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51660" y="963104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116840</xdr:rowOff>
    </xdr:from>
    <xdr:to>
      <xdr:col>6</xdr:col>
      <xdr:colOff>171450</xdr:colOff>
      <xdr:row>56</xdr:row>
      <xdr:rowOff>45720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85240" y="95465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29845</xdr:rowOff>
    </xdr:from>
    <xdr:ext cx="762000" cy="26352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49960" y="96310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71120</xdr:rowOff>
    </xdr:from>
    <xdr:to>
      <xdr:col>85</xdr:col>
      <xdr:colOff>66675</xdr:colOff>
      <xdr:row>49</xdr:row>
      <xdr:rowOff>45720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136525</xdr:rowOff>
    </xdr:from>
    <xdr:to>
      <xdr:col>93</xdr:col>
      <xdr:colOff>3175</xdr:colOff>
      <xdr:row>49</xdr:row>
      <xdr:rowOff>45720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156210</xdr:rowOff>
    </xdr:from>
    <xdr:to>
      <xdr:col>93</xdr:col>
      <xdr:colOff>3175</xdr:colOff>
      <xdr:row>50</xdr:row>
      <xdr:rowOff>65405</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136525</xdr:rowOff>
    </xdr:from>
    <xdr:to>
      <xdr:col>100</xdr:col>
      <xdr:colOff>165100</xdr:colOff>
      <xdr:row>49</xdr:row>
      <xdr:rowOff>45720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156210</xdr:rowOff>
    </xdr:from>
    <xdr:to>
      <xdr:col>100</xdr:col>
      <xdr:colOff>165100</xdr:colOff>
      <xdr:row>50</xdr:row>
      <xdr:rowOff>65405</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136525</xdr:rowOff>
    </xdr:from>
    <xdr:to>
      <xdr:col>109</xdr:col>
      <xdr:colOff>104775</xdr:colOff>
      <xdr:row>49</xdr:row>
      <xdr:rowOff>45720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48</xdr:row>
      <xdr:rowOff>156210</xdr:rowOff>
    </xdr:from>
    <xdr:to>
      <xdr:col>109</xdr:col>
      <xdr:colOff>104775</xdr:colOff>
      <xdr:row>50</xdr:row>
      <xdr:rowOff>65405</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129540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129540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129540</xdr:rowOff>
    </xdr:from>
    <xdr:to>
      <xdr:col>106</xdr:col>
      <xdr:colOff>69850</xdr:colOff>
      <xdr:row>52</xdr:row>
      <xdr:rowOff>38735</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104140</xdr:rowOff>
    </xdr:from>
    <xdr:to>
      <xdr:col>112</xdr:col>
      <xdr:colOff>177800</xdr:colOff>
      <xdr:row>63</xdr:row>
      <xdr:rowOff>123825</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大部分</a:t>
          </a:r>
          <a:r>
            <a:rPr kumimoji="1" lang="ja-JP" altLang="en-US" sz="1300">
              <a:solidFill>
                <a:sysClr val="windowText" lastClr="000000"/>
              </a:solidFill>
              <a:latin typeface="ＭＳ Ｐゴシック"/>
              <a:ea typeface="ＭＳ Ｐゴシック"/>
            </a:rPr>
            <a:t>は特別会計等への繰出金であるが、類似団体平均を下回っている。下水道事業が公営企業会計に移行し繰出金が補助金に変更となったことから、令和２年度以降は大幅に減少した。さらにコロナ禍による受診控えもあり、昨年度より</a:t>
          </a:r>
          <a:r>
            <a:rPr kumimoji="1" lang="en-US" altLang="ja-JP" sz="1300">
              <a:solidFill>
                <a:sysClr val="windowText" lastClr="000000"/>
              </a:solidFill>
              <a:latin typeface="ＭＳ Ｐゴシック"/>
              <a:ea typeface="ＭＳ Ｐゴシック"/>
            </a:rPr>
            <a:t>0.3</a:t>
          </a:r>
          <a:r>
            <a:rPr kumimoji="1" lang="ja-JP" altLang="en-US" sz="1300">
              <a:solidFill>
                <a:sysClr val="windowText" lastClr="000000"/>
              </a:solidFill>
              <a:latin typeface="ＭＳ Ｐゴシック"/>
              <a:ea typeface="ＭＳ Ｐゴシック"/>
            </a:rPr>
            <a:t>％の減となった。しかし、今後は上昇に転じることが見込まれるため、保険料の見直しを行い、普通会計の負担額を減らしていくよう努める。</a:t>
          </a:r>
        </a:p>
      </xdr:txBody>
    </xdr:sp>
    <xdr:clientData/>
  </xdr:twoCellAnchor>
  <xdr:oneCellAnchor>
    <xdr:from>
      <xdr:col>62</xdr:col>
      <xdr:colOff>6350</xdr:colOff>
      <xdr:row>49</xdr:row>
      <xdr:rowOff>110490</xdr:rowOff>
    </xdr:from>
    <xdr:ext cx="296545" cy="228600"/>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565380" y="8511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43180</xdr:rowOff>
    </xdr:from>
    <xdr:ext cx="506095" cy="26416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087860" y="1084453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149225</xdr:rowOff>
    </xdr:from>
    <xdr:to>
      <xdr:col>85</xdr:col>
      <xdr:colOff>66675</xdr:colOff>
      <xdr:row>61</xdr:row>
      <xdr:rowOff>149225</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60348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6543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087860" y="10462260"/>
          <a:ext cx="506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110490</xdr:rowOff>
    </xdr:from>
    <xdr:to>
      <xdr:col>85</xdr:col>
      <xdr:colOff>66675</xdr:colOff>
      <xdr:row>59</xdr:row>
      <xdr:rowOff>110490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60348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140335</xdr:rowOff>
    </xdr:from>
    <xdr:ext cx="506095" cy="26479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087860" y="10084435"/>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71120</xdr:rowOff>
    </xdr:from>
    <xdr:to>
      <xdr:col>85</xdr:col>
      <xdr:colOff>66675</xdr:colOff>
      <xdr:row>57</xdr:row>
      <xdr:rowOff>71120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60348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101600</xdr:rowOff>
    </xdr:from>
    <xdr:ext cx="506095" cy="26416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087860" y="970280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32385</xdr:rowOff>
    </xdr:from>
    <xdr:to>
      <xdr:col>85</xdr:col>
      <xdr:colOff>66675</xdr:colOff>
      <xdr:row>55</xdr:row>
      <xdr:rowOff>32385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60348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62230</xdr:rowOff>
    </xdr:from>
    <xdr:ext cx="506095" cy="26543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2087860" y="9320530"/>
          <a:ext cx="506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168910</xdr:rowOff>
    </xdr:from>
    <xdr:to>
      <xdr:col>85</xdr:col>
      <xdr:colOff>66675</xdr:colOff>
      <xdr:row>52</xdr:row>
      <xdr:rowOff>168910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60348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23495</xdr:rowOff>
    </xdr:from>
    <xdr:ext cx="506095" cy="26479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2087860" y="8938895"/>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129540</xdr:rowOff>
    </xdr:from>
    <xdr:to>
      <xdr:col>85</xdr:col>
      <xdr:colOff>66675</xdr:colOff>
      <xdr:row>50</xdr:row>
      <xdr:rowOff>129540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160020</xdr:rowOff>
    </xdr:from>
    <xdr:ext cx="506095" cy="26479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2087860" y="8561070"/>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129540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137795</xdr:rowOff>
    </xdr:from>
    <xdr:to>
      <xdr:col>82</xdr:col>
      <xdr:colOff>107950</xdr:colOff>
      <xdr:row>60</xdr:row>
      <xdr:rowOff>83185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718280" y="9053195"/>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54610</xdr:rowOff>
    </xdr:from>
    <xdr:ext cx="760095" cy="262890"/>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807180" y="1034161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83185</xdr:rowOff>
    </xdr:from>
    <xdr:to>
      <xdr:col>82</xdr:col>
      <xdr:colOff>196850</xdr:colOff>
      <xdr:row>60</xdr:row>
      <xdr:rowOff>83185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629380" y="1037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50165</xdr:rowOff>
    </xdr:from>
    <xdr:ext cx="760095" cy="26479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807180" y="879411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137795</xdr:rowOff>
    </xdr:from>
    <xdr:to>
      <xdr:col>82</xdr:col>
      <xdr:colOff>196850</xdr:colOff>
      <xdr:row>52</xdr:row>
      <xdr:rowOff>137795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629380" y="905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161290</xdr:rowOff>
    </xdr:from>
    <xdr:to>
      <xdr:col>82</xdr:col>
      <xdr:colOff>107950</xdr:colOff>
      <xdr:row>55</xdr:row>
      <xdr:rowOff>9525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869920" y="9419590"/>
          <a:ext cx="8483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154940</xdr:rowOff>
    </xdr:from>
    <xdr:ext cx="760095" cy="264160"/>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807180" y="9584690"/>
          <a:ext cx="7600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8255</xdr:rowOff>
    </xdr:from>
    <xdr:to>
      <xdr:col>82</xdr:col>
      <xdr:colOff>158750</xdr:colOff>
      <xdr:row>56</xdr:row>
      <xdr:rowOff>111760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667480" y="96094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9525</xdr:rowOff>
    </xdr:from>
    <xdr:to>
      <xdr:col>78</xdr:col>
      <xdr:colOff>69850</xdr:colOff>
      <xdr:row>55</xdr:row>
      <xdr:rowOff>79375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968220" y="9439275"/>
          <a:ext cx="9017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144145</xdr:rowOff>
    </xdr:from>
    <xdr:to>
      <xdr:col>78</xdr:col>
      <xdr:colOff>120650</xdr:colOff>
      <xdr:row>56</xdr:row>
      <xdr:rowOff>72390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819120" y="9573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57150</xdr:rowOff>
    </xdr:from>
    <xdr:ext cx="736600" cy="26479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483840" y="965835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79375</xdr:rowOff>
    </xdr:from>
    <xdr:to>
      <xdr:col>73</xdr:col>
      <xdr:colOff>180975</xdr:colOff>
      <xdr:row>59</xdr:row>
      <xdr:rowOff>171450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069060" y="9509125"/>
          <a:ext cx="899160" cy="777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109220</xdr:rowOff>
    </xdr:from>
    <xdr:to>
      <xdr:col>74</xdr:col>
      <xdr:colOff>31750</xdr:colOff>
      <xdr:row>57</xdr:row>
      <xdr:rowOff>37465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917420" y="971042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22225</xdr:rowOff>
    </xdr:from>
    <xdr:ext cx="762000" cy="26416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84680" y="97948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71120</xdr:rowOff>
    </xdr:from>
    <xdr:to>
      <xdr:col>69</xdr:col>
      <xdr:colOff>92075</xdr:colOff>
      <xdr:row>59</xdr:row>
      <xdr:rowOff>171450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169900" y="10186670"/>
          <a:ext cx="8991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156210</xdr:rowOff>
    </xdr:from>
    <xdr:to>
      <xdr:col>69</xdr:col>
      <xdr:colOff>142875</xdr:colOff>
      <xdr:row>57</xdr:row>
      <xdr:rowOff>84455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018260" y="9757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94615</xdr:rowOff>
    </xdr:from>
    <xdr:ext cx="760095" cy="26352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82980" y="952436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163195</xdr:rowOff>
    </xdr:from>
    <xdr:to>
      <xdr:col>65</xdr:col>
      <xdr:colOff>53975</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116560" y="976439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102870</xdr:rowOff>
    </xdr:from>
    <xdr:ext cx="760095" cy="26479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3820" y="953262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6352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499840" y="10982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6352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651480" y="10982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6352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749780" y="10982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6352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850620" y="10982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6352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948920" y="10982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109220</xdr:rowOff>
    </xdr:from>
    <xdr:to>
      <xdr:col>82</xdr:col>
      <xdr:colOff>158750</xdr:colOff>
      <xdr:row>55</xdr:row>
      <xdr:rowOff>37465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667480" y="93675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125730</xdr:rowOff>
    </xdr:from>
    <xdr:ext cx="760095" cy="26479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807180" y="921258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132715</xdr:rowOff>
    </xdr:from>
    <xdr:to>
      <xdr:col>78</xdr:col>
      <xdr:colOff>120650</xdr:colOff>
      <xdr:row>55</xdr:row>
      <xdr:rowOff>60960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819120" y="9391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71120</xdr:rowOff>
    </xdr:from>
    <xdr:ext cx="736600" cy="26352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83840" y="915797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27305</xdr:rowOff>
    </xdr:from>
    <xdr:to>
      <xdr:col>74</xdr:col>
      <xdr:colOff>31750</xdr:colOff>
      <xdr:row>55</xdr:row>
      <xdr:rowOff>130810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917420" y="945705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141605</xdr:rowOff>
    </xdr:from>
    <xdr:ext cx="762000" cy="26543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84680" y="922845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121285</xdr:rowOff>
    </xdr:from>
    <xdr:to>
      <xdr:col>69</xdr:col>
      <xdr:colOff>142875</xdr:colOff>
      <xdr:row>60</xdr:row>
      <xdr:rowOff>48895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018260" y="10236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33655</xdr:rowOff>
    </xdr:from>
    <xdr:ext cx="760095" cy="26289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82980" y="1032065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19685</xdr:rowOff>
    </xdr:from>
    <xdr:to>
      <xdr:col>65</xdr:col>
      <xdr:colOff>53975</xdr:colOff>
      <xdr:row>59</xdr:row>
      <xdr:rowOff>123825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116560" y="1013523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107315</xdr:rowOff>
    </xdr:from>
    <xdr:ext cx="760095" cy="26479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3820" y="102228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71120</xdr:rowOff>
    </xdr:from>
    <xdr:to>
      <xdr:col>85</xdr:col>
      <xdr:colOff>66675</xdr:colOff>
      <xdr:row>29</xdr:row>
      <xdr:rowOff>45720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60348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136525</xdr:rowOff>
    </xdr:from>
    <xdr:to>
      <xdr:col>93</xdr:col>
      <xdr:colOff>3175</xdr:colOff>
      <xdr:row>29</xdr:row>
      <xdr:rowOff>45720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29740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156210</xdr:rowOff>
    </xdr:from>
    <xdr:to>
      <xdr:col>93</xdr:col>
      <xdr:colOff>3175</xdr:colOff>
      <xdr:row>30</xdr:row>
      <xdr:rowOff>65405</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29740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136525</xdr:rowOff>
    </xdr:from>
    <xdr:to>
      <xdr:col>100</xdr:col>
      <xdr:colOff>165100</xdr:colOff>
      <xdr:row>29</xdr:row>
      <xdr:rowOff>45720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900682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156210</xdr:rowOff>
    </xdr:from>
    <xdr:to>
      <xdr:col>100</xdr:col>
      <xdr:colOff>165100</xdr:colOff>
      <xdr:row>30</xdr:row>
      <xdr:rowOff>65405</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900682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136525</xdr:rowOff>
    </xdr:from>
    <xdr:to>
      <xdr:col>109</xdr:col>
      <xdr:colOff>104775</xdr:colOff>
      <xdr:row>29</xdr:row>
      <xdr:rowOff>45720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6400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28</xdr:row>
      <xdr:rowOff>156210</xdr:rowOff>
    </xdr:from>
    <xdr:to>
      <xdr:col>109</xdr:col>
      <xdr:colOff>104775</xdr:colOff>
      <xdr:row>30</xdr:row>
      <xdr:rowOff>65405</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6400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129540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60348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129540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61744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129540</xdr:rowOff>
    </xdr:from>
    <xdr:to>
      <xdr:col>106</xdr:col>
      <xdr:colOff>69850</xdr:colOff>
      <xdr:row>32</xdr:row>
      <xdr:rowOff>38735</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68348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104140</xdr:rowOff>
    </xdr:from>
    <xdr:to>
      <xdr:col>112</xdr:col>
      <xdr:colOff>177800</xdr:colOff>
      <xdr:row>43</xdr:row>
      <xdr:rowOff>123825</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72158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全国平均、県平均は上回る状況にあるが、類似団体平均とは同程度である。</a:t>
          </a:r>
          <a:r>
            <a:rPr kumimoji="1" lang="ja-JP" altLang="en-US" sz="1300">
              <a:solidFill>
                <a:sysClr val="windowText" lastClr="000000"/>
              </a:solidFill>
              <a:latin typeface="ＭＳ Ｐゴシック"/>
              <a:ea typeface="ＭＳ Ｐゴシック"/>
            </a:rPr>
            <a:t>小中学校給食費の完全無償化の実施などによる若干の増加はあったが、前年度と比較して横ばいの傾向にある。類似団体平均と同程度だが、一部事務組合等への負担金の増により今後の上昇が見込まれる。</a:t>
          </a:r>
        </a:p>
      </xdr:txBody>
    </xdr:sp>
    <xdr:clientData/>
  </xdr:twoCellAnchor>
  <xdr:oneCellAnchor>
    <xdr:from>
      <xdr:col>62</xdr:col>
      <xdr:colOff>6350</xdr:colOff>
      <xdr:row>29</xdr:row>
      <xdr:rowOff>110490</xdr:rowOff>
    </xdr:from>
    <xdr:ext cx="296545" cy="22860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565380" y="5082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43180</xdr:rowOff>
    </xdr:from>
    <xdr:ext cx="506095" cy="26416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087860" y="741553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71120</xdr:rowOff>
    </xdr:from>
    <xdr:to>
      <xdr:col>85</xdr:col>
      <xdr:colOff>66675</xdr:colOff>
      <xdr:row>41</xdr:row>
      <xdr:rowOff>71120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101600</xdr:rowOff>
    </xdr:from>
    <xdr:ext cx="506095" cy="26416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087860" y="695960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129540</xdr:rowOff>
    </xdr:from>
    <xdr:to>
      <xdr:col>85</xdr:col>
      <xdr:colOff>66675</xdr:colOff>
      <xdr:row>38</xdr:row>
      <xdr:rowOff>129540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160020</xdr:rowOff>
    </xdr:from>
    <xdr:ext cx="506095" cy="26479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087860" y="6503670"/>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43180</xdr:rowOff>
    </xdr:from>
    <xdr:ext cx="506095" cy="26416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087860" y="604393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71120</xdr:rowOff>
    </xdr:from>
    <xdr:to>
      <xdr:col>85</xdr:col>
      <xdr:colOff>66675</xdr:colOff>
      <xdr:row>33</xdr:row>
      <xdr:rowOff>71120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603480" y="5728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101600</xdr:rowOff>
    </xdr:from>
    <xdr:ext cx="506095" cy="26416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087860" y="558800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129540</xdr:rowOff>
    </xdr:from>
    <xdr:to>
      <xdr:col>85</xdr:col>
      <xdr:colOff>66675</xdr:colOff>
      <xdr:row>30</xdr:row>
      <xdr:rowOff>129540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60348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129540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60348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160655</xdr:rowOff>
    </xdr:from>
    <xdr:to>
      <xdr:col>82</xdr:col>
      <xdr:colOff>107950</xdr:colOff>
      <xdr:row>40</xdr:row>
      <xdr:rowOff>129540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718280" y="581850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101600</xdr:rowOff>
    </xdr:from>
    <xdr:ext cx="760095" cy="26416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807180" y="695960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129540</xdr:rowOff>
    </xdr:from>
    <xdr:to>
      <xdr:col>82</xdr:col>
      <xdr:colOff>196850</xdr:colOff>
      <xdr:row>40</xdr:row>
      <xdr:rowOff>129540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629380" y="698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73025</xdr:rowOff>
    </xdr:from>
    <xdr:ext cx="760095" cy="26352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807180" y="555942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160655</xdr:rowOff>
    </xdr:from>
    <xdr:to>
      <xdr:col>82</xdr:col>
      <xdr:colOff>196850</xdr:colOff>
      <xdr:row>33</xdr:row>
      <xdr:rowOff>160655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629380" y="581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29210</xdr:rowOff>
    </xdr:from>
    <xdr:to>
      <xdr:col>82</xdr:col>
      <xdr:colOff>107950</xdr:colOff>
      <xdr:row>37</xdr:row>
      <xdr:rowOff>86360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869920" y="6372860"/>
          <a:ext cx="8483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31750</xdr:rowOff>
    </xdr:from>
    <xdr:ext cx="760095" cy="26289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807180" y="6203950"/>
          <a:ext cx="76009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14605</xdr:rowOff>
    </xdr:from>
    <xdr:to>
      <xdr:col>82</xdr:col>
      <xdr:colOff>158750</xdr:colOff>
      <xdr:row>37</xdr:row>
      <xdr:rowOff>118745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667480" y="63582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29210</xdr:rowOff>
    </xdr:from>
    <xdr:to>
      <xdr:col>78</xdr:col>
      <xdr:colOff>69850</xdr:colOff>
      <xdr:row>39</xdr:row>
      <xdr:rowOff>109220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968220" y="6372860"/>
          <a:ext cx="9017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157480</xdr:rowOff>
    </xdr:from>
    <xdr:to>
      <xdr:col>78</xdr:col>
      <xdr:colOff>120650</xdr:colOff>
      <xdr:row>37</xdr:row>
      <xdr:rowOff>86360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819120" y="6329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69850</xdr:rowOff>
    </xdr:from>
    <xdr:ext cx="736600" cy="26352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483840" y="641350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144145</xdr:rowOff>
    </xdr:from>
    <xdr:to>
      <xdr:col>73</xdr:col>
      <xdr:colOff>180975</xdr:colOff>
      <xdr:row>39</xdr:row>
      <xdr:rowOff>109220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069060" y="6316345"/>
          <a:ext cx="899160"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161925</xdr:rowOff>
    </xdr:from>
    <xdr:to>
      <xdr:col>74</xdr:col>
      <xdr:colOff>31750</xdr:colOff>
      <xdr:row>37</xdr:row>
      <xdr:rowOff>90805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917420" y="633412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101600</xdr:rowOff>
    </xdr:from>
    <xdr:ext cx="762000" cy="26416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84680" y="61023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129540</xdr:rowOff>
    </xdr:from>
    <xdr:to>
      <xdr:col>69</xdr:col>
      <xdr:colOff>92075</xdr:colOff>
      <xdr:row>36</xdr:row>
      <xdr:rowOff>144145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169900" y="6301740"/>
          <a:ext cx="8991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143510</xdr:rowOff>
    </xdr:from>
    <xdr:to>
      <xdr:col>69</xdr:col>
      <xdr:colOff>142875</xdr:colOff>
      <xdr:row>37</xdr:row>
      <xdr:rowOff>71755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018260" y="6315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56515</xdr:rowOff>
    </xdr:from>
    <xdr:ext cx="760095" cy="26289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82980" y="64001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147955</xdr:rowOff>
    </xdr:from>
    <xdr:to>
      <xdr:col>65</xdr:col>
      <xdr:colOff>53975</xdr:colOff>
      <xdr:row>37</xdr:row>
      <xdr:rowOff>76835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116560" y="632015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60960</xdr:rowOff>
    </xdr:from>
    <xdr:ext cx="760095" cy="26543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3820" y="6404610"/>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6352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499840" y="7553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6352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651480" y="7553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6352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749780" y="7553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6352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850620" y="7553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6352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948920" y="7553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33655</xdr:rowOff>
    </xdr:from>
    <xdr:to>
      <xdr:col>82</xdr:col>
      <xdr:colOff>158750</xdr:colOff>
      <xdr:row>37</xdr:row>
      <xdr:rowOff>137795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667480" y="63773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5080</xdr:rowOff>
    </xdr:from>
    <xdr:ext cx="760095" cy="26543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807180" y="6348730"/>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152400</xdr:rowOff>
    </xdr:from>
    <xdr:to>
      <xdr:col>78</xdr:col>
      <xdr:colOff>120650</xdr:colOff>
      <xdr:row>37</xdr:row>
      <xdr:rowOff>81280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819120" y="6324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91440</xdr:rowOff>
    </xdr:from>
    <xdr:ext cx="736600" cy="26352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83840" y="609219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57150</xdr:rowOff>
    </xdr:from>
    <xdr:to>
      <xdr:col>74</xdr:col>
      <xdr:colOff>31750</xdr:colOff>
      <xdr:row>39</xdr:row>
      <xdr:rowOff>161290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917420" y="674370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145415</xdr:rowOff>
    </xdr:from>
    <xdr:ext cx="762000" cy="26289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84680" y="68319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92075</xdr:rowOff>
    </xdr:from>
    <xdr:to>
      <xdr:col>69</xdr:col>
      <xdr:colOff>142875</xdr:colOff>
      <xdr:row>37</xdr:row>
      <xdr:rowOff>20955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018260" y="62642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31115</xdr:rowOff>
    </xdr:from>
    <xdr:ext cx="760095" cy="26289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82980" y="60318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78105</xdr:rowOff>
    </xdr:from>
    <xdr:to>
      <xdr:col>65</xdr:col>
      <xdr:colOff>53975</xdr:colOff>
      <xdr:row>37</xdr:row>
      <xdr:rowOff>6985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116560" y="625030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16510</xdr:rowOff>
    </xdr:from>
    <xdr:ext cx="760095" cy="26416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3820" y="601726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71120</xdr:rowOff>
    </xdr:from>
    <xdr:to>
      <xdr:col>26</xdr:col>
      <xdr:colOff>184150</xdr:colOff>
      <xdr:row>69</xdr:row>
      <xdr:rowOff>45720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136525</xdr:rowOff>
    </xdr:from>
    <xdr:to>
      <xdr:col>34</xdr:col>
      <xdr:colOff>120650</xdr:colOff>
      <xdr:row>69</xdr:row>
      <xdr:rowOff>45720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156210</xdr:rowOff>
    </xdr:from>
    <xdr:to>
      <xdr:col>34</xdr:col>
      <xdr:colOff>120650</xdr:colOff>
      <xdr:row>70</xdr:row>
      <xdr:rowOff>65405</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136525</xdr:rowOff>
    </xdr:from>
    <xdr:to>
      <xdr:col>42</xdr:col>
      <xdr:colOff>82550</xdr:colOff>
      <xdr:row>69</xdr:row>
      <xdr:rowOff>45720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156210</xdr:rowOff>
    </xdr:from>
    <xdr:to>
      <xdr:col>42</xdr:col>
      <xdr:colOff>82550</xdr:colOff>
      <xdr:row>70</xdr:row>
      <xdr:rowOff>65405</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136525</xdr:rowOff>
    </xdr:from>
    <xdr:to>
      <xdr:col>51</xdr:col>
      <xdr:colOff>22225</xdr:colOff>
      <xdr:row>69</xdr:row>
      <xdr:rowOff>45720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68</xdr:row>
      <xdr:rowOff>156210</xdr:rowOff>
    </xdr:from>
    <xdr:to>
      <xdr:col>51</xdr:col>
      <xdr:colOff>22225</xdr:colOff>
      <xdr:row>70</xdr:row>
      <xdr:rowOff>65405</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129540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129540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129540</xdr:rowOff>
    </xdr:from>
    <xdr:to>
      <xdr:col>47</xdr:col>
      <xdr:colOff>187325</xdr:colOff>
      <xdr:row>72</xdr:row>
      <xdr:rowOff>38735</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104140</xdr:rowOff>
    </xdr:from>
    <xdr:to>
      <xdr:col>54</xdr:col>
      <xdr:colOff>95250</xdr:colOff>
      <xdr:row>83</xdr:row>
      <xdr:rowOff>123825</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全国平均、県平均を大幅に下回っており、公債費の負担は依然として抑制された状態にあるが、令和２年度に実施した防災無線デジタル化事業等に係る償還が始まったため微増となったが、その後借入がないため微減となった。今後も世代間の公平性を踏まえ、将来負担の平準化を図っていく必要がある。</a:t>
          </a:r>
        </a:p>
      </xdr:txBody>
    </xdr:sp>
    <xdr:clientData/>
  </xdr:twoCellAnchor>
  <xdr:oneCellAnchor>
    <xdr:from>
      <xdr:col>3</xdr:col>
      <xdr:colOff>123825</xdr:colOff>
      <xdr:row>69</xdr:row>
      <xdr:rowOff>110490</xdr:rowOff>
    </xdr:from>
    <xdr:ext cx="296545" cy="22860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31520" y="11940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43180</xdr:rowOff>
    </xdr:from>
    <xdr:ext cx="508000" cy="26416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6540" y="14273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149225</xdr:rowOff>
    </xdr:from>
    <xdr:to>
      <xdr:col>26</xdr:col>
      <xdr:colOff>184150</xdr:colOff>
      <xdr:row>81</xdr:row>
      <xdr:rowOff>149225</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962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6543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6540" y="13891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110490</xdr:rowOff>
    </xdr:from>
    <xdr:to>
      <xdr:col>26</xdr:col>
      <xdr:colOff>184150</xdr:colOff>
      <xdr:row>79</xdr:row>
      <xdr:rowOff>110490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962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140335</xdr:rowOff>
    </xdr:from>
    <xdr:ext cx="508000" cy="26479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6540" y="13513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71120</xdr:rowOff>
    </xdr:from>
    <xdr:to>
      <xdr:col>26</xdr:col>
      <xdr:colOff>184150</xdr:colOff>
      <xdr:row>77</xdr:row>
      <xdr:rowOff>71120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962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101600</xdr:rowOff>
    </xdr:from>
    <xdr:ext cx="508000" cy="26416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6540" y="13131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32385</xdr:rowOff>
    </xdr:from>
    <xdr:to>
      <xdr:col>26</xdr:col>
      <xdr:colOff>184150</xdr:colOff>
      <xdr:row>75</xdr:row>
      <xdr:rowOff>32385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962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62230</xdr:rowOff>
    </xdr:from>
    <xdr:ext cx="508000" cy="26543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6540" y="12749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168910</xdr:rowOff>
    </xdr:from>
    <xdr:to>
      <xdr:col>26</xdr:col>
      <xdr:colOff>184150</xdr:colOff>
      <xdr:row>72</xdr:row>
      <xdr:rowOff>168910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962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23495</xdr:rowOff>
    </xdr:from>
    <xdr:ext cx="508000" cy="26479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6540" y="12367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129540</xdr:rowOff>
    </xdr:from>
    <xdr:to>
      <xdr:col>26</xdr:col>
      <xdr:colOff>184150</xdr:colOff>
      <xdr:row>70</xdr:row>
      <xdr:rowOff>129540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129540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36195</xdr:rowOff>
    </xdr:from>
    <xdr:to>
      <xdr:col>24</xdr:col>
      <xdr:colOff>25400</xdr:colOff>
      <xdr:row>81</xdr:row>
      <xdr:rowOff>75565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86960" y="12552045"/>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46990</xdr:rowOff>
    </xdr:from>
    <xdr:ext cx="760095" cy="26479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75860" y="1393444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75565</xdr:rowOff>
    </xdr:from>
    <xdr:to>
      <xdr:col>24</xdr:col>
      <xdr:colOff>114300</xdr:colOff>
      <xdr:row>81</xdr:row>
      <xdr:rowOff>75565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95520" y="1396301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124460</xdr:rowOff>
    </xdr:from>
    <xdr:ext cx="760095" cy="26352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75860" y="1229741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36195</xdr:rowOff>
    </xdr:from>
    <xdr:to>
      <xdr:col>24</xdr:col>
      <xdr:colOff>114300</xdr:colOff>
      <xdr:row>73</xdr:row>
      <xdr:rowOff>36195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95520" y="1255204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86995</xdr:rowOff>
    </xdr:from>
    <xdr:to>
      <xdr:col>24</xdr:col>
      <xdr:colOff>25400</xdr:colOff>
      <xdr:row>73</xdr:row>
      <xdr:rowOff>90805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036060" y="12602845"/>
          <a:ext cx="850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26035</xdr:rowOff>
    </xdr:from>
    <xdr:ext cx="760095" cy="26479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75860" y="13056235"/>
          <a:ext cx="7600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54610</xdr:rowOff>
    </xdr:from>
    <xdr:to>
      <xdr:col>24</xdr:col>
      <xdr:colOff>76200</xdr:colOff>
      <xdr:row>76</xdr:row>
      <xdr:rowOff>158750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833620" y="1308481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75565</xdr:rowOff>
    </xdr:from>
    <xdr:to>
      <xdr:col>19</xdr:col>
      <xdr:colOff>187325</xdr:colOff>
      <xdr:row>73</xdr:row>
      <xdr:rowOff>90805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136900" y="12591415"/>
          <a:ext cx="8991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34925</xdr:rowOff>
    </xdr:from>
    <xdr:to>
      <xdr:col>20</xdr:col>
      <xdr:colOff>38100</xdr:colOff>
      <xdr:row>76</xdr:row>
      <xdr:rowOff>139065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85260" y="1306512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123825</xdr:rowOff>
    </xdr:from>
    <xdr:ext cx="734695" cy="26416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52520" y="13154025"/>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73</xdr:row>
      <xdr:rowOff>71120</xdr:rowOff>
    </xdr:from>
    <xdr:to>
      <xdr:col>15</xdr:col>
      <xdr:colOff>98425</xdr:colOff>
      <xdr:row>73</xdr:row>
      <xdr:rowOff>75565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37740" y="12586970"/>
          <a:ext cx="8991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43180</xdr:rowOff>
    </xdr:from>
    <xdr:to>
      <xdr:col>15</xdr:col>
      <xdr:colOff>149225</xdr:colOff>
      <xdr:row>76</xdr:row>
      <xdr:rowOff>146685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86100" y="130733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130810</xdr:rowOff>
    </xdr:from>
    <xdr:ext cx="760095" cy="26416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50820" y="1316101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73</xdr:row>
      <xdr:rowOff>71120</xdr:rowOff>
    </xdr:from>
    <xdr:to>
      <xdr:col>11</xdr:col>
      <xdr:colOff>9525</xdr:colOff>
      <xdr:row>73</xdr:row>
      <xdr:rowOff>86995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36040" y="12586970"/>
          <a:ext cx="901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58420</xdr:rowOff>
    </xdr:from>
    <xdr:to>
      <xdr:col>11</xdr:col>
      <xdr:colOff>60325</xdr:colOff>
      <xdr:row>76</xdr:row>
      <xdr:rowOff>161925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84400" y="1308862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146685</xdr:rowOff>
    </xdr:from>
    <xdr:ext cx="760095" cy="26289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51660" y="1317688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27305</xdr:rowOff>
    </xdr:from>
    <xdr:to>
      <xdr:col>6</xdr:col>
      <xdr:colOff>171450</xdr:colOff>
      <xdr:row>76</xdr:row>
      <xdr:rowOff>130810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85240" y="130575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115570</xdr:rowOff>
    </xdr:from>
    <xdr:ext cx="762000" cy="26479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49960" y="131457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095" cy="26352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68520" y="14411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6352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817620" y="14411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6352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918460" y="14411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0095" cy="26352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016760" y="14411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095" cy="26352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17600" y="14411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34925</xdr:rowOff>
    </xdr:from>
    <xdr:to>
      <xdr:col>24</xdr:col>
      <xdr:colOff>76200</xdr:colOff>
      <xdr:row>73</xdr:row>
      <xdr:rowOff>139065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833620" y="1255077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116840</xdr:rowOff>
    </xdr:from>
    <xdr:ext cx="760095" cy="26479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75860" y="1246124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38735</xdr:rowOff>
    </xdr:from>
    <xdr:to>
      <xdr:col>20</xdr:col>
      <xdr:colOff>38100</xdr:colOff>
      <xdr:row>73</xdr:row>
      <xdr:rowOff>143510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85260" y="12554585"/>
          <a:ext cx="1041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153035</xdr:rowOff>
    </xdr:from>
    <xdr:ext cx="734695" cy="26543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52520" y="12325985"/>
          <a:ext cx="7346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23495</xdr:rowOff>
    </xdr:from>
    <xdr:to>
      <xdr:col>15</xdr:col>
      <xdr:colOff>149225</xdr:colOff>
      <xdr:row>73</xdr:row>
      <xdr:rowOff>127000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86100" y="125393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137795</xdr:rowOff>
    </xdr:from>
    <xdr:ext cx="760095" cy="26479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50820" y="123107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19685</xdr:rowOff>
    </xdr:from>
    <xdr:to>
      <xdr:col>11</xdr:col>
      <xdr:colOff>60325</xdr:colOff>
      <xdr:row>73</xdr:row>
      <xdr:rowOff>123825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84400" y="1253553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133985</xdr:rowOff>
    </xdr:from>
    <xdr:ext cx="760095" cy="26416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51660" y="1230693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73</xdr:row>
      <xdr:rowOff>34925</xdr:rowOff>
    </xdr:from>
    <xdr:to>
      <xdr:col>6</xdr:col>
      <xdr:colOff>171450</xdr:colOff>
      <xdr:row>73</xdr:row>
      <xdr:rowOff>139065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85240" y="125507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149225</xdr:rowOff>
    </xdr:from>
    <xdr:ext cx="762000" cy="26352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49960" y="123221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71120</xdr:rowOff>
    </xdr:from>
    <xdr:to>
      <xdr:col>85</xdr:col>
      <xdr:colOff>66675</xdr:colOff>
      <xdr:row>69</xdr:row>
      <xdr:rowOff>45720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136525</xdr:rowOff>
    </xdr:from>
    <xdr:to>
      <xdr:col>93</xdr:col>
      <xdr:colOff>3175</xdr:colOff>
      <xdr:row>69</xdr:row>
      <xdr:rowOff>45720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156210</xdr:rowOff>
    </xdr:from>
    <xdr:to>
      <xdr:col>93</xdr:col>
      <xdr:colOff>3175</xdr:colOff>
      <xdr:row>70</xdr:row>
      <xdr:rowOff>65405</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136525</xdr:rowOff>
    </xdr:from>
    <xdr:to>
      <xdr:col>100</xdr:col>
      <xdr:colOff>165100</xdr:colOff>
      <xdr:row>69</xdr:row>
      <xdr:rowOff>45720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156210</xdr:rowOff>
    </xdr:from>
    <xdr:to>
      <xdr:col>100</xdr:col>
      <xdr:colOff>165100</xdr:colOff>
      <xdr:row>70</xdr:row>
      <xdr:rowOff>65405</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136525</xdr:rowOff>
    </xdr:from>
    <xdr:to>
      <xdr:col>109</xdr:col>
      <xdr:colOff>104775</xdr:colOff>
      <xdr:row>69</xdr:row>
      <xdr:rowOff>45720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68</xdr:row>
      <xdr:rowOff>156210</xdr:rowOff>
    </xdr:from>
    <xdr:to>
      <xdr:col>109</xdr:col>
      <xdr:colOff>104775</xdr:colOff>
      <xdr:row>70</xdr:row>
      <xdr:rowOff>65405</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129540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129540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129540</xdr:rowOff>
    </xdr:from>
    <xdr:to>
      <xdr:col>106</xdr:col>
      <xdr:colOff>69850</xdr:colOff>
      <xdr:row>72</xdr:row>
      <xdr:rowOff>38735</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104140</xdr:rowOff>
    </xdr:from>
    <xdr:to>
      <xdr:col>112</xdr:col>
      <xdr:colOff>177800</xdr:colOff>
      <xdr:row>83</xdr:row>
      <xdr:rowOff>123825</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a:t>
          </a:r>
          <a:r>
            <a:rPr kumimoji="1" lang="ja-JP" altLang="en-US" sz="1300">
              <a:solidFill>
                <a:sysClr val="windowText" lastClr="000000"/>
              </a:solidFill>
              <a:latin typeface="ＭＳ Ｐゴシック"/>
              <a:ea typeface="ＭＳ Ｐゴシック"/>
            </a:rPr>
            <a:t>以外については、類似団体平均を上回っている。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p>
      </xdr:txBody>
    </xdr:sp>
    <xdr:clientData/>
  </xdr:twoCellAnchor>
  <xdr:oneCellAnchor>
    <xdr:from>
      <xdr:col>62</xdr:col>
      <xdr:colOff>6350</xdr:colOff>
      <xdr:row>69</xdr:row>
      <xdr:rowOff>110490</xdr:rowOff>
    </xdr:from>
    <xdr:ext cx="296545" cy="22860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565380" y="11940540"/>
          <a:ext cx="2965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43180</xdr:rowOff>
    </xdr:from>
    <xdr:ext cx="506095" cy="26416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087860" y="1427353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149225</xdr:rowOff>
    </xdr:from>
    <xdr:to>
      <xdr:col>85</xdr:col>
      <xdr:colOff>66675</xdr:colOff>
      <xdr:row>81</xdr:row>
      <xdr:rowOff>149225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60348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095" cy="26543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087860" y="13891260"/>
          <a:ext cx="506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110490</xdr:rowOff>
    </xdr:from>
    <xdr:to>
      <xdr:col>85</xdr:col>
      <xdr:colOff>66675</xdr:colOff>
      <xdr:row>79</xdr:row>
      <xdr:rowOff>110490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60348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140335</xdr:rowOff>
    </xdr:from>
    <xdr:ext cx="506095" cy="26479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087860" y="13513435"/>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71120</xdr:rowOff>
    </xdr:from>
    <xdr:to>
      <xdr:col>85</xdr:col>
      <xdr:colOff>66675</xdr:colOff>
      <xdr:row>77</xdr:row>
      <xdr:rowOff>71120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60348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101600</xdr:rowOff>
    </xdr:from>
    <xdr:ext cx="506095" cy="26416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087860" y="13131800"/>
          <a:ext cx="506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32385</xdr:rowOff>
    </xdr:from>
    <xdr:to>
      <xdr:col>85</xdr:col>
      <xdr:colOff>66675</xdr:colOff>
      <xdr:row>75</xdr:row>
      <xdr:rowOff>32385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60348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62230</xdr:rowOff>
    </xdr:from>
    <xdr:ext cx="506095" cy="26543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087860" y="12749530"/>
          <a:ext cx="506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168910</xdr:rowOff>
    </xdr:from>
    <xdr:to>
      <xdr:col>85</xdr:col>
      <xdr:colOff>66675</xdr:colOff>
      <xdr:row>72</xdr:row>
      <xdr:rowOff>168910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60348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23495</xdr:rowOff>
    </xdr:from>
    <xdr:ext cx="506095" cy="26479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087860" y="12367895"/>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129540</xdr:rowOff>
    </xdr:from>
    <xdr:to>
      <xdr:col>85</xdr:col>
      <xdr:colOff>66675</xdr:colOff>
      <xdr:row>70</xdr:row>
      <xdr:rowOff>129540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160020</xdr:rowOff>
    </xdr:from>
    <xdr:ext cx="506095" cy="26479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087860" y="11990070"/>
          <a:ext cx="506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129540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110490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718280" y="12454890"/>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151765</xdr:rowOff>
    </xdr:from>
    <xdr:ext cx="760095" cy="26352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807180" y="1403921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629380" y="1406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23495</xdr:rowOff>
    </xdr:from>
    <xdr:ext cx="760095" cy="26479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807180" y="1219644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110490</xdr:rowOff>
    </xdr:from>
    <xdr:to>
      <xdr:col>82</xdr:col>
      <xdr:colOff>196850</xdr:colOff>
      <xdr:row>72</xdr:row>
      <xdr:rowOff>110490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629380" y="1245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141605</xdr:rowOff>
    </xdr:from>
    <xdr:to>
      <xdr:col>82</xdr:col>
      <xdr:colOff>107950</xdr:colOff>
      <xdr:row>78</xdr:row>
      <xdr:rowOff>110490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869920" y="13343255"/>
          <a:ext cx="84836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55880</xdr:rowOff>
    </xdr:from>
    <xdr:ext cx="760095" cy="262890"/>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807180" y="13086080"/>
          <a:ext cx="76009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38735</xdr:rowOff>
    </xdr:from>
    <xdr:to>
      <xdr:col>82</xdr:col>
      <xdr:colOff>158750</xdr:colOff>
      <xdr:row>77</xdr:row>
      <xdr:rowOff>143510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667480" y="1324038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141605</xdr:rowOff>
    </xdr:from>
    <xdr:to>
      <xdr:col>78</xdr:col>
      <xdr:colOff>69850</xdr:colOff>
      <xdr:row>81</xdr:row>
      <xdr:rowOff>24765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968220" y="13343255"/>
          <a:ext cx="901700" cy="568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33655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819120" y="13134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44450</xdr:rowOff>
    </xdr:from>
    <xdr:ext cx="736600" cy="26416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83840" y="1290320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80</xdr:row>
      <xdr:rowOff>99060</xdr:rowOff>
    </xdr:from>
    <xdr:to>
      <xdr:col>73</xdr:col>
      <xdr:colOff>180975</xdr:colOff>
      <xdr:row>81</xdr:row>
      <xdr:rowOff>24765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069060" y="13815060"/>
          <a:ext cx="89916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66675</xdr:rowOff>
    </xdr:from>
    <xdr:to>
      <xdr:col>74</xdr:col>
      <xdr:colOff>31750</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917420" y="1326832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5080</xdr:rowOff>
    </xdr:from>
    <xdr:ext cx="762000" cy="26543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84680" y="130352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83185</xdr:rowOff>
    </xdr:from>
    <xdr:to>
      <xdr:col>69</xdr:col>
      <xdr:colOff>92075</xdr:colOff>
      <xdr:row>80</xdr:row>
      <xdr:rowOff>99060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169900" y="13799185"/>
          <a:ext cx="8991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104775</xdr:rowOff>
    </xdr:from>
    <xdr:to>
      <xdr:col>69</xdr:col>
      <xdr:colOff>142875</xdr:colOff>
      <xdr:row>78</xdr:row>
      <xdr:rowOff>33655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018260" y="133064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44450</xdr:rowOff>
    </xdr:from>
    <xdr:ext cx="760095" cy="26416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82980" y="1307465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93345</xdr:rowOff>
    </xdr:from>
    <xdr:to>
      <xdr:col>65</xdr:col>
      <xdr:colOff>53975</xdr:colOff>
      <xdr:row>78</xdr:row>
      <xdr:rowOff>22225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116560" y="1329499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32385</xdr:rowOff>
    </xdr:from>
    <xdr:ext cx="760095" cy="26289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3820" y="1306258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6352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499840" y="14411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6352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651480" y="14411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6352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749780" y="14411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6352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850620" y="144119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6352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948920" y="1441196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58420</xdr:rowOff>
    </xdr:from>
    <xdr:to>
      <xdr:col>82</xdr:col>
      <xdr:colOff>158750</xdr:colOff>
      <xdr:row>78</xdr:row>
      <xdr:rowOff>161925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667480" y="134315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29845</xdr:rowOff>
    </xdr:from>
    <xdr:ext cx="760095" cy="26352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807180" y="1340294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89535</xdr:rowOff>
    </xdr:from>
    <xdr:to>
      <xdr:col>78</xdr:col>
      <xdr:colOff>120650</xdr:colOff>
      <xdr:row>78</xdr:row>
      <xdr:rowOff>18415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819120" y="132911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2540</xdr:rowOff>
    </xdr:from>
    <xdr:ext cx="736600" cy="26479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83840" y="1337564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80</xdr:row>
      <xdr:rowOff>147955</xdr:rowOff>
    </xdr:from>
    <xdr:to>
      <xdr:col>74</xdr:col>
      <xdr:colOff>31750</xdr:colOff>
      <xdr:row>81</xdr:row>
      <xdr:rowOff>76835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917420" y="1386395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60960</xdr:rowOff>
    </xdr:from>
    <xdr:ext cx="762000" cy="26543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84680" y="139484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46990</xdr:rowOff>
    </xdr:from>
    <xdr:to>
      <xdr:col>69</xdr:col>
      <xdr:colOff>142875</xdr:colOff>
      <xdr:row>80</xdr:row>
      <xdr:rowOff>150495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018260" y="13762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135255</xdr:rowOff>
    </xdr:from>
    <xdr:ext cx="760095" cy="26416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82980" y="1385125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31115</xdr:rowOff>
    </xdr:from>
    <xdr:to>
      <xdr:col>65</xdr:col>
      <xdr:colOff>53975</xdr:colOff>
      <xdr:row>80</xdr:row>
      <xdr:rowOff>135255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116560" y="1374711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119380</xdr:rowOff>
    </xdr:from>
    <xdr:ext cx="760095" cy="26543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3820" y="13835380"/>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116840</xdr:rowOff>
    </xdr:from>
    <xdr:to>
      <xdr:col>34</xdr:col>
      <xdr:colOff>19050</xdr:colOff>
      <xdr:row>64</xdr:row>
      <xdr:rowOff>116840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90805</xdr:rowOff>
    </xdr:from>
    <xdr:to>
      <xdr:col>40</xdr:col>
      <xdr:colOff>280035</xdr:colOff>
      <xdr:row>3</xdr:row>
      <xdr:rowOff>19685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90805"/>
          <a:ext cx="12136755" cy="4432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38735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51255" y="0"/>
          <a:ext cx="2984500"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26035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860145" y="12700"/>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32385</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872845" y="32385"/>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神奈川県中井町</a:t>
          </a:r>
        </a:p>
      </xdr:txBody>
    </xdr:sp>
    <xdr:clientData/>
  </xdr:twoCellAnchor>
  <xdr:twoCellAnchor>
    <xdr:from>
      <xdr:col>39</xdr:col>
      <xdr:colOff>1066165</xdr:colOff>
      <xdr:row>0</xdr:row>
      <xdr:rowOff>0</xdr:rowOff>
    </xdr:from>
    <xdr:to>
      <xdr:col>41</xdr:col>
      <xdr:colOff>501650</xdr:colOff>
      <xdr:row>2</xdr:row>
      <xdr:rowOff>38735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27485" y="0"/>
          <a:ext cx="2026285"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26035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54155" y="12700"/>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32385</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679555" y="32385"/>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113665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03120" y="12002135"/>
          <a:ext cx="413004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67945</xdr:rowOff>
    </xdr:from>
    <xdr:to>
      <xdr:col>21</xdr:col>
      <xdr:colOff>0</xdr:colOff>
      <xdr:row>64</xdr:row>
      <xdr:rowOff>152400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159385</xdr:rowOff>
    </xdr:from>
    <xdr:to>
      <xdr:col>14</xdr:col>
      <xdr:colOff>38100</xdr:colOff>
      <xdr:row>63</xdr:row>
      <xdr:rowOff>159385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106680</xdr:rowOff>
    </xdr:from>
    <xdr:to>
      <xdr:col>13</xdr:col>
      <xdr:colOff>139700</xdr:colOff>
      <xdr:row>64</xdr:row>
      <xdr:rowOff>35560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106680</xdr:rowOff>
    </xdr:from>
    <xdr:to>
      <xdr:col>24</xdr:col>
      <xdr:colOff>12700</xdr:colOff>
      <xdr:row>64</xdr:row>
      <xdr:rowOff>35560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67945</xdr:rowOff>
    </xdr:from>
    <xdr:to>
      <xdr:col>31</xdr:col>
      <xdr:colOff>76200</xdr:colOff>
      <xdr:row>64</xdr:row>
      <xdr:rowOff>152400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87630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03120" y="1079500"/>
          <a:ext cx="413004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7040" y="11938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42545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7040" y="1461770"/>
          <a:ext cx="123444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177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749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177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61595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6695" y="12065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55245</xdr:rowOff>
    </xdr:from>
    <xdr:to>
      <xdr:col>1</xdr:col>
      <xdr:colOff>142875</xdr:colOff>
      <xdr:row>8</xdr:row>
      <xdr:rowOff>159385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6695" y="14744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120650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03120" y="1651000"/>
          <a:ext cx="4130040" cy="22891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22860</xdr:rowOff>
    </xdr:from>
    <xdr:ext cx="411480" cy="2819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35760" y="1270635"/>
          <a:ext cx="411480" cy="281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120650</xdr:rowOff>
    </xdr:from>
    <xdr:to>
      <xdr:col>33</xdr:col>
      <xdr:colOff>114300</xdr:colOff>
      <xdr:row>22</xdr:row>
      <xdr:rowOff>120650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03120" y="39401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149860</xdr:rowOff>
    </xdr:from>
    <xdr:ext cx="760095" cy="2635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48740" y="379793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81280</xdr:rowOff>
    </xdr:from>
    <xdr:to>
      <xdr:col>33</xdr:col>
      <xdr:colOff>114300</xdr:colOff>
      <xdr:row>20</xdr:row>
      <xdr:rowOff>81280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03120" y="35579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111125</xdr:rowOff>
    </xdr:from>
    <xdr:ext cx="760095" cy="2628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48740" y="341630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42545</xdr:rowOff>
    </xdr:from>
    <xdr:to>
      <xdr:col>33</xdr:col>
      <xdr:colOff>114300</xdr:colOff>
      <xdr:row>18</xdr:row>
      <xdr:rowOff>42545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03120" y="31762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71755</xdr:rowOff>
    </xdr:from>
    <xdr:ext cx="760095" cy="2635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48740" y="303403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03120" y="2794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33020</xdr:rowOff>
    </xdr:from>
    <xdr:ext cx="760095" cy="2628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48740" y="265239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03120" y="2413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095"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48740" y="22713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03120" y="2032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09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48740" y="1889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03120" y="1651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91440</xdr:rowOff>
    </xdr:from>
    <xdr:ext cx="760095" cy="25971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48740" y="1510665"/>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120650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03120" y="1651000"/>
          <a:ext cx="4130040" cy="22891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64135</xdr:rowOff>
    </xdr:from>
    <xdr:to>
      <xdr:col>29</xdr:col>
      <xdr:colOff>127000</xdr:colOff>
      <xdr:row>18</xdr:row>
      <xdr:rowOff>151130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504180" y="1997710"/>
          <a:ext cx="0" cy="1287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123190</xdr:rowOff>
    </xdr:from>
    <xdr:ext cx="760095" cy="26416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588000" y="3256915"/>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86,029</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151130</xdr:rowOff>
    </xdr:from>
    <xdr:to>
      <xdr:col>30</xdr:col>
      <xdr:colOff>25400</xdr:colOff>
      <xdr:row>18</xdr:row>
      <xdr:rowOff>151130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415280" y="328485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150495</xdr:rowOff>
    </xdr:from>
    <xdr:ext cx="76009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588000" y="1741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254,461</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64135</xdr:rowOff>
    </xdr:from>
    <xdr:to>
      <xdr:col>30</xdr:col>
      <xdr:colOff>25400</xdr:colOff>
      <xdr:row>11</xdr:row>
      <xdr:rowOff>64135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415280" y="19977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125095</xdr:rowOff>
    </xdr:from>
    <xdr:to>
      <xdr:col>29</xdr:col>
      <xdr:colOff>127000</xdr:colOff>
      <xdr:row>17</xdr:row>
      <xdr:rowOff>128905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871720" y="3087370"/>
          <a:ext cx="63246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87630</xdr:rowOff>
    </xdr:from>
    <xdr:ext cx="760095" cy="26162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588000" y="2535555"/>
          <a:ext cx="760095"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72390</xdr:rowOff>
    </xdr:from>
    <xdr:to>
      <xdr:col>29</xdr:col>
      <xdr:colOff>177800</xdr:colOff>
      <xdr:row>16</xdr:row>
      <xdr:rowOff>1270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453380" y="269176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128905</xdr:rowOff>
    </xdr:from>
    <xdr:to>
      <xdr:col>26</xdr:col>
      <xdr:colOff>50800</xdr:colOff>
      <xdr:row>17</xdr:row>
      <xdr:rowOff>146050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193540" y="3091180"/>
          <a:ext cx="67818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90805</xdr:rowOff>
    </xdr:from>
    <xdr:to>
      <xdr:col>26</xdr:col>
      <xdr:colOff>101600</xdr:colOff>
      <xdr:row>16</xdr:row>
      <xdr:rowOff>19685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820920" y="27101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29210</xdr:rowOff>
    </xdr:from>
    <xdr:ext cx="734695" cy="25971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500880" y="2477135"/>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146050</xdr:rowOff>
    </xdr:from>
    <xdr:to>
      <xdr:col>22</xdr:col>
      <xdr:colOff>114300</xdr:colOff>
      <xdr:row>17</xdr:row>
      <xdr:rowOff>146685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515360" y="3108325"/>
          <a:ext cx="67818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161290</xdr:rowOff>
    </xdr:from>
    <xdr:to>
      <xdr:col>22</xdr:col>
      <xdr:colOff>165100</xdr:colOff>
      <xdr:row>16</xdr:row>
      <xdr:rowOff>89535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142740" y="278066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97790</xdr:rowOff>
    </xdr:from>
    <xdr:ext cx="762000" cy="26098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822700" y="254571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142240</xdr:rowOff>
    </xdr:from>
    <xdr:to>
      <xdr:col>18</xdr:col>
      <xdr:colOff>177800</xdr:colOff>
      <xdr:row>17</xdr:row>
      <xdr:rowOff>146685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832100" y="3104515"/>
          <a:ext cx="68326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13335</xdr:rowOff>
    </xdr:from>
    <xdr:to>
      <xdr:col>19</xdr:col>
      <xdr:colOff>38100</xdr:colOff>
      <xdr:row>16</xdr:row>
      <xdr:rowOff>117475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464560" y="2804160"/>
          <a:ext cx="9652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125095</xdr:rowOff>
    </xdr:from>
    <xdr:ext cx="762000" cy="26225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144520" y="25730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71120</xdr:rowOff>
    </xdr:from>
    <xdr:to>
      <xdr:col>15</xdr:col>
      <xdr:colOff>101600</xdr:colOff>
      <xdr:row>16</xdr:row>
      <xdr:rowOff>171450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781300" y="28619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10160</xdr:rowOff>
    </xdr:from>
    <xdr:ext cx="760095" cy="2635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461260" y="262953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134,610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143510</xdr:rowOff>
    </xdr:from>
    <xdr:ext cx="762000" cy="26352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331460" y="39630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143510</xdr:rowOff>
    </xdr:from>
    <xdr:ext cx="760095" cy="26352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699000" y="396303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143510</xdr:rowOff>
    </xdr:from>
    <xdr:ext cx="762000" cy="26352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020820" y="39630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143510</xdr:rowOff>
    </xdr:from>
    <xdr:ext cx="762000" cy="26352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337560" y="39630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143510</xdr:rowOff>
    </xdr:from>
    <xdr:ext cx="760095" cy="26352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659380" y="396303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73025</xdr:rowOff>
    </xdr:from>
    <xdr:to>
      <xdr:col>29</xdr:col>
      <xdr:colOff>177800</xdr:colOff>
      <xdr:row>18</xdr:row>
      <xdr:rowOff>1905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453380" y="30353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45085</xdr:rowOff>
    </xdr:from>
    <xdr:ext cx="760095" cy="26416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588000" y="300736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111,873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77470</xdr:rowOff>
    </xdr:from>
    <xdr:to>
      <xdr:col>26</xdr:col>
      <xdr:colOff>101600</xdr:colOff>
      <xdr:row>18</xdr:row>
      <xdr:rowOff>6350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820920" y="303974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165100</xdr:rowOff>
    </xdr:from>
    <xdr:ext cx="734695" cy="26416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500880" y="3127375"/>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93980</xdr:rowOff>
    </xdr:from>
    <xdr:to>
      <xdr:col>22</xdr:col>
      <xdr:colOff>165100</xdr:colOff>
      <xdr:row>18</xdr:row>
      <xdr:rowOff>22860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142740" y="305625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7620</xdr:rowOff>
    </xdr:from>
    <xdr:ext cx="762000" cy="2641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822700" y="31413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109,143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94615</xdr:rowOff>
    </xdr:from>
    <xdr:to>
      <xdr:col>19</xdr:col>
      <xdr:colOff>38100</xdr:colOff>
      <xdr:row>18</xdr:row>
      <xdr:rowOff>23495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464560" y="3056890"/>
          <a:ext cx="9652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8255</xdr:rowOff>
    </xdr:from>
    <xdr:ext cx="762000" cy="26416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144520" y="31419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90170</xdr:rowOff>
    </xdr:from>
    <xdr:to>
      <xdr:col>15</xdr:col>
      <xdr:colOff>101600</xdr:colOff>
      <xdr:row>18</xdr:row>
      <xdr:rowOff>19050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781300" y="305244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3175</xdr:rowOff>
    </xdr:from>
    <xdr:ext cx="760095" cy="26479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461260" y="31369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109,631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97790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03120" y="50800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47040" y="519430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19685</xdr:rowOff>
    </xdr:from>
    <xdr:to>
      <xdr:col>1</xdr:col>
      <xdr:colOff>177800</xdr:colOff>
      <xdr:row>30</xdr:row>
      <xdr:rowOff>19685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177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71120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26695" y="52070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32385</xdr:rowOff>
    </xdr:from>
    <xdr:ext cx="411480" cy="27622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35760" y="5271135"/>
          <a:ext cx="4114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146685</xdr:rowOff>
    </xdr:from>
    <xdr:to>
      <xdr:col>33</xdr:col>
      <xdr:colOff>114300</xdr:colOff>
      <xdr:row>38</xdr:row>
      <xdr:rowOff>146685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03120" y="76142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0095" cy="26289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48740" y="7468870"/>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03120" y="72847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0095"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48740" y="714248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03120" y="69576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0095"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48740" y="68160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03120" y="663194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0095"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48740" y="64890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03120" y="63049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0095"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48740" y="616267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03120" y="59785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0095"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48740" y="583565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095" cy="25717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48740" y="5509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251460</xdr:rowOff>
    </xdr:from>
    <xdr:to>
      <xdr:col>29</xdr:col>
      <xdr:colOff>127000</xdr:colOff>
      <xdr:row>39</xdr:row>
      <xdr:rowOff>2540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504180" y="6176010"/>
          <a:ext cx="0" cy="1465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149225</xdr:rowOff>
    </xdr:from>
    <xdr:ext cx="760095"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588000" y="76168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-1,892</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2540</xdr:rowOff>
    </xdr:from>
    <xdr:to>
      <xdr:col>30</xdr:col>
      <xdr:colOff>25400</xdr:colOff>
      <xdr:row>39</xdr:row>
      <xdr:rowOff>2540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415280" y="76415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167005</xdr:rowOff>
    </xdr:from>
    <xdr:ext cx="760095"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588000" y="592010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87,822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251460</xdr:rowOff>
    </xdr:from>
    <xdr:to>
      <xdr:col>30</xdr:col>
      <xdr:colOff>25400</xdr:colOff>
      <xdr:row>33</xdr:row>
      <xdr:rowOff>251460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415280" y="61760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115570</xdr:rowOff>
    </xdr:from>
    <xdr:to>
      <xdr:col>29</xdr:col>
      <xdr:colOff>127000</xdr:colOff>
      <xdr:row>38</xdr:row>
      <xdr:rowOff>138430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871720" y="7583170"/>
          <a:ext cx="63246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240665</xdr:rowOff>
    </xdr:from>
    <xdr:ext cx="760095"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588000" y="685101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52070</xdr:rowOff>
    </xdr:from>
    <xdr:to>
      <xdr:col>29</xdr:col>
      <xdr:colOff>177800</xdr:colOff>
      <xdr:row>36</xdr:row>
      <xdr:rowOff>153670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45338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115570</xdr:rowOff>
    </xdr:from>
    <xdr:to>
      <xdr:col>26</xdr:col>
      <xdr:colOff>50800</xdr:colOff>
      <xdr:row>38</xdr:row>
      <xdr:rowOff>150495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193540" y="7583170"/>
          <a:ext cx="67818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78105</xdr:rowOff>
    </xdr:from>
    <xdr:to>
      <xdr:col>26</xdr:col>
      <xdr:colOff>101600</xdr:colOff>
      <xdr:row>37</xdr:row>
      <xdr:rowOff>8255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82092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189865</xdr:rowOff>
    </xdr:from>
    <xdr:ext cx="734695" cy="25717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500880" y="680021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38100</xdr:rowOff>
    </xdr:from>
    <xdr:to>
      <xdr:col>22</xdr:col>
      <xdr:colOff>114300</xdr:colOff>
      <xdr:row>38</xdr:row>
      <xdr:rowOff>150495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515360" y="7505700"/>
          <a:ext cx="678180" cy="112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109855</xdr:rowOff>
    </xdr:from>
    <xdr:to>
      <xdr:col>22</xdr:col>
      <xdr:colOff>165100</xdr:colOff>
      <xdr:row>37</xdr:row>
      <xdr:rowOff>40640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142740" y="70631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221615</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822700" y="683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38100</xdr:rowOff>
    </xdr:from>
    <xdr:to>
      <xdr:col>18</xdr:col>
      <xdr:colOff>177800</xdr:colOff>
      <xdr:row>38</xdr:row>
      <xdr:rowOff>64135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832100" y="7505700"/>
          <a:ext cx="68326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145415</xdr:rowOff>
    </xdr:from>
    <xdr:to>
      <xdr:col>19</xdr:col>
      <xdr:colOff>38100</xdr:colOff>
      <xdr:row>37</xdr:row>
      <xdr:rowOff>75565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464560" y="709866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256540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14452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28,247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29845</xdr:rowOff>
    </xdr:from>
    <xdr:to>
      <xdr:col>15</xdr:col>
      <xdr:colOff>101600</xdr:colOff>
      <xdr:row>37</xdr:row>
      <xdr:rowOff>130175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7813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311785</xdr:rowOff>
    </xdr:from>
    <xdr:ext cx="76009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61260" y="69221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6416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3314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0095" cy="26416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99000" y="796036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6416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6416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0095" cy="26416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659380" y="7960360"/>
          <a:ext cx="7600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38</xdr:row>
      <xdr:rowOff>86360</xdr:rowOff>
    </xdr:from>
    <xdr:to>
      <xdr:col>29</xdr:col>
      <xdr:colOff>177800</xdr:colOff>
      <xdr:row>39</xdr:row>
      <xdr:rowOff>14605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453380" y="755396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335915</xdr:rowOff>
    </xdr:from>
    <xdr:ext cx="760095" cy="26289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588000" y="746061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64135</xdr:rowOff>
    </xdr:from>
    <xdr:to>
      <xdr:col>26</xdr:col>
      <xdr:colOff>101600</xdr:colOff>
      <xdr:row>38</xdr:row>
      <xdr:rowOff>167640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820920" y="753173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152400</xdr:rowOff>
    </xdr:from>
    <xdr:ext cx="734695"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500880" y="7620000"/>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99060</xdr:rowOff>
    </xdr:from>
    <xdr:to>
      <xdr:col>22</xdr:col>
      <xdr:colOff>165100</xdr:colOff>
      <xdr:row>39</xdr:row>
      <xdr:rowOff>26670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142740" y="756666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12065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822700" y="76511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329565</xdr:rowOff>
    </xdr:from>
    <xdr:to>
      <xdr:col>19</xdr:col>
      <xdr:colOff>38100</xdr:colOff>
      <xdr:row>38</xdr:row>
      <xdr:rowOff>90170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464560" y="7454265"/>
          <a:ext cx="9652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74930</xdr:rowOff>
    </xdr:from>
    <xdr:ext cx="7620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144520" y="7542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11430</xdr:rowOff>
    </xdr:from>
    <xdr:to>
      <xdr:col>15</xdr:col>
      <xdr:colOff>101600</xdr:colOff>
      <xdr:row>38</xdr:row>
      <xdr:rowOff>115570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781300" y="747903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100330</xdr:rowOff>
    </xdr:from>
    <xdr:ext cx="760095" cy="26098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461260" y="7567930"/>
          <a:ext cx="7600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78105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19685</xdr:rowOff>
    </xdr:from>
    <xdr:to>
      <xdr:col>120</xdr:col>
      <xdr:colOff>114300</xdr:colOff>
      <xdr:row>4</xdr:row>
      <xdr:rowOff>65405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45720</xdr:rowOff>
    </xdr:from>
    <xdr:to>
      <xdr:col>120</xdr:col>
      <xdr:colOff>88900</xdr:colOff>
      <xdr:row>4</xdr:row>
      <xdr:rowOff>38735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85</xdr:col>
      <xdr:colOff>63500</xdr:colOff>
      <xdr:row>1</xdr:row>
      <xdr:rowOff>19685</xdr:rowOff>
    </xdr:from>
    <xdr:to>
      <xdr:col>99</xdr:col>
      <xdr:colOff>57150</xdr:colOff>
      <xdr:row>4</xdr:row>
      <xdr:rowOff>65405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45720</xdr:rowOff>
    </xdr:from>
    <xdr:to>
      <xdr:col>99</xdr:col>
      <xdr:colOff>38100</xdr:colOff>
      <xdr:row>4</xdr:row>
      <xdr:rowOff>38735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97790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65405</xdr:rowOff>
    </xdr:from>
    <xdr:to>
      <xdr:col>12</xdr:col>
      <xdr:colOff>0</xdr:colOff>
      <xdr:row>15</xdr:row>
      <xdr:rowOff>65405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65405</xdr:rowOff>
    </xdr:from>
    <xdr:to>
      <xdr:col>19</xdr:col>
      <xdr:colOff>25400</xdr:colOff>
      <xdr:row>15</xdr:row>
      <xdr:rowOff>65405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65405</xdr:rowOff>
    </xdr:from>
    <xdr:to>
      <xdr:col>26</xdr:col>
      <xdr:colOff>127000</xdr:colOff>
      <xdr:row>15</xdr:row>
      <xdr:rowOff>65405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168910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168910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97790</xdr:rowOff>
    </xdr:from>
    <xdr:to>
      <xdr:col>47</xdr:col>
      <xdr:colOff>127000</xdr:colOff>
      <xdr:row>11</xdr:row>
      <xdr:rowOff>6985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123825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123825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32385</xdr:rowOff>
    </xdr:from>
    <xdr:to>
      <xdr:col>66</xdr:col>
      <xdr:colOff>25400</xdr:colOff>
      <xdr:row>11</xdr:row>
      <xdr:rowOff>149225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97790</xdr:rowOff>
    </xdr:from>
    <xdr:to>
      <xdr:col>67</xdr:col>
      <xdr:colOff>31750</xdr:colOff>
      <xdr:row>7</xdr:row>
      <xdr:rowOff>6985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19685</xdr:rowOff>
    </xdr:from>
    <xdr:to>
      <xdr:col>67</xdr:col>
      <xdr:colOff>31750</xdr:colOff>
      <xdr:row>8</xdr:row>
      <xdr:rowOff>104140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6985</xdr:rowOff>
    </xdr:from>
    <xdr:to>
      <xdr:col>67</xdr:col>
      <xdr:colOff>31750</xdr:colOff>
      <xdr:row>12</xdr:row>
      <xdr:rowOff>129540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161925</xdr:rowOff>
    </xdr:from>
    <xdr:to>
      <xdr:col>59</xdr:col>
      <xdr:colOff>73025</xdr:colOff>
      <xdr:row>6</xdr:row>
      <xdr:rowOff>90805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156210</xdr:rowOff>
    </xdr:from>
    <xdr:to>
      <xdr:col>59</xdr:col>
      <xdr:colOff>17780</xdr:colOff>
      <xdr:row>9</xdr:row>
      <xdr:rowOff>123825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156210</xdr:rowOff>
    </xdr:from>
    <xdr:to>
      <xdr:col>59</xdr:col>
      <xdr:colOff>107950</xdr:colOff>
      <xdr:row>8</xdr:row>
      <xdr:rowOff>156210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48260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19685</xdr:rowOff>
    </xdr:from>
    <xdr:to>
      <xdr:col>59</xdr:col>
      <xdr:colOff>107950</xdr:colOff>
      <xdr:row>11</xdr:row>
      <xdr:rowOff>19685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116840</xdr:rowOff>
    </xdr:from>
    <xdr:ext cx="8896350" cy="26479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90805</xdr:rowOff>
    </xdr:from>
    <xdr:ext cx="6046470" cy="2628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3260" y="3176905"/>
          <a:ext cx="60464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65405</xdr:rowOff>
    </xdr:from>
    <xdr:ext cx="8231505" cy="2641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3260" y="3494405"/>
          <a:ext cx="82315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58420</xdr:rowOff>
    </xdr:from>
    <xdr:to>
      <xdr:col>28</xdr:col>
      <xdr:colOff>114300</xdr:colOff>
      <xdr:row>25</xdr:row>
      <xdr:rowOff>32385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58420</xdr:rowOff>
    </xdr:from>
    <xdr:to>
      <xdr:col>12</xdr:col>
      <xdr:colOff>127000</xdr:colOff>
      <xdr:row>26</xdr:row>
      <xdr:rowOff>143510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90805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58420</xdr:rowOff>
    </xdr:from>
    <xdr:to>
      <xdr:col>18</xdr:col>
      <xdr:colOff>0</xdr:colOff>
      <xdr:row>26</xdr:row>
      <xdr:rowOff>143510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90805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58420</xdr:rowOff>
    </xdr:from>
    <xdr:to>
      <xdr:col>24</xdr:col>
      <xdr:colOff>0</xdr:colOff>
      <xdr:row>26</xdr:row>
      <xdr:rowOff>143510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90805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26035</xdr:rowOff>
    </xdr:from>
    <xdr:to>
      <xdr:col>28</xdr:col>
      <xdr:colOff>114300</xdr:colOff>
      <xdr:row>41</xdr:row>
      <xdr:rowOff>84455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6985</xdr:rowOff>
    </xdr:from>
    <xdr:ext cx="349885" cy="2298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0866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114300</xdr:rowOff>
    </xdr:from>
    <xdr:ext cx="248920" cy="26479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02920" y="6972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45720</xdr:rowOff>
    </xdr:from>
    <xdr:to>
      <xdr:col>28</xdr:col>
      <xdr:colOff>114300</xdr:colOff>
      <xdr:row>39</xdr:row>
      <xdr:rowOff>45720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75565</xdr:rowOff>
    </xdr:from>
    <xdr:ext cx="531495" cy="26289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5425" y="659066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6985</xdr:rowOff>
    </xdr:from>
    <xdr:to>
      <xdr:col>28</xdr:col>
      <xdr:colOff>114300</xdr:colOff>
      <xdr:row>37</xdr:row>
      <xdr:rowOff>6985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36195</xdr:rowOff>
    </xdr:from>
    <xdr:ext cx="595630" cy="2635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208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143510</xdr:rowOff>
    </xdr:from>
    <xdr:to>
      <xdr:col>28</xdr:col>
      <xdr:colOff>114300</xdr:colOff>
      <xdr:row>34</xdr:row>
      <xdr:rowOff>143510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171450</xdr:rowOff>
    </xdr:from>
    <xdr:ext cx="595630" cy="2647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9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104140</xdr:rowOff>
    </xdr:from>
    <xdr:to>
      <xdr:col>28</xdr:col>
      <xdr:colOff>114300</xdr:colOff>
      <xdr:row>32</xdr:row>
      <xdr:rowOff>104140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133985</xdr:rowOff>
    </xdr:from>
    <xdr:ext cx="595630" cy="2641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8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65405</xdr:rowOff>
    </xdr:from>
    <xdr:to>
      <xdr:col>28</xdr:col>
      <xdr:colOff>114300</xdr:colOff>
      <xdr:row>30</xdr:row>
      <xdr:rowOff>65405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94615</xdr:rowOff>
    </xdr:from>
    <xdr:ext cx="595630" cy="26352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6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26035</xdr:rowOff>
    </xdr:from>
    <xdr:to>
      <xdr:col>28</xdr:col>
      <xdr:colOff>114300</xdr:colOff>
      <xdr:row>28</xdr:row>
      <xdr:rowOff>26035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55880</xdr:rowOff>
    </xdr:from>
    <xdr:ext cx="595630" cy="2628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5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26035</xdr:rowOff>
    </xdr:from>
    <xdr:to>
      <xdr:col>28</xdr:col>
      <xdr:colOff>114300</xdr:colOff>
      <xdr:row>41</xdr:row>
      <xdr:rowOff>84455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152400</xdr:rowOff>
    </xdr:from>
    <xdr:to>
      <xdr:col>24</xdr:col>
      <xdr:colOff>62865</xdr:colOff>
      <xdr:row>38</xdr:row>
      <xdr:rowOff>55880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511675" y="5295900"/>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59690</xdr:rowOff>
    </xdr:from>
    <xdr:ext cx="534670" cy="26479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564380" y="65747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71,168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429760" y="6570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98425</xdr:rowOff>
    </xdr:from>
    <xdr:ext cx="598805" cy="26416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564380" y="50704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238,745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152400</xdr:rowOff>
    </xdr:from>
    <xdr:to>
      <xdr:col>24</xdr:col>
      <xdr:colOff>152400</xdr:colOff>
      <xdr:row>30</xdr:row>
      <xdr:rowOff>152400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29760" y="5295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135890</xdr:rowOff>
    </xdr:from>
    <xdr:to>
      <xdr:col>24</xdr:col>
      <xdr:colOff>63500</xdr:colOff>
      <xdr:row>36</xdr:row>
      <xdr:rowOff>143510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00780" y="630809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23495</xdr:rowOff>
    </xdr:from>
    <xdr:ext cx="598805" cy="26479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564380" y="5852795"/>
          <a:ext cx="59880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0</xdr:rowOff>
    </xdr:from>
    <xdr:to>
      <xdr:col>24</xdr:col>
      <xdr:colOff>114300</xdr:colOff>
      <xdr:row>35</xdr:row>
      <xdr:rowOff>104140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462780" y="6000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143510</xdr:rowOff>
    </xdr:from>
    <xdr:to>
      <xdr:col>19</xdr:col>
      <xdr:colOff>177800</xdr:colOff>
      <xdr:row>36</xdr:row>
      <xdr:rowOff>153670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832100" y="6315710"/>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9525</xdr:rowOff>
    </xdr:from>
    <xdr:to>
      <xdr:col>20</xdr:col>
      <xdr:colOff>38100</xdr:colOff>
      <xdr:row>35</xdr:row>
      <xdr:rowOff>113030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649980" y="60102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129540</xdr:rowOff>
    </xdr:from>
    <xdr:ext cx="596900" cy="26352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06140" y="578739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153670</xdr:rowOff>
    </xdr:from>
    <xdr:to>
      <xdr:col>15</xdr:col>
      <xdr:colOff>50800</xdr:colOff>
      <xdr:row>37</xdr:row>
      <xdr:rowOff>93980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968500" y="6325870"/>
          <a:ext cx="8636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59055</xdr:rowOff>
    </xdr:from>
    <xdr:to>
      <xdr:col>15</xdr:col>
      <xdr:colOff>101600</xdr:colOff>
      <xdr:row>35</xdr:row>
      <xdr:rowOff>162560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781300" y="60598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4445</xdr:rowOff>
    </xdr:from>
    <xdr:ext cx="598805" cy="26543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542540" y="583374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86360</xdr:rowOff>
    </xdr:from>
    <xdr:to>
      <xdr:col>10</xdr:col>
      <xdr:colOff>114300</xdr:colOff>
      <xdr:row>37</xdr:row>
      <xdr:rowOff>93980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04900" y="643001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13335</xdr:rowOff>
    </xdr:from>
    <xdr:to>
      <xdr:col>10</xdr:col>
      <xdr:colOff>165100</xdr:colOff>
      <xdr:row>36</xdr:row>
      <xdr:rowOff>117475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17700" y="61855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134620</xdr:rowOff>
    </xdr:from>
    <xdr:ext cx="596900" cy="26416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73860" y="5963920"/>
          <a:ext cx="596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69850</xdr:rowOff>
    </xdr:from>
    <xdr:to>
      <xdr:col>6</xdr:col>
      <xdr:colOff>38100</xdr:colOff>
      <xdr:row>36</xdr:row>
      <xdr:rowOff>171450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54100" y="62420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15240</xdr:rowOff>
    </xdr:from>
    <xdr:ext cx="596900" cy="26352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10260" y="601599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81915</xdr:rowOff>
    </xdr:from>
    <xdr:ext cx="760095" cy="26479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32816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81915</xdr:rowOff>
    </xdr:from>
    <xdr:ext cx="762000" cy="26479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81915</xdr:rowOff>
    </xdr:from>
    <xdr:ext cx="760095" cy="26479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64668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81915</xdr:rowOff>
    </xdr:from>
    <xdr:ext cx="762000" cy="26479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81915</xdr:rowOff>
    </xdr:from>
    <xdr:ext cx="762000" cy="26479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83820</xdr:rowOff>
    </xdr:from>
    <xdr:to>
      <xdr:col>24</xdr:col>
      <xdr:colOff>114300</xdr:colOff>
      <xdr:row>37</xdr:row>
      <xdr:rowOff>12065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462780" y="6256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61595</xdr:rowOff>
    </xdr:from>
    <xdr:ext cx="598805" cy="26543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564380" y="62337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105,890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90805</xdr:rowOff>
    </xdr:from>
    <xdr:to>
      <xdr:col>20</xdr:col>
      <xdr:colOff>38100</xdr:colOff>
      <xdr:row>37</xdr:row>
      <xdr:rowOff>19685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649980" y="62630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10160</xdr:rowOff>
    </xdr:from>
    <xdr:ext cx="596900" cy="26352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06140" y="635381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102235</xdr:rowOff>
    </xdr:from>
    <xdr:to>
      <xdr:col>15</xdr:col>
      <xdr:colOff>101600</xdr:colOff>
      <xdr:row>37</xdr:row>
      <xdr:rowOff>30480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781300" y="6274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21590</xdr:rowOff>
    </xdr:from>
    <xdr:ext cx="598805" cy="26416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542540" y="63652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42545</xdr:rowOff>
    </xdr:from>
    <xdr:to>
      <xdr:col>10</xdr:col>
      <xdr:colOff>165100</xdr:colOff>
      <xdr:row>37</xdr:row>
      <xdr:rowOff>146050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17700" y="63861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137160</xdr:rowOff>
    </xdr:from>
    <xdr:ext cx="534670" cy="26479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06245" y="64808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33655</xdr:rowOff>
    </xdr:from>
    <xdr:to>
      <xdr:col>6</xdr:col>
      <xdr:colOff>38100</xdr:colOff>
      <xdr:row>37</xdr:row>
      <xdr:rowOff>137795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54100" y="637730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128270</xdr:rowOff>
    </xdr:from>
    <xdr:ext cx="532765" cy="26352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42645" y="647192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58420</xdr:rowOff>
    </xdr:from>
    <xdr:to>
      <xdr:col>28</xdr:col>
      <xdr:colOff>114300</xdr:colOff>
      <xdr:row>45</xdr:row>
      <xdr:rowOff>32385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58420</xdr:rowOff>
    </xdr:from>
    <xdr:to>
      <xdr:col>12</xdr:col>
      <xdr:colOff>127000</xdr:colOff>
      <xdr:row>46</xdr:row>
      <xdr:rowOff>143510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90805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58420</xdr:rowOff>
    </xdr:from>
    <xdr:to>
      <xdr:col>18</xdr:col>
      <xdr:colOff>0</xdr:colOff>
      <xdr:row>46</xdr:row>
      <xdr:rowOff>143510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90805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58420</xdr:rowOff>
    </xdr:from>
    <xdr:to>
      <xdr:col>24</xdr:col>
      <xdr:colOff>0</xdr:colOff>
      <xdr:row>46</xdr:row>
      <xdr:rowOff>143510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90805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26035</xdr:rowOff>
    </xdr:from>
    <xdr:to>
      <xdr:col>28</xdr:col>
      <xdr:colOff>114300</xdr:colOff>
      <xdr:row>61</xdr:row>
      <xdr:rowOff>84455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6985</xdr:rowOff>
    </xdr:from>
    <xdr:ext cx="349885" cy="2298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0866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45720</xdr:rowOff>
    </xdr:from>
    <xdr:to>
      <xdr:col>28</xdr:col>
      <xdr:colOff>114300</xdr:colOff>
      <xdr:row>59</xdr:row>
      <xdr:rowOff>45720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4168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75565</xdr:rowOff>
    </xdr:from>
    <xdr:ext cx="248920" cy="26289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02920" y="1001966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6985</xdr:rowOff>
    </xdr:from>
    <xdr:to>
      <xdr:col>28</xdr:col>
      <xdr:colOff>114300</xdr:colOff>
      <xdr:row>57</xdr:row>
      <xdr:rowOff>6985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4168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36195</xdr:rowOff>
    </xdr:from>
    <xdr:ext cx="595630" cy="26352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7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143510</xdr:rowOff>
    </xdr:from>
    <xdr:to>
      <xdr:col>28</xdr:col>
      <xdr:colOff>114300</xdr:colOff>
      <xdr:row>54</xdr:row>
      <xdr:rowOff>143510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171450</xdr:rowOff>
    </xdr:from>
    <xdr:ext cx="595630" cy="26479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8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104140</xdr:rowOff>
    </xdr:from>
    <xdr:to>
      <xdr:col>28</xdr:col>
      <xdr:colOff>114300</xdr:colOff>
      <xdr:row>52</xdr:row>
      <xdr:rowOff>104140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4168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133985</xdr:rowOff>
    </xdr:from>
    <xdr:ext cx="595630" cy="26416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7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65405</xdr:rowOff>
    </xdr:from>
    <xdr:to>
      <xdr:col>28</xdr:col>
      <xdr:colOff>114300</xdr:colOff>
      <xdr:row>50</xdr:row>
      <xdr:rowOff>65405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4168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94615</xdr:rowOff>
    </xdr:from>
    <xdr:ext cx="595630" cy="26352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5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26035</xdr:rowOff>
    </xdr:from>
    <xdr:to>
      <xdr:col>28</xdr:col>
      <xdr:colOff>114300</xdr:colOff>
      <xdr:row>48</xdr:row>
      <xdr:rowOff>26035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55880</xdr:rowOff>
    </xdr:from>
    <xdr:ext cx="683895" cy="26289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4030"/>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26035</xdr:rowOff>
    </xdr:from>
    <xdr:to>
      <xdr:col>28</xdr:col>
      <xdr:colOff>114300</xdr:colOff>
      <xdr:row>61</xdr:row>
      <xdr:rowOff>84455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29210</xdr:rowOff>
    </xdr:from>
    <xdr:to>
      <xdr:col>24</xdr:col>
      <xdr:colOff>62865</xdr:colOff>
      <xdr:row>58</xdr:row>
      <xdr:rowOff>105410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511675" y="877316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34670" cy="26289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564380" y="1005395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105410</xdr:rowOff>
    </xdr:from>
    <xdr:to>
      <xdr:col>24</xdr:col>
      <xdr:colOff>152400</xdr:colOff>
      <xdr:row>58</xdr:row>
      <xdr:rowOff>105410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429760" y="10049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149860</xdr:rowOff>
    </xdr:from>
    <xdr:ext cx="598805" cy="26352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564380" y="855091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728,502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29210</xdr:rowOff>
    </xdr:from>
    <xdr:to>
      <xdr:col>24</xdr:col>
      <xdr:colOff>152400</xdr:colOff>
      <xdr:row>51</xdr:row>
      <xdr:rowOff>29210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429760" y="8773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46355</xdr:rowOff>
    </xdr:from>
    <xdr:to>
      <xdr:col>24</xdr:col>
      <xdr:colOff>63500</xdr:colOff>
      <xdr:row>58</xdr:row>
      <xdr:rowOff>71755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00780" y="999045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77470</xdr:rowOff>
    </xdr:from>
    <xdr:ext cx="598805" cy="26416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564380" y="9678670"/>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53975</xdr:rowOff>
    </xdr:from>
    <xdr:to>
      <xdr:col>24</xdr:col>
      <xdr:colOff>114300</xdr:colOff>
      <xdr:row>57</xdr:row>
      <xdr:rowOff>158115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462780" y="98266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59055</xdr:rowOff>
    </xdr:from>
    <xdr:to>
      <xdr:col>19</xdr:col>
      <xdr:colOff>177800</xdr:colOff>
      <xdr:row>58</xdr:row>
      <xdr:rowOff>71755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832100" y="10003155"/>
          <a:ext cx="868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83185</xdr:rowOff>
    </xdr:from>
    <xdr:to>
      <xdr:col>20</xdr:col>
      <xdr:colOff>38100</xdr:colOff>
      <xdr:row>58</xdr:row>
      <xdr:rowOff>11430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649980" y="985583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29210</xdr:rowOff>
    </xdr:from>
    <xdr:ext cx="596900" cy="26352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06140" y="963041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57150</xdr:rowOff>
    </xdr:from>
    <xdr:to>
      <xdr:col>15</xdr:col>
      <xdr:colOff>50800</xdr:colOff>
      <xdr:row>58</xdr:row>
      <xdr:rowOff>59055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968500" y="1000125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123825</xdr:rowOff>
    </xdr:from>
    <xdr:to>
      <xdr:col>15</xdr:col>
      <xdr:colOff>101600</xdr:colOff>
      <xdr:row>58</xdr:row>
      <xdr:rowOff>52705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781300" y="98964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69215</xdr:rowOff>
    </xdr:from>
    <xdr:ext cx="598805" cy="26416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542540" y="967041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57150</xdr:rowOff>
    </xdr:from>
    <xdr:to>
      <xdr:col>10</xdr:col>
      <xdr:colOff>114300</xdr:colOff>
      <xdr:row>58</xdr:row>
      <xdr:rowOff>60960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04900" y="1000125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123825</xdr:rowOff>
    </xdr:from>
    <xdr:to>
      <xdr:col>10</xdr:col>
      <xdr:colOff>165100</xdr:colOff>
      <xdr:row>58</xdr:row>
      <xdr:rowOff>52705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17700" y="98964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69215</xdr:rowOff>
    </xdr:from>
    <xdr:ext cx="596900" cy="26416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673860" y="9670415"/>
          <a:ext cx="596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113,093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124460</xdr:rowOff>
    </xdr:from>
    <xdr:to>
      <xdr:col>6</xdr:col>
      <xdr:colOff>38100</xdr:colOff>
      <xdr:row>58</xdr:row>
      <xdr:rowOff>53340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54100" y="98971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69850</xdr:rowOff>
    </xdr:from>
    <xdr:ext cx="596900" cy="26352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10260" y="967105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81915</xdr:rowOff>
    </xdr:from>
    <xdr:ext cx="760095" cy="26479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32816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81915</xdr:rowOff>
    </xdr:from>
    <xdr:ext cx="762000" cy="26479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81915</xdr:rowOff>
    </xdr:from>
    <xdr:ext cx="760095" cy="26479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64668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81915</xdr:rowOff>
    </xdr:from>
    <xdr:ext cx="762000" cy="26479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81915</xdr:rowOff>
    </xdr:from>
    <xdr:ext cx="762000" cy="26479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169545</xdr:rowOff>
    </xdr:from>
    <xdr:to>
      <xdr:col>24</xdr:col>
      <xdr:colOff>114300</xdr:colOff>
      <xdr:row>58</xdr:row>
      <xdr:rowOff>98425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462780" y="99421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82550</xdr:rowOff>
    </xdr:from>
    <xdr:ext cx="534670" cy="26479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564380" y="98552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20320</xdr:rowOff>
    </xdr:from>
    <xdr:to>
      <xdr:col>20</xdr:col>
      <xdr:colOff>38100</xdr:colOff>
      <xdr:row>58</xdr:row>
      <xdr:rowOff>123825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649980" y="99644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114935</xdr:rowOff>
    </xdr:from>
    <xdr:ext cx="532765" cy="26479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38525" y="1005903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7620</xdr:rowOff>
    </xdr:from>
    <xdr:to>
      <xdr:col>15</xdr:col>
      <xdr:colOff>101600</xdr:colOff>
      <xdr:row>58</xdr:row>
      <xdr:rowOff>111125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781300" y="99517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102235</xdr:rowOff>
    </xdr:from>
    <xdr:ext cx="532765" cy="26416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574925" y="10046335"/>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5080</xdr:rowOff>
    </xdr:from>
    <xdr:to>
      <xdr:col>10</xdr:col>
      <xdr:colOff>165100</xdr:colOff>
      <xdr:row>58</xdr:row>
      <xdr:rowOff>109220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17700" y="99491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100330</xdr:rowOff>
    </xdr:from>
    <xdr:ext cx="534670" cy="26416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06245" y="1004443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9525</xdr:rowOff>
    </xdr:from>
    <xdr:to>
      <xdr:col>6</xdr:col>
      <xdr:colOff>38100</xdr:colOff>
      <xdr:row>58</xdr:row>
      <xdr:rowOff>113030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54100" y="995362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104140</xdr:rowOff>
    </xdr:from>
    <xdr:ext cx="532765" cy="26479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42645" y="1004824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58420</xdr:rowOff>
    </xdr:from>
    <xdr:to>
      <xdr:col>28</xdr:col>
      <xdr:colOff>114300</xdr:colOff>
      <xdr:row>65</xdr:row>
      <xdr:rowOff>32385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58420</xdr:rowOff>
    </xdr:from>
    <xdr:to>
      <xdr:col>12</xdr:col>
      <xdr:colOff>127000</xdr:colOff>
      <xdr:row>66</xdr:row>
      <xdr:rowOff>143510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90805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58420</xdr:rowOff>
    </xdr:from>
    <xdr:to>
      <xdr:col>18</xdr:col>
      <xdr:colOff>0</xdr:colOff>
      <xdr:row>66</xdr:row>
      <xdr:rowOff>143510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90805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58420</xdr:rowOff>
    </xdr:from>
    <xdr:to>
      <xdr:col>24</xdr:col>
      <xdr:colOff>0</xdr:colOff>
      <xdr:row>66</xdr:row>
      <xdr:rowOff>143510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90805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26035</xdr:rowOff>
    </xdr:from>
    <xdr:to>
      <xdr:col>28</xdr:col>
      <xdr:colOff>114300</xdr:colOff>
      <xdr:row>81</xdr:row>
      <xdr:rowOff>84455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6985</xdr:rowOff>
    </xdr:from>
    <xdr:ext cx="349885" cy="22987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0866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45720</xdr:rowOff>
    </xdr:from>
    <xdr:to>
      <xdr:col>28</xdr:col>
      <xdr:colOff>114300</xdr:colOff>
      <xdr:row>79</xdr:row>
      <xdr:rowOff>45720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4168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75565</xdr:rowOff>
    </xdr:from>
    <xdr:ext cx="248920" cy="26289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02920" y="1344866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6985</xdr:rowOff>
    </xdr:from>
    <xdr:to>
      <xdr:col>28</xdr:col>
      <xdr:colOff>114300</xdr:colOff>
      <xdr:row>77</xdr:row>
      <xdr:rowOff>6985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4168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36195</xdr:rowOff>
    </xdr:from>
    <xdr:ext cx="531495" cy="26352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25425" y="1306639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143510</xdr:rowOff>
    </xdr:from>
    <xdr:to>
      <xdr:col>28</xdr:col>
      <xdr:colOff>114300</xdr:colOff>
      <xdr:row>74</xdr:row>
      <xdr:rowOff>143510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171450</xdr:rowOff>
    </xdr:from>
    <xdr:ext cx="531495" cy="26479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25425" y="12687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104140</xdr:rowOff>
    </xdr:from>
    <xdr:to>
      <xdr:col>28</xdr:col>
      <xdr:colOff>114300</xdr:colOff>
      <xdr:row>72</xdr:row>
      <xdr:rowOff>104140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4168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133985</xdr:rowOff>
    </xdr:from>
    <xdr:ext cx="531495" cy="26416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25425" y="1230693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65405</xdr:rowOff>
    </xdr:from>
    <xdr:to>
      <xdr:col>28</xdr:col>
      <xdr:colOff>114300</xdr:colOff>
      <xdr:row>70</xdr:row>
      <xdr:rowOff>65405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4168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94615</xdr:rowOff>
    </xdr:from>
    <xdr:ext cx="531495" cy="26352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25425" y="1192466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68</xdr:row>
      <xdr:rowOff>26035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55880</xdr:rowOff>
    </xdr:from>
    <xdr:ext cx="595630" cy="26289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3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81</xdr:row>
      <xdr:rowOff>84455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104140</xdr:rowOff>
    </xdr:from>
    <xdr:to>
      <xdr:col>24</xdr:col>
      <xdr:colOff>62865</xdr:colOff>
      <xdr:row>79</xdr:row>
      <xdr:rowOff>20955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511675" y="12277090"/>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24765</xdr:rowOff>
    </xdr:from>
    <xdr:ext cx="469900" cy="26479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564380" y="135693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20955</xdr:rowOff>
    </xdr:from>
    <xdr:to>
      <xdr:col>24</xdr:col>
      <xdr:colOff>152400</xdr:colOff>
      <xdr:row>79</xdr:row>
      <xdr:rowOff>20955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429760" y="135655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48895</xdr:rowOff>
    </xdr:from>
    <xdr:ext cx="534670" cy="26416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564380" y="120503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69,000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104140</xdr:rowOff>
    </xdr:from>
    <xdr:to>
      <xdr:col>24</xdr:col>
      <xdr:colOff>152400</xdr:colOff>
      <xdr:row>71</xdr:row>
      <xdr:rowOff>104140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429760" y="12277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150495</xdr:rowOff>
    </xdr:from>
    <xdr:to>
      <xdr:col>24</xdr:col>
      <xdr:colOff>63500</xdr:colOff>
      <xdr:row>78</xdr:row>
      <xdr:rowOff>171450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00780" y="13523595"/>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534670" cy="26416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564380" y="13166725"/>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113030</xdr:rowOff>
    </xdr:from>
    <xdr:to>
      <xdr:col>24</xdr:col>
      <xdr:colOff>114300</xdr:colOff>
      <xdr:row>78</xdr:row>
      <xdr:rowOff>41910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462780" y="13314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150495</xdr:rowOff>
    </xdr:from>
    <xdr:to>
      <xdr:col>19</xdr:col>
      <xdr:colOff>177800</xdr:colOff>
      <xdr:row>78</xdr:row>
      <xdr:rowOff>161925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832100" y="13523595"/>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118745</xdr:rowOff>
    </xdr:from>
    <xdr:to>
      <xdr:col>20</xdr:col>
      <xdr:colOff>38100</xdr:colOff>
      <xdr:row>78</xdr:row>
      <xdr:rowOff>47625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649980" y="133203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64770</xdr:rowOff>
    </xdr:from>
    <xdr:ext cx="532765" cy="26416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438525" y="1309497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158750</xdr:rowOff>
    </xdr:from>
    <xdr:to>
      <xdr:col>15</xdr:col>
      <xdr:colOff>50800</xdr:colOff>
      <xdr:row>78</xdr:row>
      <xdr:rowOff>161925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968500" y="1353185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55245</xdr:rowOff>
    </xdr:from>
    <xdr:to>
      <xdr:col>15</xdr:col>
      <xdr:colOff>101600</xdr:colOff>
      <xdr:row>77</xdr:row>
      <xdr:rowOff>159385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781300" y="132568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635</xdr:rowOff>
    </xdr:from>
    <xdr:ext cx="532765" cy="26479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574925" y="1303083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158750</xdr:rowOff>
    </xdr:from>
    <xdr:to>
      <xdr:col>10</xdr:col>
      <xdr:colOff>114300</xdr:colOff>
      <xdr:row>78</xdr:row>
      <xdr:rowOff>167005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04900" y="1353185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153670</xdr:rowOff>
    </xdr:from>
    <xdr:to>
      <xdr:col>10</xdr:col>
      <xdr:colOff>165100</xdr:colOff>
      <xdr:row>78</xdr:row>
      <xdr:rowOff>82550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17700" y="133553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99695</xdr:rowOff>
    </xdr:from>
    <xdr:ext cx="467995" cy="26416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38630" y="1312989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130175</xdr:rowOff>
    </xdr:from>
    <xdr:to>
      <xdr:col>6</xdr:col>
      <xdr:colOff>38100</xdr:colOff>
      <xdr:row>78</xdr:row>
      <xdr:rowOff>59055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54100" y="133318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76200</xdr:rowOff>
    </xdr:from>
    <xdr:ext cx="532765" cy="26289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42645" y="13106400"/>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81915</xdr:rowOff>
    </xdr:from>
    <xdr:ext cx="760095" cy="26479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32816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81915</xdr:rowOff>
    </xdr:from>
    <xdr:ext cx="762000" cy="26479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81915</xdr:rowOff>
    </xdr:from>
    <xdr:ext cx="760095" cy="26479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668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81915</xdr:rowOff>
    </xdr:from>
    <xdr:ext cx="762000" cy="26479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81915</xdr:rowOff>
    </xdr:from>
    <xdr:ext cx="762000" cy="26479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123190</xdr:rowOff>
    </xdr:from>
    <xdr:to>
      <xdr:col>24</xdr:col>
      <xdr:colOff>114300</xdr:colOff>
      <xdr:row>79</xdr:row>
      <xdr:rowOff>50800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462780" y="13496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35560</xdr:rowOff>
    </xdr:from>
    <xdr:ext cx="469900" cy="26352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564380" y="134086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99060</xdr:rowOff>
    </xdr:from>
    <xdr:to>
      <xdr:col>20</xdr:col>
      <xdr:colOff>38100</xdr:colOff>
      <xdr:row>79</xdr:row>
      <xdr:rowOff>27305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649980" y="1347216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18415</xdr:rowOff>
    </xdr:from>
    <xdr:ext cx="469900" cy="26289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470910" y="135629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110490</xdr:rowOff>
    </xdr:from>
    <xdr:to>
      <xdr:col>15</xdr:col>
      <xdr:colOff>101600</xdr:colOff>
      <xdr:row>79</xdr:row>
      <xdr:rowOff>38735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781300" y="13483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29845</xdr:rowOff>
    </xdr:from>
    <xdr:ext cx="467995" cy="26352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02230" y="1357439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106045</xdr:rowOff>
    </xdr:from>
    <xdr:to>
      <xdr:col>10</xdr:col>
      <xdr:colOff>165100</xdr:colOff>
      <xdr:row>79</xdr:row>
      <xdr:rowOff>34925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17700" y="134791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26035</xdr:rowOff>
    </xdr:from>
    <xdr:ext cx="467995" cy="26479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38630" y="1357058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114935</xdr:rowOff>
    </xdr:from>
    <xdr:to>
      <xdr:col>6</xdr:col>
      <xdr:colOff>38100</xdr:colOff>
      <xdr:row>79</xdr:row>
      <xdr:rowOff>43815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54100" y="134880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34290</xdr:rowOff>
    </xdr:from>
    <xdr:ext cx="469900" cy="26352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75030" y="1357884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32385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58420</xdr:rowOff>
    </xdr:from>
    <xdr:to>
      <xdr:col>12</xdr:col>
      <xdr:colOff>127000</xdr:colOff>
      <xdr:row>86</xdr:row>
      <xdr:rowOff>143510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90805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143510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90805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143510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90805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49885" cy="22987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0866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17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02920" y="172567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2542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2542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717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9512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9525</xdr:rowOff>
    </xdr:from>
    <xdr:to>
      <xdr:col>28</xdr:col>
      <xdr:colOff>114300</xdr:colOff>
      <xdr:row>90</xdr:row>
      <xdr:rowOff>9525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38735</xdr:rowOff>
    </xdr:from>
    <xdr:ext cx="595630" cy="26543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5630" cy="26289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72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62230</xdr:rowOff>
    </xdr:from>
    <xdr:to>
      <xdr:col>24</xdr:col>
      <xdr:colOff>62865</xdr:colOff>
      <xdr:row>98</xdr:row>
      <xdr:rowOff>151765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511675" y="1549273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155575</xdr:rowOff>
    </xdr:from>
    <xdr:ext cx="534670" cy="25717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564380" y="169576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151765</xdr:rowOff>
    </xdr:from>
    <xdr:to>
      <xdr:col>24</xdr:col>
      <xdr:colOff>152400</xdr:colOff>
      <xdr:row>98</xdr:row>
      <xdr:rowOff>151765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429760" y="16953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8255</xdr:rowOff>
    </xdr:from>
    <xdr:ext cx="598805" cy="26416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564380" y="1526730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175,208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62230</xdr:rowOff>
    </xdr:from>
    <xdr:to>
      <xdr:col>24</xdr:col>
      <xdr:colOff>152400</xdr:colOff>
      <xdr:row>90</xdr:row>
      <xdr:rowOff>62230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429760" y="15492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9525</xdr:rowOff>
    </xdr:from>
    <xdr:to>
      <xdr:col>24</xdr:col>
      <xdr:colOff>63500</xdr:colOff>
      <xdr:row>98</xdr:row>
      <xdr:rowOff>3810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00780" y="16640175"/>
          <a:ext cx="8128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12700</xdr:rowOff>
    </xdr:from>
    <xdr:ext cx="534670"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56438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161290</xdr:rowOff>
    </xdr:from>
    <xdr:to>
      <xdr:col>24</xdr:col>
      <xdr:colOff>114300</xdr:colOff>
      <xdr:row>96</xdr:row>
      <xdr:rowOff>91440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46278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9525</xdr:rowOff>
    </xdr:from>
    <xdr:to>
      <xdr:col>19</xdr:col>
      <xdr:colOff>177800</xdr:colOff>
      <xdr:row>98</xdr:row>
      <xdr:rowOff>47625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832100" y="16640175"/>
          <a:ext cx="86868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31750</xdr:rowOff>
    </xdr:from>
    <xdr:to>
      <xdr:col>20</xdr:col>
      <xdr:colOff>38100</xdr:colOff>
      <xdr:row>95</xdr:row>
      <xdr:rowOff>133350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649980" y="163195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149860</xdr:rowOff>
    </xdr:from>
    <xdr:ext cx="53276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38525" y="16094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47625</xdr:rowOff>
    </xdr:from>
    <xdr:to>
      <xdr:col>15</xdr:col>
      <xdr:colOff>50800</xdr:colOff>
      <xdr:row>98</xdr:row>
      <xdr:rowOff>68580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968500" y="1684972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43180</xdr:rowOff>
    </xdr:from>
    <xdr:to>
      <xdr:col>15</xdr:col>
      <xdr:colOff>101600</xdr:colOff>
      <xdr:row>97</xdr:row>
      <xdr:rowOff>144780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7813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161290</xdr:rowOff>
    </xdr:from>
    <xdr:ext cx="53276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574925" y="16449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68580</xdr:rowOff>
    </xdr:from>
    <xdr:to>
      <xdr:col>10</xdr:col>
      <xdr:colOff>114300</xdr:colOff>
      <xdr:row>98</xdr:row>
      <xdr:rowOff>82550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04900" y="1687068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69215</xdr:rowOff>
    </xdr:from>
    <xdr:to>
      <xdr:col>10</xdr:col>
      <xdr:colOff>165100</xdr:colOff>
      <xdr:row>97</xdr:row>
      <xdr:rowOff>170815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177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15875</xdr:rowOff>
    </xdr:from>
    <xdr:ext cx="53467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06245" y="16475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77470</xdr:rowOff>
    </xdr:from>
    <xdr:to>
      <xdr:col>6</xdr:col>
      <xdr:colOff>38100</xdr:colOff>
      <xdr:row>98</xdr:row>
      <xdr:rowOff>7620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54100" y="16708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24130</xdr:rowOff>
    </xdr:from>
    <xdr:ext cx="53276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42645" y="16483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09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3281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668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124460</xdr:rowOff>
    </xdr:from>
    <xdr:to>
      <xdr:col>24</xdr:col>
      <xdr:colOff>114300</xdr:colOff>
      <xdr:row>98</xdr:row>
      <xdr:rowOff>54610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46278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102870</xdr:rowOff>
    </xdr:from>
    <xdr:ext cx="534670"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564380" y="1673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130175</xdr:rowOff>
    </xdr:from>
    <xdr:to>
      <xdr:col>20</xdr:col>
      <xdr:colOff>38100</xdr:colOff>
      <xdr:row>97</xdr:row>
      <xdr:rowOff>60325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649980" y="165893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52070</xdr:rowOff>
    </xdr:from>
    <xdr:ext cx="532765" cy="25717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38525" y="16682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168275</xdr:rowOff>
    </xdr:from>
    <xdr:to>
      <xdr:col>15</xdr:col>
      <xdr:colOff>101600</xdr:colOff>
      <xdr:row>98</xdr:row>
      <xdr:rowOff>98425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7813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89535</xdr:rowOff>
    </xdr:from>
    <xdr:ext cx="532765" cy="25717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574925" y="16891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17780</xdr:rowOff>
    </xdr:from>
    <xdr:to>
      <xdr:col>10</xdr:col>
      <xdr:colOff>165100</xdr:colOff>
      <xdr:row>98</xdr:row>
      <xdr:rowOff>119380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177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110490</xdr:rowOff>
    </xdr:from>
    <xdr:ext cx="534670" cy="25717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06245" y="16912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31750</xdr:rowOff>
    </xdr:from>
    <xdr:to>
      <xdr:col>6</xdr:col>
      <xdr:colOff>38100</xdr:colOff>
      <xdr:row>98</xdr:row>
      <xdr:rowOff>133350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54100" y="168338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124460</xdr:rowOff>
    </xdr:from>
    <xdr:ext cx="53276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42645" y="16926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58420</xdr:rowOff>
    </xdr:from>
    <xdr:to>
      <xdr:col>59</xdr:col>
      <xdr:colOff>50800</xdr:colOff>
      <xdr:row>25</xdr:row>
      <xdr:rowOff>32385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58420</xdr:rowOff>
    </xdr:from>
    <xdr:to>
      <xdr:col>43</xdr:col>
      <xdr:colOff>63500</xdr:colOff>
      <xdr:row>26</xdr:row>
      <xdr:rowOff>143510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90805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58420</xdr:rowOff>
    </xdr:from>
    <xdr:to>
      <xdr:col>48</xdr:col>
      <xdr:colOff>127000</xdr:colOff>
      <xdr:row>26</xdr:row>
      <xdr:rowOff>143510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90805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58420</xdr:rowOff>
    </xdr:from>
    <xdr:to>
      <xdr:col>54</xdr:col>
      <xdr:colOff>127000</xdr:colOff>
      <xdr:row>26</xdr:row>
      <xdr:rowOff>143510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90805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26035</xdr:rowOff>
    </xdr:from>
    <xdr:to>
      <xdr:col>59</xdr:col>
      <xdr:colOff>50800</xdr:colOff>
      <xdr:row>41</xdr:row>
      <xdr:rowOff>84455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6985</xdr:rowOff>
    </xdr:from>
    <xdr:ext cx="347980" cy="22987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93180" y="4636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101600</xdr:rowOff>
    </xdr:from>
    <xdr:to>
      <xdr:col>59</xdr:col>
      <xdr:colOff>50800</xdr:colOff>
      <xdr:row>39</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130810</xdr:rowOff>
    </xdr:from>
    <xdr:ext cx="247015" cy="26416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187440" y="6645910"/>
          <a:ext cx="2470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117475</xdr:rowOff>
    </xdr:from>
    <xdr:to>
      <xdr:col>59</xdr:col>
      <xdr:colOff>50800</xdr:colOff>
      <xdr:row>37</xdr:row>
      <xdr:rowOff>117475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147320</xdr:rowOff>
    </xdr:from>
    <xdr:ext cx="595630" cy="26289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50890" y="631952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134620</xdr:rowOff>
    </xdr:from>
    <xdr:to>
      <xdr:col>59</xdr:col>
      <xdr:colOff>50800</xdr:colOff>
      <xdr:row>35</xdr:row>
      <xdr:rowOff>134620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431280" y="6135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163830</xdr:rowOff>
    </xdr:from>
    <xdr:ext cx="595630" cy="26543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850890" y="5993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151130</xdr:rowOff>
    </xdr:from>
    <xdr:to>
      <xdr:col>59</xdr:col>
      <xdr:colOff>50800</xdr:colOff>
      <xdr:row>33</xdr:row>
      <xdr:rowOff>151130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5630" cy="26416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850890" y="56642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168275</xdr:rowOff>
    </xdr:from>
    <xdr:to>
      <xdr:col>59</xdr:col>
      <xdr:colOff>50800</xdr:colOff>
      <xdr:row>31</xdr:row>
      <xdr:rowOff>168275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431280" y="5483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22860</xdr:rowOff>
    </xdr:from>
    <xdr:ext cx="595630" cy="26479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850890" y="5337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9525</xdr:rowOff>
    </xdr:from>
    <xdr:to>
      <xdr:col>59</xdr:col>
      <xdr:colOff>50800</xdr:colOff>
      <xdr:row>30</xdr:row>
      <xdr:rowOff>9525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38735</xdr:rowOff>
    </xdr:from>
    <xdr:ext cx="595630" cy="26543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850890" y="5010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26035</xdr:rowOff>
    </xdr:from>
    <xdr:to>
      <xdr:col>59</xdr:col>
      <xdr:colOff>50800</xdr:colOff>
      <xdr:row>28</xdr:row>
      <xdr:rowOff>26035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55880</xdr:rowOff>
    </xdr:from>
    <xdr:ext cx="595630" cy="26289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850890" y="4685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26035</xdr:rowOff>
    </xdr:from>
    <xdr:to>
      <xdr:col>59</xdr:col>
      <xdr:colOff>50800</xdr:colOff>
      <xdr:row>41</xdr:row>
      <xdr:rowOff>84455</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23495</xdr:rowOff>
    </xdr:from>
    <xdr:to>
      <xdr:col>54</xdr:col>
      <xdr:colOff>185420</xdr:colOff>
      <xdr:row>38</xdr:row>
      <xdr:rowOff>69215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198100" y="533844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73025</xdr:rowOff>
    </xdr:from>
    <xdr:ext cx="532765" cy="26352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248900" y="6588125"/>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62,068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69215</xdr:rowOff>
    </xdr:from>
    <xdr:to>
      <xdr:col>55</xdr:col>
      <xdr:colOff>88900</xdr:colOff>
      <xdr:row>38</xdr:row>
      <xdr:rowOff>69215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114280" y="6584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596900" cy="26352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248900" y="5116195"/>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443,367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23495</xdr:rowOff>
    </xdr:from>
    <xdr:to>
      <xdr:col>55</xdr:col>
      <xdr:colOff>88900</xdr:colOff>
      <xdr:row>31</xdr:row>
      <xdr:rowOff>23495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114280" y="5338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141605</xdr:rowOff>
    </xdr:from>
    <xdr:to>
      <xdr:col>55</xdr:col>
      <xdr:colOff>0</xdr:colOff>
      <xdr:row>37</xdr:row>
      <xdr:rowOff>171450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385300" y="648525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94615</xdr:rowOff>
    </xdr:from>
    <xdr:ext cx="596900" cy="26352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248900" y="6095365"/>
          <a:ext cx="596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71120</xdr:rowOff>
    </xdr:from>
    <xdr:to>
      <xdr:col>55</xdr:col>
      <xdr:colOff>50800</xdr:colOff>
      <xdr:row>37</xdr:row>
      <xdr:rowOff>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152380" y="62433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4445</xdr:rowOff>
    </xdr:from>
    <xdr:to>
      <xdr:col>50</xdr:col>
      <xdr:colOff>114300</xdr:colOff>
      <xdr:row>37</xdr:row>
      <xdr:rowOff>171450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521700" y="6176645"/>
          <a:ext cx="8636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107950</xdr:rowOff>
    </xdr:from>
    <xdr:to>
      <xdr:col>50</xdr:col>
      <xdr:colOff>165100</xdr:colOff>
      <xdr:row>37</xdr:row>
      <xdr:rowOff>36830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334500" y="6280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53975</xdr:rowOff>
    </xdr:from>
    <xdr:ext cx="596900" cy="26289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090660" y="6054725"/>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4445</xdr:rowOff>
    </xdr:from>
    <xdr:to>
      <xdr:col>45</xdr:col>
      <xdr:colOff>177800</xdr:colOff>
      <xdr:row>38</xdr:row>
      <xdr:rowOff>123190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653020" y="6176645"/>
          <a:ext cx="868680" cy="461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137160</xdr:rowOff>
    </xdr:from>
    <xdr:to>
      <xdr:col>46</xdr:col>
      <xdr:colOff>38100</xdr:colOff>
      <xdr:row>35</xdr:row>
      <xdr:rowOff>66040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470900" y="59664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82550</xdr:rowOff>
    </xdr:from>
    <xdr:ext cx="596900" cy="26479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227060" y="5740400"/>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123190</xdr:rowOff>
    </xdr:from>
    <xdr:to>
      <xdr:col>41</xdr:col>
      <xdr:colOff>50800</xdr:colOff>
      <xdr:row>38</xdr:row>
      <xdr:rowOff>132715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789420" y="663829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64770</xdr:rowOff>
    </xdr:from>
    <xdr:to>
      <xdr:col>41</xdr:col>
      <xdr:colOff>101600</xdr:colOff>
      <xdr:row>37</xdr:row>
      <xdr:rowOff>168275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602220" y="6408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9525</xdr:rowOff>
    </xdr:from>
    <xdr:ext cx="598805" cy="26416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363460" y="618172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72390</xdr:rowOff>
    </xdr:from>
    <xdr:to>
      <xdr:col>36</xdr:col>
      <xdr:colOff>165100</xdr:colOff>
      <xdr:row>38</xdr:row>
      <xdr:rowOff>1270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738620" y="6416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18415</xdr:rowOff>
    </xdr:from>
    <xdr:ext cx="534670" cy="26289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527165" y="619061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81915</xdr:rowOff>
    </xdr:from>
    <xdr:ext cx="762000" cy="26479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81915</xdr:rowOff>
    </xdr:from>
    <xdr:ext cx="762000" cy="26479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81915</xdr:rowOff>
    </xdr:from>
    <xdr:ext cx="762000" cy="26479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81915</xdr:rowOff>
    </xdr:from>
    <xdr:ext cx="760095" cy="26479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46760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81915</xdr:rowOff>
    </xdr:from>
    <xdr:ext cx="762000" cy="26479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89535</xdr:rowOff>
    </xdr:from>
    <xdr:to>
      <xdr:col>55</xdr:col>
      <xdr:colOff>50800</xdr:colOff>
      <xdr:row>38</xdr:row>
      <xdr:rowOff>18415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152380" y="64331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2540</xdr:rowOff>
    </xdr:from>
    <xdr:ext cx="532765" cy="26479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248900" y="634619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122555</xdr:rowOff>
    </xdr:from>
    <xdr:to>
      <xdr:col>50</xdr:col>
      <xdr:colOff>165100</xdr:colOff>
      <xdr:row>38</xdr:row>
      <xdr:rowOff>50165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334500" y="6466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41910</xdr:rowOff>
    </xdr:from>
    <xdr:ext cx="534670" cy="26416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123045" y="655701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127635</xdr:rowOff>
    </xdr:from>
    <xdr:to>
      <xdr:col>46</xdr:col>
      <xdr:colOff>38100</xdr:colOff>
      <xdr:row>36</xdr:row>
      <xdr:rowOff>56515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470900" y="61283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47625</xdr:rowOff>
    </xdr:from>
    <xdr:ext cx="596900" cy="26416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227060" y="6219825"/>
          <a:ext cx="596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70485</xdr:rowOff>
    </xdr:from>
    <xdr:to>
      <xdr:col>41</xdr:col>
      <xdr:colOff>101600</xdr:colOff>
      <xdr:row>38</xdr:row>
      <xdr:rowOff>171450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602220" y="65855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165100</xdr:rowOff>
    </xdr:from>
    <xdr:ext cx="532765" cy="26416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395845" y="668020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80645</xdr:rowOff>
    </xdr:from>
    <xdr:to>
      <xdr:col>36</xdr:col>
      <xdr:colOff>165100</xdr:colOff>
      <xdr:row>39</xdr:row>
      <xdr:rowOff>9525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738620" y="65957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0</xdr:rowOff>
    </xdr:from>
    <xdr:ext cx="534670" cy="26479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27165" y="66865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58420</xdr:rowOff>
    </xdr:from>
    <xdr:to>
      <xdr:col>59</xdr:col>
      <xdr:colOff>50800</xdr:colOff>
      <xdr:row>45</xdr:row>
      <xdr:rowOff>32385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58420</xdr:rowOff>
    </xdr:from>
    <xdr:to>
      <xdr:col>43</xdr:col>
      <xdr:colOff>63500</xdr:colOff>
      <xdr:row>46</xdr:row>
      <xdr:rowOff>143510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90805</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58420</xdr:rowOff>
    </xdr:from>
    <xdr:to>
      <xdr:col>48</xdr:col>
      <xdr:colOff>127000</xdr:colOff>
      <xdr:row>46</xdr:row>
      <xdr:rowOff>143510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90805</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58420</xdr:rowOff>
    </xdr:from>
    <xdr:to>
      <xdr:col>54</xdr:col>
      <xdr:colOff>127000</xdr:colOff>
      <xdr:row>46</xdr:row>
      <xdr:rowOff>143510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90805</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26035</xdr:rowOff>
    </xdr:from>
    <xdr:to>
      <xdr:col>59</xdr:col>
      <xdr:colOff>50800</xdr:colOff>
      <xdr:row>61</xdr:row>
      <xdr:rowOff>84455</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6985</xdr:rowOff>
    </xdr:from>
    <xdr:ext cx="347980" cy="22987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93180" y="8065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45720</xdr:rowOff>
    </xdr:from>
    <xdr:to>
      <xdr:col>59</xdr:col>
      <xdr:colOff>50800</xdr:colOff>
      <xdr:row>59</xdr:row>
      <xdr:rowOff>45720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75565</xdr:rowOff>
    </xdr:from>
    <xdr:ext cx="247015" cy="26289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187440" y="10019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6985</xdr:rowOff>
    </xdr:from>
    <xdr:to>
      <xdr:col>59</xdr:col>
      <xdr:colOff>50800</xdr:colOff>
      <xdr:row>57</xdr:row>
      <xdr:rowOff>6985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36195</xdr:rowOff>
    </xdr:from>
    <xdr:ext cx="595630" cy="26352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850890" y="9637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143510</xdr:rowOff>
    </xdr:from>
    <xdr:to>
      <xdr:col>59</xdr:col>
      <xdr:colOff>50800</xdr:colOff>
      <xdr:row>54</xdr:row>
      <xdr:rowOff>143510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171450</xdr:rowOff>
    </xdr:from>
    <xdr:ext cx="595630" cy="26479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50890" y="9258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104140</xdr:rowOff>
    </xdr:from>
    <xdr:to>
      <xdr:col>59</xdr:col>
      <xdr:colOff>50800</xdr:colOff>
      <xdr:row>52</xdr:row>
      <xdr:rowOff>104140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133985</xdr:rowOff>
    </xdr:from>
    <xdr:ext cx="595630" cy="26416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850890" y="8877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65405</xdr:rowOff>
    </xdr:from>
    <xdr:to>
      <xdr:col>59</xdr:col>
      <xdr:colOff>50800</xdr:colOff>
      <xdr:row>50</xdr:row>
      <xdr:rowOff>65405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94615</xdr:rowOff>
    </xdr:from>
    <xdr:ext cx="683895" cy="2635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760720" y="8495665"/>
          <a:ext cx="6838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26035</xdr:rowOff>
    </xdr:from>
    <xdr:to>
      <xdr:col>59</xdr:col>
      <xdr:colOff>50800</xdr:colOff>
      <xdr:row>48</xdr:row>
      <xdr:rowOff>26035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55880</xdr:rowOff>
    </xdr:from>
    <xdr:ext cx="683895" cy="26289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760720" y="8114030"/>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26035</xdr:rowOff>
    </xdr:from>
    <xdr:to>
      <xdr:col>59</xdr:col>
      <xdr:colOff>50800</xdr:colOff>
      <xdr:row>61</xdr:row>
      <xdr:rowOff>84455</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157480</xdr:rowOff>
    </xdr:from>
    <xdr:to>
      <xdr:col>54</xdr:col>
      <xdr:colOff>185420</xdr:colOff>
      <xdr:row>59</xdr:row>
      <xdr:rowOff>22860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198100" y="872998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2765" cy="265430"/>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248900" y="10142220"/>
          <a:ext cx="5327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114280" y="101384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102870</xdr:rowOff>
    </xdr:from>
    <xdr:ext cx="688340" cy="26479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248900" y="8503920"/>
          <a:ext cx="6883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1,129,008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157480</xdr:rowOff>
    </xdr:from>
    <xdr:to>
      <xdr:col>55</xdr:col>
      <xdr:colOff>88900</xdr:colOff>
      <xdr:row>50</xdr:row>
      <xdr:rowOff>157480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114280" y="8729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133350</xdr:rowOff>
    </xdr:from>
    <xdr:to>
      <xdr:col>55</xdr:col>
      <xdr:colOff>0</xdr:colOff>
      <xdr:row>58</xdr:row>
      <xdr:rowOff>159385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385300" y="10077450"/>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1905</xdr:rowOff>
    </xdr:from>
    <xdr:ext cx="596900" cy="26479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248900" y="9774555"/>
          <a:ext cx="596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153670</xdr:rowOff>
    </xdr:from>
    <xdr:to>
      <xdr:col>55</xdr:col>
      <xdr:colOff>50800</xdr:colOff>
      <xdr:row>58</xdr:row>
      <xdr:rowOff>82550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152380" y="99263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133350</xdr:rowOff>
    </xdr:from>
    <xdr:to>
      <xdr:col>50</xdr:col>
      <xdr:colOff>114300</xdr:colOff>
      <xdr:row>58</xdr:row>
      <xdr:rowOff>149860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521700" y="10077450"/>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163830</xdr:rowOff>
    </xdr:from>
    <xdr:to>
      <xdr:col>50</xdr:col>
      <xdr:colOff>165100</xdr:colOff>
      <xdr:row>58</xdr:row>
      <xdr:rowOff>92710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334500" y="9936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109855</xdr:rowOff>
    </xdr:from>
    <xdr:ext cx="596900" cy="26289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090660" y="9711055"/>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149860</xdr:rowOff>
    </xdr:from>
    <xdr:to>
      <xdr:col>45</xdr:col>
      <xdr:colOff>177800</xdr:colOff>
      <xdr:row>59</xdr:row>
      <xdr:rowOff>5080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653020" y="10093960"/>
          <a:ext cx="868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4445</xdr:rowOff>
    </xdr:from>
    <xdr:to>
      <xdr:col>46</xdr:col>
      <xdr:colOff>38100</xdr:colOff>
      <xdr:row>58</xdr:row>
      <xdr:rowOff>107950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470900" y="994854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125095</xdr:rowOff>
    </xdr:from>
    <xdr:ext cx="596900" cy="26352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227060" y="9726295"/>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161925</xdr:rowOff>
    </xdr:from>
    <xdr:to>
      <xdr:col>41</xdr:col>
      <xdr:colOff>50800</xdr:colOff>
      <xdr:row>59</xdr:row>
      <xdr:rowOff>5080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789420" y="1010602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4445</xdr:rowOff>
    </xdr:from>
    <xdr:to>
      <xdr:col>41</xdr:col>
      <xdr:colOff>101600</xdr:colOff>
      <xdr:row>58</xdr:row>
      <xdr:rowOff>107950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602220" y="99485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125730</xdr:rowOff>
    </xdr:from>
    <xdr:ext cx="598805" cy="26479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363460" y="972693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19685</xdr:rowOff>
    </xdr:from>
    <xdr:to>
      <xdr:col>36</xdr:col>
      <xdr:colOff>165100</xdr:colOff>
      <xdr:row>58</xdr:row>
      <xdr:rowOff>123825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738620" y="99637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140335</xdr:rowOff>
    </xdr:from>
    <xdr:ext cx="596900" cy="26479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494780" y="9741535"/>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81915</xdr:rowOff>
    </xdr:from>
    <xdr:ext cx="762000" cy="26479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81915</xdr:rowOff>
    </xdr:from>
    <xdr:ext cx="762000" cy="26479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81915</xdr:rowOff>
    </xdr:from>
    <xdr:ext cx="762000" cy="26479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81915</xdr:rowOff>
    </xdr:from>
    <xdr:ext cx="760095" cy="26479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46760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81915</xdr:rowOff>
    </xdr:from>
    <xdr:ext cx="762000" cy="26479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106680</xdr:rowOff>
    </xdr:from>
    <xdr:to>
      <xdr:col>55</xdr:col>
      <xdr:colOff>50800</xdr:colOff>
      <xdr:row>59</xdr:row>
      <xdr:rowOff>35560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152380" y="100507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20320</xdr:rowOff>
    </xdr:from>
    <xdr:ext cx="532765" cy="264160"/>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248900" y="996442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81280</xdr:rowOff>
    </xdr:from>
    <xdr:to>
      <xdr:col>50</xdr:col>
      <xdr:colOff>165100</xdr:colOff>
      <xdr:row>59</xdr:row>
      <xdr:rowOff>9525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334500" y="10025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635</xdr:rowOff>
    </xdr:from>
    <xdr:ext cx="534670" cy="26479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123045" y="1011618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98425</xdr:rowOff>
    </xdr:from>
    <xdr:to>
      <xdr:col>46</xdr:col>
      <xdr:colOff>38100</xdr:colOff>
      <xdr:row>59</xdr:row>
      <xdr:rowOff>26670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470900" y="100425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17780</xdr:rowOff>
    </xdr:from>
    <xdr:ext cx="532765" cy="26289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259445" y="10133330"/>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128270</xdr:rowOff>
    </xdr:from>
    <xdr:to>
      <xdr:col>41</xdr:col>
      <xdr:colOff>101600</xdr:colOff>
      <xdr:row>59</xdr:row>
      <xdr:rowOff>57150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602220" y="100723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47625</xdr:rowOff>
    </xdr:from>
    <xdr:ext cx="532765" cy="26416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395845" y="10163175"/>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110490</xdr:rowOff>
    </xdr:from>
    <xdr:to>
      <xdr:col>36</xdr:col>
      <xdr:colOff>165100</xdr:colOff>
      <xdr:row>59</xdr:row>
      <xdr:rowOff>38735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738620" y="10054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29845</xdr:rowOff>
    </xdr:from>
    <xdr:ext cx="534670" cy="26352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27165" y="1014539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58420</xdr:rowOff>
    </xdr:from>
    <xdr:to>
      <xdr:col>59</xdr:col>
      <xdr:colOff>50800</xdr:colOff>
      <xdr:row>65</xdr:row>
      <xdr:rowOff>32385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58420</xdr:rowOff>
    </xdr:from>
    <xdr:to>
      <xdr:col>43</xdr:col>
      <xdr:colOff>63500</xdr:colOff>
      <xdr:row>66</xdr:row>
      <xdr:rowOff>143510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90805</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58420</xdr:rowOff>
    </xdr:from>
    <xdr:to>
      <xdr:col>48</xdr:col>
      <xdr:colOff>127000</xdr:colOff>
      <xdr:row>66</xdr:row>
      <xdr:rowOff>143510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90805</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58420</xdr:rowOff>
    </xdr:from>
    <xdr:to>
      <xdr:col>54</xdr:col>
      <xdr:colOff>127000</xdr:colOff>
      <xdr:row>66</xdr:row>
      <xdr:rowOff>143510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90805</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26035</xdr:rowOff>
    </xdr:from>
    <xdr:to>
      <xdr:col>59</xdr:col>
      <xdr:colOff>50800</xdr:colOff>
      <xdr:row>81</xdr:row>
      <xdr:rowOff>84455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6985</xdr:rowOff>
    </xdr:from>
    <xdr:ext cx="347980" cy="22987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93180" y="11494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45720</xdr:rowOff>
    </xdr:from>
    <xdr:to>
      <xdr:col>59</xdr:col>
      <xdr:colOff>50800</xdr:colOff>
      <xdr:row>79</xdr:row>
      <xdr:rowOff>45720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431280" y="13590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75565</xdr:rowOff>
    </xdr:from>
    <xdr:ext cx="247015" cy="26289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187440" y="13448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6985</xdr:rowOff>
    </xdr:from>
    <xdr:to>
      <xdr:col>59</xdr:col>
      <xdr:colOff>50800</xdr:colOff>
      <xdr:row>77</xdr:row>
      <xdr:rowOff>6985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431280" y="1320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36195</xdr:rowOff>
    </xdr:from>
    <xdr:ext cx="595630" cy="26352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850890" y="13066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143510</xdr:rowOff>
    </xdr:from>
    <xdr:to>
      <xdr:col>59</xdr:col>
      <xdr:colOff>50800</xdr:colOff>
      <xdr:row>74</xdr:row>
      <xdr:rowOff>143510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171450</xdr:rowOff>
    </xdr:from>
    <xdr:ext cx="595630" cy="26479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85089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104140</xdr:rowOff>
    </xdr:from>
    <xdr:to>
      <xdr:col>59</xdr:col>
      <xdr:colOff>50800</xdr:colOff>
      <xdr:row>72</xdr:row>
      <xdr:rowOff>104140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431280" y="1244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133985</xdr:rowOff>
    </xdr:from>
    <xdr:ext cx="595630" cy="26416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850890" y="12306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65405</xdr:rowOff>
    </xdr:from>
    <xdr:to>
      <xdr:col>59</xdr:col>
      <xdr:colOff>50800</xdr:colOff>
      <xdr:row>70</xdr:row>
      <xdr:rowOff>65405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431280" y="12066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94615</xdr:rowOff>
    </xdr:from>
    <xdr:ext cx="683895" cy="26352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760720" y="11924665"/>
          <a:ext cx="6838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68</xdr:row>
      <xdr:rowOff>26035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55880</xdr:rowOff>
    </xdr:from>
    <xdr:ext cx="683895" cy="26289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760720" y="11543030"/>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81</xdr:row>
      <xdr:rowOff>84455</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9525</xdr:rowOff>
    </xdr:from>
    <xdr:to>
      <xdr:col>54</xdr:col>
      <xdr:colOff>185420</xdr:colOff>
      <xdr:row>79</xdr:row>
      <xdr:rowOff>45720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198100" y="1218247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48895</xdr:rowOff>
    </xdr:from>
    <xdr:ext cx="247650" cy="26416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248900" y="13593445"/>
          <a:ext cx="2476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45720</xdr:rowOff>
    </xdr:from>
    <xdr:to>
      <xdr:col>55</xdr:col>
      <xdr:colOff>88900</xdr:colOff>
      <xdr:row>79</xdr:row>
      <xdr:rowOff>45720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11428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129540</xdr:rowOff>
    </xdr:from>
    <xdr:ext cx="688340" cy="26352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248900" y="11959590"/>
          <a:ext cx="6883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1,108,094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9525</xdr:rowOff>
    </xdr:from>
    <xdr:to>
      <xdr:col>55</xdr:col>
      <xdr:colOff>88900</xdr:colOff>
      <xdr:row>71</xdr:row>
      <xdr:rowOff>9525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114280" y="12182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27305</xdr:rowOff>
    </xdr:from>
    <xdr:to>
      <xdr:col>55</xdr:col>
      <xdr:colOff>0</xdr:colOff>
      <xdr:row>79</xdr:row>
      <xdr:rowOff>29845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385300" y="1357185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119380</xdr:rowOff>
    </xdr:from>
    <xdr:ext cx="532765" cy="26543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248900" y="13321030"/>
          <a:ext cx="53276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95885</xdr:rowOff>
    </xdr:from>
    <xdr:to>
      <xdr:col>55</xdr:col>
      <xdr:colOff>50800</xdr:colOff>
      <xdr:row>79</xdr:row>
      <xdr:rowOff>24765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152380" y="134689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14605</xdr:rowOff>
    </xdr:from>
    <xdr:to>
      <xdr:col>50</xdr:col>
      <xdr:colOff>114300</xdr:colOff>
      <xdr:row>79</xdr:row>
      <xdr:rowOff>27305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521700" y="1355915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114300</xdr:rowOff>
    </xdr:from>
    <xdr:to>
      <xdr:col>50</xdr:col>
      <xdr:colOff>165100</xdr:colOff>
      <xdr:row>79</xdr:row>
      <xdr:rowOff>43180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334500" y="13487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59690</xdr:rowOff>
    </xdr:from>
    <xdr:ext cx="534670" cy="26479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123045" y="132613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14605</xdr:rowOff>
    </xdr:from>
    <xdr:to>
      <xdr:col>45</xdr:col>
      <xdr:colOff>177800</xdr:colOff>
      <xdr:row>79</xdr:row>
      <xdr:rowOff>29845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653020" y="13559155"/>
          <a:ext cx="8686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122555</xdr:rowOff>
    </xdr:from>
    <xdr:to>
      <xdr:col>46</xdr:col>
      <xdr:colOff>38100</xdr:colOff>
      <xdr:row>79</xdr:row>
      <xdr:rowOff>50165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470900" y="1349565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67310</xdr:rowOff>
    </xdr:from>
    <xdr:ext cx="532765" cy="26352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259445" y="1326896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29845</xdr:rowOff>
    </xdr:from>
    <xdr:to>
      <xdr:col>41</xdr:col>
      <xdr:colOff>50800</xdr:colOff>
      <xdr:row>79</xdr:row>
      <xdr:rowOff>39370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789420" y="1357439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116205</xdr:rowOff>
    </xdr:from>
    <xdr:to>
      <xdr:col>41</xdr:col>
      <xdr:colOff>101600</xdr:colOff>
      <xdr:row>79</xdr:row>
      <xdr:rowOff>45085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602220" y="134893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61595</xdr:rowOff>
    </xdr:from>
    <xdr:ext cx="532765" cy="26543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395845" y="13263245"/>
          <a:ext cx="5327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123825</xdr:rowOff>
    </xdr:from>
    <xdr:to>
      <xdr:col>36</xdr:col>
      <xdr:colOff>165100</xdr:colOff>
      <xdr:row>79</xdr:row>
      <xdr:rowOff>52070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738620" y="13496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68580</xdr:rowOff>
    </xdr:from>
    <xdr:ext cx="534670" cy="26479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527165" y="1327023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81915</xdr:rowOff>
    </xdr:from>
    <xdr:ext cx="762000" cy="26479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81915</xdr:rowOff>
    </xdr:from>
    <xdr:ext cx="762000" cy="26479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81915</xdr:rowOff>
    </xdr:from>
    <xdr:ext cx="762000" cy="26479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81915</xdr:rowOff>
    </xdr:from>
    <xdr:ext cx="760095" cy="26479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46760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81915</xdr:rowOff>
    </xdr:from>
    <xdr:ext cx="762000" cy="26479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153035</xdr:rowOff>
    </xdr:from>
    <xdr:to>
      <xdr:col>55</xdr:col>
      <xdr:colOff>50800</xdr:colOff>
      <xdr:row>79</xdr:row>
      <xdr:rowOff>81915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152380" y="135261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73660</xdr:rowOff>
    </xdr:from>
    <xdr:ext cx="532765" cy="26416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248900" y="1344676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150495</xdr:rowOff>
    </xdr:from>
    <xdr:to>
      <xdr:col>50</xdr:col>
      <xdr:colOff>165100</xdr:colOff>
      <xdr:row>79</xdr:row>
      <xdr:rowOff>79375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334500" y="135235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69850</xdr:rowOff>
    </xdr:from>
    <xdr:ext cx="534670" cy="26352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123045" y="1361440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138430</xdr:rowOff>
    </xdr:from>
    <xdr:to>
      <xdr:col>46</xdr:col>
      <xdr:colOff>38100</xdr:colOff>
      <xdr:row>79</xdr:row>
      <xdr:rowOff>66675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470900" y="135115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57785</xdr:rowOff>
    </xdr:from>
    <xdr:ext cx="532765" cy="26479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259445" y="1360233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153035</xdr:rowOff>
    </xdr:from>
    <xdr:to>
      <xdr:col>41</xdr:col>
      <xdr:colOff>101600</xdr:colOff>
      <xdr:row>79</xdr:row>
      <xdr:rowOff>81915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602220" y="135261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72390</xdr:rowOff>
    </xdr:from>
    <xdr:ext cx="532765" cy="26352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395845" y="1361694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162560</xdr:rowOff>
    </xdr:from>
    <xdr:to>
      <xdr:col>36</xdr:col>
      <xdr:colOff>165100</xdr:colOff>
      <xdr:row>79</xdr:row>
      <xdr:rowOff>91440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738620" y="135356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82550</xdr:rowOff>
    </xdr:from>
    <xdr:ext cx="467995" cy="26479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59550" y="1362710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32385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58420</xdr:rowOff>
    </xdr:from>
    <xdr:to>
      <xdr:col>43</xdr:col>
      <xdr:colOff>63500</xdr:colOff>
      <xdr:row>86</xdr:row>
      <xdr:rowOff>143510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90805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143510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90805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143510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90805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47980" cy="22987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93180" y="14923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18744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85089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17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850890" y="16113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85089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65405</xdr:rowOff>
    </xdr:from>
    <xdr:to>
      <xdr:col>59</xdr:col>
      <xdr:colOff>50800</xdr:colOff>
      <xdr:row>90</xdr:row>
      <xdr:rowOff>65405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94615</xdr:rowOff>
    </xdr:from>
    <xdr:ext cx="595630" cy="26352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850890" y="15353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5630" cy="26289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850890" y="14972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91</xdr:row>
      <xdr:rowOff>123190</xdr:rowOff>
    </xdr:from>
    <xdr:to>
      <xdr:col>54</xdr:col>
      <xdr:colOff>185420</xdr:colOff>
      <xdr:row>99</xdr:row>
      <xdr:rowOff>16510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198100" y="157251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20320</xdr:rowOff>
    </xdr:from>
    <xdr:ext cx="467995" cy="25717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248900" y="16993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16510</xdr:rowOff>
    </xdr:from>
    <xdr:to>
      <xdr:col>55</xdr:col>
      <xdr:colOff>88900</xdr:colOff>
      <xdr:row>99</xdr:row>
      <xdr:rowOff>16510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114280" y="16990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71120</xdr:rowOff>
    </xdr:from>
    <xdr:ext cx="596900" cy="26035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248900" y="15501620"/>
          <a:ext cx="5969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339,291</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123190</xdr:rowOff>
    </xdr:from>
    <xdr:to>
      <xdr:col>55</xdr:col>
      <xdr:colOff>88900</xdr:colOff>
      <xdr:row>91</xdr:row>
      <xdr:rowOff>123190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114280" y="15725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32385</xdr:rowOff>
    </xdr:from>
    <xdr:to>
      <xdr:col>55</xdr:col>
      <xdr:colOff>0</xdr:colOff>
      <xdr:row>98</xdr:row>
      <xdr:rowOff>90805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385300" y="16834485"/>
          <a:ext cx="812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58420</xdr:rowOff>
    </xdr:from>
    <xdr:ext cx="532765"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248900" y="1651762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35560</xdr:rowOff>
    </xdr:from>
    <xdr:to>
      <xdr:col>55</xdr:col>
      <xdr:colOff>50800</xdr:colOff>
      <xdr:row>97</xdr:row>
      <xdr:rowOff>137160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152380" y="16666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32385</xdr:rowOff>
    </xdr:from>
    <xdr:to>
      <xdr:col>50</xdr:col>
      <xdr:colOff>114300</xdr:colOff>
      <xdr:row>98</xdr:row>
      <xdr:rowOff>121285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521700" y="16834485"/>
          <a:ext cx="8636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35560</xdr:rowOff>
    </xdr:from>
    <xdr:to>
      <xdr:col>50</xdr:col>
      <xdr:colOff>165100</xdr:colOff>
      <xdr:row>97</xdr:row>
      <xdr:rowOff>137160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334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154940</xdr:rowOff>
    </xdr:from>
    <xdr:ext cx="534670" cy="25717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123045" y="164426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121285</xdr:rowOff>
    </xdr:from>
    <xdr:to>
      <xdr:col>45</xdr:col>
      <xdr:colOff>177800</xdr:colOff>
      <xdr:row>98</xdr:row>
      <xdr:rowOff>154940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653020" y="16923385"/>
          <a:ext cx="8686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67310</xdr:rowOff>
    </xdr:from>
    <xdr:to>
      <xdr:col>46</xdr:col>
      <xdr:colOff>38100</xdr:colOff>
      <xdr:row>97</xdr:row>
      <xdr:rowOff>168910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470900" y="166979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13970</xdr:rowOff>
    </xdr:from>
    <xdr:ext cx="53276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259445" y="16473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80010</xdr:rowOff>
    </xdr:from>
    <xdr:to>
      <xdr:col>41</xdr:col>
      <xdr:colOff>50800</xdr:colOff>
      <xdr:row>98</xdr:row>
      <xdr:rowOff>154940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789420" y="16882110"/>
          <a:ext cx="8636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65405</xdr:rowOff>
    </xdr:from>
    <xdr:to>
      <xdr:col>41</xdr:col>
      <xdr:colOff>101600</xdr:colOff>
      <xdr:row>97</xdr:row>
      <xdr:rowOff>167005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60222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12065</xdr:rowOff>
    </xdr:from>
    <xdr:ext cx="5327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395845" y="16471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92710</xdr:rowOff>
    </xdr:from>
    <xdr:to>
      <xdr:col>36</xdr:col>
      <xdr:colOff>165100</xdr:colOff>
      <xdr:row>98</xdr:row>
      <xdr:rowOff>22860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73862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39370</xdr:rowOff>
    </xdr:from>
    <xdr:ext cx="53467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527165"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4676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40640</xdr:rowOff>
    </xdr:from>
    <xdr:to>
      <xdr:col>55</xdr:col>
      <xdr:colOff>50800</xdr:colOff>
      <xdr:row>98</xdr:row>
      <xdr:rowOff>141605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152380" y="168427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126365</xdr:rowOff>
    </xdr:from>
    <xdr:ext cx="532765"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248900" y="16757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153035</xdr:rowOff>
    </xdr:from>
    <xdr:to>
      <xdr:col>50</xdr:col>
      <xdr:colOff>165100</xdr:colOff>
      <xdr:row>98</xdr:row>
      <xdr:rowOff>83185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334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74930</xdr:rowOff>
    </xdr:from>
    <xdr:ext cx="534670" cy="25717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123045" y="16877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70485</xdr:rowOff>
    </xdr:from>
    <xdr:to>
      <xdr:col>46</xdr:col>
      <xdr:colOff>38100</xdr:colOff>
      <xdr:row>99</xdr:row>
      <xdr:rowOff>635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470900" y="168725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163195</xdr:rowOff>
    </xdr:from>
    <xdr:ext cx="53276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259445" y="16965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103505</xdr:rowOff>
    </xdr:from>
    <xdr:to>
      <xdr:col>41</xdr:col>
      <xdr:colOff>101600</xdr:colOff>
      <xdr:row>99</xdr:row>
      <xdr:rowOff>33655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60222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24765</xdr:rowOff>
    </xdr:from>
    <xdr:ext cx="53276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395845" y="169983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29210</xdr:rowOff>
    </xdr:from>
    <xdr:to>
      <xdr:col>36</xdr:col>
      <xdr:colOff>165100</xdr:colOff>
      <xdr:row>98</xdr:row>
      <xdr:rowOff>130810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73862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121920</xdr:rowOff>
    </xdr:from>
    <xdr:ext cx="534670" cy="25717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527165" y="169240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58420</xdr:rowOff>
    </xdr:from>
    <xdr:to>
      <xdr:col>89</xdr:col>
      <xdr:colOff>177800</xdr:colOff>
      <xdr:row>25</xdr:row>
      <xdr:rowOff>32385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58420</xdr:rowOff>
    </xdr:from>
    <xdr:to>
      <xdr:col>74</xdr:col>
      <xdr:colOff>0</xdr:colOff>
      <xdr:row>26</xdr:row>
      <xdr:rowOff>143510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90805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58420</xdr:rowOff>
    </xdr:from>
    <xdr:to>
      <xdr:col>79</xdr:col>
      <xdr:colOff>63500</xdr:colOff>
      <xdr:row>26</xdr:row>
      <xdr:rowOff>143510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90805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58420</xdr:rowOff>
    </xdr:from>
    <xdr:to>
      <xdr:col>85</xdr:col>
      <xdr:colOff>63500</xdr:colOff>
      <xdr:row>26</xdr:row>
      <xdr:rowOff>143510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90805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26035</xdr:rowOff>
    </xdr:from>
    <xdr:to>
      <xdr:col>89</xdr:col>
      <xdr:colOff>177800</xdr:colOff>
      <xdr:row>41</xdr:row>
      <xdr:rowOff>84455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6985</xdr:rowOff>
    </xdr:from>
    <xdr:ext cx="347980" cy="22987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77700" y="4636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177800</xdr:colOff>
      <xdr:row>41</xdr:row>
      <xdr:rowOff>84455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45720</xdr:rowOff>
    </xdr:from>
    <xdr:to>
      <xdr:col>89</xdr:col>
      <xdr:colOff>177800</xdr:colOff>
      <xdr:row>39</xdr:row>
      <xdr:rowOff>45720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11580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75565</xdr:rowOff>
    </xdr:from>
    <xdr:ext cx="247015" cy="26289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71960" y="6590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6985</xdr:rowOff>
    </xdr:from>
    <xdr:to>
      <xdr:col>89</xdr:col>
      <xdr:colOff>177800</xdr:colOff>
      <xdr:row>37</xdr:row>
      <xdr:rowOff>6985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11580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36195</xdr:rowOff>
    </xdr:from>
    <xdr:ext cx="529590" cy="26352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599545" y="6208395"/>
          <a:ext cx="5295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143510</xdr:rowOff>
    </xdr:from>
    <xdr:to>
      <xdr:col>89</xdr:col>
      <xdr:colOff>177800</xdr:colOff>
      <xdr:row>34</xdr:row>
      <xdr:rowOff>143510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11580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171450</xdr:rowOff>
    </xdr:from>
    <xdr:ext cx="593725" cy="26479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535410" y="5829300"/>
          <a:ext cx="593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104140</xdr:rowOff>
    </xdr:from>
    <xdr:to>
      <xdr:col>89</xdr:col>
      <xdr:colOff>177800</xdr:colOff>
      <xdr:row>32</xdr:row>
      <xdr:rowOff>104140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11580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133985</xdr:rowOff>
    </xdr:from>
    <xdr:ext cx="593725" cy="26416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535410" y="5448935"/>
          <a:ext cx="593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65405</xdr:rowOff>
    </xdr:from>
    <xdr:to>
      <xdr:col>89</xdr:col>
      <xdr:colOff>177800</xdr:colOff>
      <xdr:row>30</xdr:row>
      <xdr:rowOff>65405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11580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94615</xdr:rowOff>
    </xdr:from>
    <xdr:ext cx="593725" cy="26352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535410" y="5066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26035</xdr:rowOff>
    </xdr:from>
    <xdr:to>
      <xdr:col>89</xdr:col>
      <xdr:colOff>177800</xdr:colOff>
      <xdr:row>28</xdr:row>
      <xdr:rowOff>26035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55880</xdr:rowOff>
    </xdr:from>
    <xdr:ext cx="593725" cy="26289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535410" y="4685030"/>
          <a:ext cx="593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26035</xdr:rowOff>
    </xdr:from>
    <xdr:to>
      <xdr:col>89</xdr:col>
      <xdr:colOff>177800</xdr:colOff>
      <xdr:row>41</xdr:row>
      <xdr:rowOff>84455</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128905</xdr:rowOff>
    </xdr:from>
    <xdr:to>
      <xdr:col>85</xdr:col>
      <xdr:colOff>126365</xdr:colOff>
      <xdr:row>39</xdr:row>
      <xdr:rowOff>45720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885795" y="527240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6416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5938500" y="67354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45720</xdr:rowOff>
    </xdr:from>
    <xdr:to>
      <xdr:col>86</xdr:col>
      <xdr:colOff>25400</xdr:colOff>
      <xdr:row>39</xdr:row>
      <xdr:rowOff>45720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7988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74930</xdr:rowOff>
    </xdr:from>
    <xdr:ext cx="598805" cy="262890"/>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5938500" y="504698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191,726</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128905</xdr:rowOff>
    </xdr:from>
    <xdr:to>
      <xdr:col>86</xdr:col>
      <xdr:colOff>25400</xdr:colOff>
      <xdr:row>30</xdr:row>
      <xdr:rowOff>128905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798800" y="5272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45720</xdr:rowOff>
    </xdr:from>
    <xdr:to>
      <xdr:col>85</xdr:col>
      <xdr:colOff>127000</xdr:colOff>
      <xdr:row>39</xdr:row>
      <xdr:rowOff>45720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069820" y="673227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127000</xdr:rowOff>
    </xdr:from>
    <xdr:ext cx="469900" cy="26352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5938500" y="647065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104140</xdr:rowOff>
    </xdr:from>
    <xdr:to>
      <xdr:col>85</xdr:col>
      <xdr:colOff>177800</xdr:colOff>
      <xdr:row>39</xdr:row>
      <xdr:rowOff>32385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836900" y="6619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45720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20622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90170</xdr:rowOff>
    </xdr:from>
    <xdr:to>
      <xdr:col>81</xdr:col>
      <xdr:colOff>101600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019020" y="66052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35560</xdr:rowOff>
    </xdr:from>
    <xdr:ext cx="532765" cy="26352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812645" y="637921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45720</xdr:rowOff>
    </xdr:from>
    <xdr:to>
      <xdr:col>76</xdr:col>
      <xdr:colOff>114300</xdr:colOff>
      <xdr:row>39</xdr:row>
      <xdr:rowOff>45720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34262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16510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155420" y="6603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33655</xdr:rowOff>
    </xdr:from>
    <xdr:ext cx="534670" cy="26289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943965" y="637730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45720</xdr:rowOff>
    </xdr:from>
    <xdr:to>
      <xdr:col>71</xdr:col>
      <xdr:colOff>177800</xdr:colOff>
      <xdr:row>39</xdr:row>
      <xdr:rowOff>45720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739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100965</xdr:rowOff>
    </xdr:from>
    <xdr:to>
      <xdr:col>72</xdr:col>
      <xdr:colOff>38100</xdr:colOff>
      <xdr:row>39</xdr:row>
      <xdr:rowOff>29210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291820" y="66160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46355</xdr:rowOff>
    </xdr:from>
    <xdr:ext cx="469900" cy="26479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112750" y="63900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92710</xdr:rowOff>
    </xdr:from>
    <xdr:to>
      <xdr:col>67</xdr:col>
      <xdr:colOff>101600</xdr:colOff>
      <xdr:row>39</xdr:row>
      <xdr:rowOff>21590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423140" y="6607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38100</xdr:rowOff>
    </xdr:from>
    <xdr:ext cx="467995" cy="26543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244070" y="638175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81915</xdr:rowOff>
    </xdr:from>
    <xdr:ext cx="762000" cy="26479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81915</xdr:rowOff>
    </xdr:from>
    <xdr:ext cx="760095" cy="26479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88440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81915</xdr:rowOff>
    </xdr:from>
    <xdr:ext cx="762000" cy="26479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81915</xdr:rowOff>
    </xdr:from>
    <xdr:ext cx="762000" cy="26479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81915</xdr:rowOff>
    </xdr:from>
    <xdr:ext cx="760095" cy="26479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28852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168910</xdr:rowOff>
    </xdr:from>
    <xdr:to>
      <xdr:col>85</xdr:col>
      <xdr:colOff>177800</xdr:colOff>
      <xdr:row>39</xdr:row>
      <xdr:rowOff>97790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83690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81915</xdr:rowOff>
    </xdr:from>
    <xdr:ext cx="249555" cy="26479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5938500" y="6597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168910</xdr:rowOff>
    </xdr:from>
    <xdr:to>
      <xdr:col>81</xdr:col>
      <xdr:colOff>101600</xdr:colOff>
      <xdr:row>39</xdr:row>
      <xdr:rowOff>97790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0190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88265</xdr:rowOff>
    </xdr:from>
    <xdr:ext cx="249555" cy="26289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950440" y="67748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168910</xdr:rowOff>
    </xdr:from>
    <xdr:to>
      <xdr:col>76</xdr:col>
      <xdr:colOff>165100</xdr:colOff>
      <xdr:row>39</xdr:row>
      <xdr:rowOff>97790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155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88265</xdr:rowOff>
    </xdr:from>
    <xdr:ext cx="249555" cy="26289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086840" y="67748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168910</xdr:rowOff>
    </xdr:from>
    <xdr:to>
      <xdr:col>72</xdr:col>
      <xdr:colOff>38100</xdr:colOff>
      <xdr:row>39</xdr:row>
      <xdr:rowOff>97790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2918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88265</xdr:rowOff>
    </xdr:from>
    <xdr:ext cx="247650" cy="26289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218160" y="6774815"/>
          <a:ext cx="2476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168910</xdr:rowOff>
    </xdr:from>
    <xdr:to>
      <xdr:col>67</xdr:col>
      <xdr:colOff>101600</xdr:colOff>
      <xdr:row>39</xdr:row>
      <xdr:rowOff>97790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4231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88265</xdr:rowOff>
    </xdr:from>
    <xdr:ext cx="249555" cy="26289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354560" y="67748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58420</xdr:rowOff>
    </xdr:from>
    <xdr:to>
      <xdr:col>89</xdr:col>
      <xdr:colOff>177800</xdr:colOff>
      <xdr:row>45</xdr:row>
      <xdr:rowOff>32385</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58420</xdr:rowOff>
    </xdr:from>
    <xdr:to>
      <xdr:col>74</xdr:col>
      <xdr:colOff>0</xdr:colOff>
      <xdr:row>46</xdr:row>
      <xdr:rowOff>143510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90805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58420</xdr:rowOff>
    </xdr:from>
    <xdr:to>
      <xdr:col>79</xdr:col>
      <xdr:colOff>63500</xdr:colOff>
      <xdr:row>46</xdr:row>
      <xdr:rowOff>143510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90805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58420</xdr:rowOff>
    </xdr:from>
    <xdr:to>
      <xdr:col>85</xdr:col>
      <xdr:colOff>63500</xdr:colOff>
      <xdr:row>46</xdr:row>
      <xdr:rowOff>143510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90805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26035</xdr:rowOff>
    </xdr:from>
    <xdr:to>
      <xdr:col>89</xdr:col>
      <xdr:colOff>177800</xdr:colOff>
      <xdr:row>61</xdr:row>
      <xdr:rowOff>84455</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6985</xdr:rowOff>
    </xdr:from>
    <xdr:ext cx="347980" cy="22987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77700" y="8065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177800</xdr:colOff>
      <xdr:row>61</xdr:row>
      <xdr:rowOff>84455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143510</xdr:rowOff>
    </xdr:from>
    <xdr:to>
      <xdr:col>89</xdr:col>
      <xdr:colOff>177800</xdr:colOff>
      <xdr:row>54</xdr:row>
      <xdr:rowOff>143510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171450</xdr:rowOff>
    </xdr:from>
    <xdr:ext cx="247015" cy="26479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871960" y="9258300"/>
          <a:ext cx="2470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26035</xdr:rowOff>
    </xdr:from>
    <xdr:to>
      <xdr:col>89</xdr:col>
      <xdr:colOff>177800</xdr:colOff>
      <xdr:row>48</xdr:row>
      <xdr:rowOff>26035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55880</xdr:rowOff>
    </xdr:from>
    <xdr:ext cx="247015" cy="26289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871960" y="8114030"/>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26035</xdr:rowOff>
    </xdr:from>
    <xdr:to>
      <xdr:col>89</xdr:col>
      <xdr:colOff>177800</xdr:colOff>
      <xdr:row>61</xdr:row>
      <xdr:rowOff>84455</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143510</xdr:rowOff>
    </xdr:from>
    <xdr:to>
      <xdr:col>85</xdr:col>
      <xdr:colOff>126365</xdr:colOff>
      <xdr:row>54</xdr:row>
      <xdr:rowOff>143510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88579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6352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593850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143510</xdr:rowOff>
    </xdr:from>
    <xdr:to>
      <xdr:col>86</xdr:col>
      <xdr:colOff>25400</xdr:colOff>
      <xdr:row>54</xdr:row>
      <xdr:rowOff>143510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6352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5938500" y="90970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143510</xdr:rowOff>
    </xdr:from>
    <xdr:to>
      <xdr:col>86</xdr:col>
      <xdr:colOff>25400</xdr:colOff>
      <xdr:row>54</xdr:row>
      <xdr:rowOff>143510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143510</xdr:rowOff>
    </xdr:from>
    <xdr:to>
      <xdr:col>85</xdr:col>
      <xdr:colOff>127000</xdr:colOff>
      <xdr:row>54</xdr:row>
      <xdr:rowOff>143510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069820" y="94018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68580</xdr:rowOff>
    </xdr:from>
    <xdr:ext cx="249555" cy="26479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593850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90805</xdr:rowOff>
    </xdr:from>
    <xdr:to>
      <xdr:col>85</xdr:col>
      <xdr:colOff>177800</xdr:colOff>
      <xdr:row>55</xdr:row>
      <xdr:rowOff>19685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83690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143510</xdr:rowOff>
    </xdr:from>
    <xdr:to>
      <xdr:col>81</xdr:col>
      <xdr:colOff>50800</xdr:colOff>
      <xdr:row>54</xdr:row>
      <xdr:rowOff>143510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2062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90805</xdr:rowOff>
    </xdr:from>
    <xdr:to>
      <xdr:col>81</xdr:col>
      <xdr:colOff>101600</xdr:colOff>
      <xdr:row>55</xdr:row>
      <xdr:rowOff>19685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0190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9555" cy="26352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95044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143510</xdr:rowOff>
    </xdr:from>
    <xdr:to>
      <xdr:col>76</xdr:col>
      <xdr:colOff>114300</xdr:colOff>
      <xdr:row>54</xdr:row>
      <xdr:rowOff>143510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3426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90805</xdr:rowOff>
    </xdr:from>
    <xdr:to>
      <xdr:col>76</xdr:col>
      <xdr:colOff>165100</xdr:colOff>
      <xdr:row>55</xdr:row>
      <xdr:rowOff>19685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155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9555" cy="26352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08684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143510</xdr:rowOff>
    </xdr:from>
    <xdr:to>
      <xdr:col>71</xdr:col>
      <xdr:colOff>177800</xdr:colOff>
      <xdr:row>54</xdr:row>
      <xdr:rowOff>143510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739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90805</xdr:rowOff>
    </xdr:from>
    <xdr:to>
      <xdr:col>72</xdr:col>
      <xdr:colOff>38100</xdr:colOff>
      <xdr:row>55</xdr:row>
      <xdr:rowOff>19685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2918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6352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218160" y="943991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90805</xdr:rowOff>
    </xdr:from>
    <xdr:to>
      <xdr:col>67</xdr:col>
      <xdr:colOff>101600</xdr:colOff>
      <xdr:row>55</xdr:row>
      <xdr:rowOff>19685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4231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6352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35456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81915</xdr:rowOff>
    </xdr:from>
    <xdr:ext cx="762000" cy="26479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81915</xdr:rowOff>
    </xdr:from>
    <xdr:ext cx="760095" cy="26479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88440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81915</xdr:rowOff>
    </xdr:from>
    <xdr:ext cx="762000" cy="26479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81915</xdr:rowOff>
    </xdr:from>
    <xdr:ext cx="762000" cy="26479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81915</xdr:rowOff>
    </xdr:from>
    <xdr:ext cx="760095" cy="26479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28852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90805</xdr:rowOff>
    </xdr:from>
    <xdr:to>
      <xdr:col>85</xdr:col>
      <xdr:colOff>177800</xdr:colOff>
      <xdr:row>55</xdr:row>
      <xdr:rowOff>19685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83690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127000</xdr:rowOff>
    </xdr:from>
    <xdr:ext cx="249555" cy="26352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5938500" y="92138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90805</xdr:rowOff>
    </xdr:from>
    <xdr:to>
      <xdr:col>81</xdr:col>
      <xdr:colOff>101600</xdr:colOff>
      <xdr:row>55</xdr:row>
      <xdr:rowOff>19685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0190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36195</xdr:rowOff>
    </xdr:from>
    <xdr:ext cx="249555" cy="26352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950440" y="912304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90805</xdr:rowOff>
    </xdr:from>
    <xdr:to>
      <xdr:col>76</xdr:col>
      <xdr:colOff>165100</xdr:colOff>
      <xdr:row>55</xdr:row>
      <xdr:rowOff>19685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155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36195</xdr:rowOff>
    </xdr:from>
    <xdr:ext cx="249555" cy="26352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086840" y="912304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90805</xdr:rowOff>
    </xdr:from>
    <xdr:to>
      <xdr:col>72</xdr:col>
      <xdr:colOff>38100</xdr:colOff>
      <xdr:row>55</xdr:row>
      <xdr:rowOff>19685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2918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36195</xdr:rowOff>
    </xdr:from>
    <xdr:ext cx="247650" cy="26352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218160" y="912304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90805</xdr:rowOff>
    </xdr:from>
    <xdr:to>
      <xdr:col>67</xdr:col>
      <xdr:colOff>101600</xdr:colOff>
      <xdr:row>55</xdr:row>
      <xdr:rowOff>19685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4231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36195</xdr:rowOff>
    </xdr:from>
    <xdr:ext cx="249555" cy="26352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354560" y="912304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58420</xdr:rowOff>
    </xdr:from>
    <xdr:to>
      <xdr:col>89</xdr:col>
      <xdr:colOff>177800</xdr:colOff>
      <xdr:row>65</xdr:row>
      <xdr:rowOff>32385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58420</xdr:rowOff>
    </xdr:from>
    <xdr:to>
      <xdr:col>74</xdr:col>
      <xdr:colOff>0</xdr:colOff>
      <xdr:row>66</xdr:row>
      <xdr:rowOff>143510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90805</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58420</xdr:rowOff>
    </xdr:from>
    <xdr:to>
      <xdr:col>79</xdr:col>
      <xdr:colOff>63500</xdr:colOff>
      <xdr:row>66</xdr:row>
      <xdr:rowOff>143510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90805</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58420</xdr:rowOff>
    </xdr:from>
    <xdr:to>
      <xdr:col>85</xdr:col>
      <xdr:colOff>63500</xdr:colOff>
      <xdr:row>66</xdr:row>
      <xdr:rowOff>143510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90805</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26035</xdr:rowOff>
    </xdr:from>
    <xdr:to>
      <xdr:col>89</xdr:col>
      <xdr:colOff>177800</xdr:colOff>
      <xdr:row>81</xdr:row>
      <xdr:rowOff>84455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6985</xdr:rowOff>
    </xdr:from>
    <xdr:ext cx="347980" cy="22987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077700" y="11494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177800</xdr:colOff>
      <xdr:row>81</xdr:row>
      <xdr:rowOff>84455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45720</xdr:rowOff>
    </xdr:from>
    <xdr:to>
      <xdr:col>89</xdr:col>
      <xdr:colOff>177800</xdr:colOff>
      <xdr:row>79</xdr:row>
      <xdr:rowOff>45720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75565</xdr:rowOff>
    </xdr:from>
    <xdr:ext cx="247015" cy="26289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71960" y="13448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6985</xdr:rowOff>
    </xdr:from>
    <xdr:to>
      <xdr:col>89</xdr:col>
      <xdr:colOff>177800</xdr:colOff>
      <xdr:row>77</xdr:row>
      <xdr:rowOff>6985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36195</xdr:rowOff>
    </xdr:from>
    <xdr:ext cx="593725" cy="26352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535410" y="1306639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143510</xdr:rowOff>
    </xdr:from>
    <xdr:to>
      <xdr:col>89</xdr:col>
      <xdr:colOff>177800</xdr:colOff>
      <xdr:row>74</xdr:row>
      <xdr:rowOff>143510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171450</xdr:rowOff>
    </xdr:from>
    <xdr:ext cx="593725" cy="26479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535410" y="12687300"/>
          <a:ext cx="593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104140</xdr:rowOff>
    </xdr:from>
    <xdr:to>
      <xdr:col>89</xdr:col>
      <xdr:colOff>177800</xdr:colOff>
      <xdr:row>72</xdr:row>
      <xdr:rowOff>104140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133985</xdr:rowOff>
    </xdr:from>
    <xdr:ext cx="593725" cy="26416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535410" y="12306935"/>
          <a:ext cx="593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65405</xdr:rowOff>
    </xdr:from>
    <xdr:to>
      <xdr:col>89</xdr:col>
      <xdr:colOff>177800</xdr:colOff>
      <xdr:row>70</xdr:row>
      <xdr:rowOff>65405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94615</xdr:rowOff>
    </xdr:from>
    <xdr:ext cx="593725" cy="26352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535410" y="11924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68</xdr:row>
      <xdr:rowOff>26035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55880</xdr:rowOff>
    </xdr:from>
    <xdr:ext cx="593725" cy="26289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535410" y="11543030"/>
          <a:ext cx="593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81</xdr:row>
      <xdr:rowOff>84455</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168275</xdr:rowOff>
    </xdr:from>
    <xdr:to>
      <xdr:col>85</xdr:col>
      <xdr:colOff>126365</xdr:colOff>
      <xdr:row>79</xdr:row>
      <xdr:rowOff>19050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885795" y="12169775"/>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22860</xdr:rowOff>
    </xdr:from>
    <xdr:ext cx="469900" cy="26479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5938500" y="135674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798800" y="13563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113665</xdr:rowOff>
    </xdr:from>
    <xdr:ext cx="598805" cy="26289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5938500" y="1194371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373,450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168275</xdr:rowOff>
    </xdr:from>
    <xdr:to>
      <xdr:col>86</xdr:col>
      <xdr:colOff>25400</xdr:colOff>
      <xdr:row>70</xdr:row>
      <xdr:rowOff>168275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798800" y="12169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11430</xdr:rowOff>
    </xdr:from>
    <xdr:to>
      <xdr:col>85</xdr:col>
      <xdr:colOff>127000</xdr:colOff>
      <xdr:row>79</xdr:row>
      <xdr:rowOff>12065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069820" y="13555980"/>
          <a:ext cx="8178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27940</xdr:rowOff>
    </xdr:from>
    <xdr:ext cx="534670" cy="26543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5938500" y="1305814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4445</xdr:rowOff>
    </xdr:from>
    <xdr:to>
      <xdr:col>85</xdr:col>
      <xdr:colOff>177800</xdr:colOff>
      <xdr:row>77</xdr:row>
      <xdr:rowOff>107950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836900" y="132060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xdr:rowOff>
    </xdr:from>
    <xdr:to>
      <xdr:col>81</xdr:col>
      <xdr:colOff>50800</xdr:colOff>
      <xdr:row>79</xdr:row>
      <xdr:rowOff>19050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206220" y="1355598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16510</xdr:rowOff>
    </xdr:from>
    <xdr:to>
      <xdr:col>81</xdr:col>
      <xdr:colOff>101600</xdr:colOff>
      <xdr:row>77</xdr:row>
      <xdr:rowOff>121285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019020" y="1321816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137795</xdr:rowOff>
    </xdr:from>
    <xdr:ext cx="532765" cy="26479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812645" y="1299654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19050</xdr:rowOff>
    </xdr:from>
    <xdr:to>
      <xdr:col>76</xdr:col>
      <xdr:colOff>114300</xdr:colOff>
      <xdr:row>79</xdr:row>
      <xdr:rowOff>20320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342620" y="1356360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44450</xdr:rowOff>
    </xdr:from>
    <xdr:to>
      <xdr:col>76</xdr:col>
      <xdr:colOff>165100</xdr:colOff>
      <xdr:row>77</xdr:row>
      <xdr:rowOff>147955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155420" y="132461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164465</xdr:rowOff>
    </xdr:from>
    <xdr:ext cx="534670" cy="26479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943965" y="130232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15875</xdr:rowOff>
    </xdr:from>
    <xdr:to>
      <xdr:col>71</xdr:col>
      <xdr:colOff>177800</xdr:colOff>
      <xdr:row>79</xdr:row>
      <xdr:rowOff>20320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73940" y="1356042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50800</xdr:rowOff>
    </xdr:from>
    <xdr:to>
      <xdr:col>72</xdr:col>
      <xdr:colOff>38100</xdr:colOff>
      <xdr:row>77</xdr:row>
      <xdr:rowOff>155575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291820" y="1325245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171450</xdr:rowOff>
    </xdr:from>
    <xdr:ext cx="532765" cy="26479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080365" y="1303020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76200</xdr:rowOff>
    </xdr:from>
    <xdr:to>
      <xdr:col>67</xdr:col>
      <xdr:colOff>101600</xdr:colOff>
      <xdr:row>78</xdr:row>
      <xdr:rowOff>4445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423140" y="13277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21590</xdr:rowOff>
    </xdr:from>
    <xdr:ext cx="532765" cy="26416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216765" y="1305179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81915</xdr:rowOff>
    </xdr:from>
    <xdr:ext cx="762000" cy="26479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81915</xdr:rowOff>
    </xdr:from>
    <xdr:ext cx="760095" cy="26479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88440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81915</xdr:rowOff>
    </xdr:from>
    <xdr:ext cx="762000" cy="26479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81915</xdr:rowOff>
    </xdr:from>
    <xdr:ext cx="762000" cy="26479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81915</xdr:rowOff>
    </xdr:from>
    <xdr:ext cx="760095" cy="26479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28852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135890</xdr:rowOff>
    </xdr:from>
    <xdr:to>
      <xdr:col>85</xdr:col>
      <xdr:colOff>177800</xdr:colOff>
      <xdr:row>79</xdr:row>
      <xdr:rowOff>64770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836900" y="135089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48260</xdr:rowOff>
    </xdr:from>
    <xdr:ext cx="469900" cy="26416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5938500" y="1342136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135255</xdr:rowOff>
    </xdr:from>
    <xdr:to>
      <xdr:col>81</xdr:col>
      <xdr:colOff>101600</xdr:colOff>
      <xdr:row>79</xdr:row>
      <xdr:rowOff>64135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019020" y="135083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54610</xdr:rowOff>
    </xdr:from>
    <xdr:ext cx="467995" cy="26289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839950" y="1359916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142240</xdr:rowOff>
    </xdr:from>
    <xdr:to>
      <xdr:col>76</xdr:col>
      <xdr:colOff>165100</xdr:colOff>
      <xdr:row>79</xdr:row>
      <xdr:rowOff>70485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155420" y="13515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61595</xdr:rowOff>
    </xdr:from>
    <xdr:ext cx="467995" cy="26543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976350" y="13606145"/>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143510</xdr:rowOff>
    </xdr:from>
    <xdr:to>
      <xdr:col>72</xdr:col>
      <xdr:colOff>38100</xdr:colOff>
      <xdr:row>79</xdr:row>
      <xdr:rowOff>71755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291820" y="135166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63500</xdr:rowOff>
    </xdr:from>
    <xdr:ext cx="469900" cy="26416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112750" y="136080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139700</xdr:rowOff>
    </xdr:from>
    <xdr:to>
      <xdr:col>67</xdr:col>
      <xdr:colOff>101600</xdr:colOff>
      <xdr:row>79</xdr:row>
      <xdr:rowOff>67945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423140" y="13512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59055</xdr:rowOff>
    </xdr:from>
    <xdr:ext cx="467995" cy="26479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244070" y="1360360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177800</xdr:colOff>
      <xdr:row>85</xdr:row>
      <xdr:rowOff>32385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58420</xdr:rowOff>
    </xdr:from>
    <xdr:to>
      <xdr:col>74</xdr:col>
      <xdr:colOff>0</xdr:colOff>
      <xdr:row>86</xdr:row>
      <xdr:rowOff>143510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90805</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143510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90805</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143510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90805</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47980" cy="22987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077700" y="14923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7196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72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53541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725" cy="25717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53541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72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53541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65405</xdr:rowOff>
    </xdr:from>
    <xdr:to>
      <xdr:col>89</xdr:col>
      <xdr:colOff>177800</xdr:colOff>
      <xdr:row>90</xdr:row>
      <xdr:rowOff>65405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94615</xdr:rowOff>
    </xdr:from>
    <xdr:ext cx="593725" cy="26352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535410" y="15353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55880</xdr:rowOff>
    </xdr:from>
    <xdr:ext cx="685800" cy="26289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450320" y="14972030"/>
          <a:ext cx="6858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154940</xdr:rowOff>
    </xdr:from>
    <xdr:to>
      <xdr:col>85</xdr:col>
      <xdr:colOff>126365</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885795" y="1575689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41275</xdr:rowOff>
    </xdr:from>
    <xdr:ext cx="469900" cy="25717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5938500" y="17014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798800" y="17010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103505</xdr:rowOff>
    </xdr:from>
    <xdr:ext cx="598805" cy="260350"/>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5938500" y="15534005"/>
          <a:ext cx="59880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662,309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154940</xdr:rowOff>
    </xdr:from>
    <xdr:to>
      <xdr:col>86</xdr:col>
      <xdr:colOff>25400</xdr:colOff>
      <xdr:row>91</xdr:row>
      <xdr:rowOff>154940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798800" y="15756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6350</xdr:rowOff>
    </xdr:from>
    <xdr:to>
      <xdr:col>85</xdr:col>
      <xdr:colOff>127000</xdr:colOff>
      <xdr:row>99</xdr:row>
      <xdr:rowOff>17780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069820" y="16979900"/>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46355</xdr:rowOff>
    </xdr:from>
    <xdr:ext cx="534670" cy="259080"/>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5938500" y="16677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23495</xdr:rowOff>
    </xdr:from>
    <xdr:to>
      <xdr:col>85</xdr:col>
      <xdr:colOff>177800</xdr:colOff>
      <xdr:row>98</xdr:row>
      <xdr:rowOff>125095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8369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127635</xdr:rowOff>
    </xdr:from>
    <xdr:to>
      <xdr:col>81</xdr:col>
      <xdr:colOff>50800</xdr:colOff>
      <xdr:row>99</xdr:row>
      <xdr:rowOff>17780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206220" y="16929735"/>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12700</xdr:rowOff>
    </xdr:from>
    <xdr:to>
      <xdr:col>81</xdr:col>
      <xdr:colOff>101600</xdr:colOff>
      <xdr:row>98</xdr:row>
      <xdr:rowOff>114300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019020" y="1681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130810</xdr:rowOff>
    </xdr:from>
    <xdr:ext cx="53276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812645" y="16590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127635</xdr:rowOff>
    </xdr:from>
    <xdr:to>
      <xdr:col>76</xdr:col>
      <xdr:colOff>114300</xdr:colOff>
      <xdr:row>99</xdr:row>
      <xdr:rowOff>5080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342620" y="16929735"/>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77470</xdr:rowOff>
    </xdr:from>
    <xdr:to>
      <xdr:col>76</xdr:col>
      <xdr:colOff>165100</xdr:colOff>
      <xdr:row>99</xdr:row>
      <xdr:rowOff>7620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155420" y="1687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170180</xdr:rowOff>
    </xdr:from>
    <xdr:ext cx="53467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943965"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5080</xdr:rowOff>
    </xdr:from>
    <xdr:to>
      <xdr:col>71</xdr:col>
      <xdr:colOff>177800</xdr:colOff>
      <xdr:row>99</xdr:row>
      <xdr:rowOff>23495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473940" y="1697863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106680</xdr:rowOff>
    </xdr:from>
    <xdr:to>
      <xdr:col>72</xdr:col>
      <xdr:colOff>38100</xdr:colOff>
      <xdr:row>99</xdr:row>
      <xdr:rowOff>36830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291820" y="169087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53340</xdr:rowOff>
    </xdr:from>
    <xdr:ext cx="532765" cy="25717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080365" y="16683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104140</xdr:rowOff>
    </xdr:from>
    <xdr:to>
      <xdr:col>67</xdr:col>
      <xdr:colOff>101600</xdr:colOff>
      <xdr:row>99</xdr:row>
      <xdr:rowOff>34290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423140" y="1690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50800</xdr:rowOff>
    </xdr:from>
    <xdr:ext cx="53276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216765" y="16681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8844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2885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126365</xdr:rowOff>
    </xdr:from>
    <xdr:to>
      <xdr:col>85</xdr:col>
      <xdr:colOff>177800</xdr:colOff>
      <xdr:row>99</xdr:row>
      <xdr:rowOff>56515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836900" y="169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41275</xdr:rowOff>
    </xdr:from>
    <xdr:ext cx="534670" cy="25717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5938500" y="168433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137795</xdr:rowOff>
    </xdr:from>
    <xdr:to>
      <xdr:col>81</xdr:col>
      <xdr:colOff>101600</xdr:colOff>
      <xdr:row>99</xdr:row>
      <xdr:rowOff>67945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01902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59055</xdr:rowOff>
    </xdr:from>
    <xdr:ext cx="53276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812645" y="17032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76835</xdr:rowOff>
    </xdr:from>
    <xdr:to>
      <xdr:col>76</xdr:col>
      <xdr:colOff>165100</xdr:colOff>
      <xdr:row>99</xdr:row>
      <xdr:rowOff>6985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15542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23495</xdr:rowOff>
    </xdr:from>
    <xdr:ext cx="53467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943965" y="1665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125730</xdr:rowOff>
    </xdr:from>
    <xdr:to>
      <xdr:col>72</xdr:col>
      <xdr:colOff>38100</xdr:colOff>
      <xdr:row>99</xdr:row>
      <xdr:rowOff>55880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291820" y="169278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46990</xdr:rowOff>
    </xdr:from>
    <xdr:ext cx="53276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080365" y="17020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144145</xdr:rowOff>
    </xdr:from>
    <xdr:to>
      <xdr:col>67</xdr:col>
      <xdr:colOff>101600</xdr:colOff>
      <xdr:row>99</xdr:row>
      <xdr:rowOff>74930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423140" y="16946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65405</xdr:rowOff>
    </xdr:from>
    <xdr:ext cx="532765" cy="25717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216765" y="17038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58420</xdr:rowOff>
    </xdr:from>
    <xdr:to>
      <xdr:col>120</xdr:col>
      <xdr:colOff>114300</xdr:colOff>
      <xdr:row>25</xdr:row>
      <xdr:rowOff>32385</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58420</xdr:rowOff>
    </xdr:from>
    <xdr:to>
      <xdr:col>104</xdr:col>
      <xdr:colOff>127000</xdr:colOff>
      <xdr:row>26</xdr:row>
      <xdr:rowOff>143510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90805</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58420</xdr:rowOff>
    </xdr:from>
    <xdr:to>
      <xdr:col>110</xdr:col>
      <xdr:colOff>0</xdr:colOff>
      <xdr:row>26</xdr:row>
      <xdr:rowOff>143510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90805</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58420</xdr:rowOff>
    </xdr:from>
    <xdr:to>
      <xdr:col>116</xdr:col>
      <xdr:colOff>0</xdr:colOff>
      <xdr:row>26</xdr:row>
      <xdr:rowOff>143510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90805</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26035</xdr:rowOff>
    </xdr:from>
    <xdr:to>
      <xdr:col>120</xdr:col>
      <xdr:colOff>114300</xdr:colOff>
      <xdr:row>41</xdr:row>
      <xdr:rowOff>84455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6985</xdr:rowOff>
    </xdr:from>
    <xdr:ext cx="349885" cy="22987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6730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143510</xdr:rowOff>
    </xdr:from>
    <xdr:to>
      <xdr:col>120</xdr:col>
      <xdr:colOff>114300</xdr:colOff>
      <xdr:row>38</xdr:row>
      <xdr:rowOff>143510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780032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171450</xdr:rowOff>
    </xdr:from>
    <xdr:ext cx="248920" cy="26479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561560" y="65151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26035</xdr:rowOff>
    </xdr:from>
    <xdr:to>
      <xdr:col>120</xdr:col>
      <xdr:colOff>114300</xdr:colOff>
      <xdr:row>36</xdr:row>
      <xdr:rowOff>26035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780032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55880</xdr:rowOff>
    </xdr:from>
    <xdr:ext cx="531495" cy="26289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284065" y="605663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84455</xdr:rowOff>
    </xdr:from>
    <xdr:to>
      <xdr:col>120</xdr:col>
      <xdr:colOff>114300</xdr:colOff>
      <xdr:row>33</xdr:row>
      <xdr:rowOff>84455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780032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114300</xdr:rowOff>
    </xdr:from>
    <xdr:ext cx="531495" cy="26479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284065" y="56007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143510</xdr:rowOff>
    </xdr:from>
    <xdr:to>
      <xdr:col>120</xdr:col>
      <xdr:colOff>114300</xdr:colOff>
      <xdr:row>30</xdr:row>
      <xdr:rowOff>143510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780032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171450</xdr:rowOff>
    </xdr:from>
    <xdr:ext cx="531495" cy="26479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284065" y="51435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26035</xdr:rowOff>
    </xdr:from>
    <xdr:to>
      <xdr:col>120</xdr:col>
      <xdr:colOff>114300</xdr:colOff>
      <xdr:row>28</xdr:row>
      <xdr:rowOff>26035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55880</xdr:rowOff>
    </xdr:from>
    <xdr:ext cx="531495" cy="26289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284065" y="468503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26035</xdr:rowOff>
    </xdr:from>
    <xdr:to>
      <xdr:col>120</xdr:col>
      <xdr:colOff>114300</xdr:colOff>
      <xdr:row>41</xdr:row>
      <xdr:rowOff>84455</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104775</xdr:rowOff>
    </xdr:from>
    <xdr:to>
      <xdr:col>116</xdr:col>
      <xdr:colOff>62865</xdr:colOff>
      <xdr:row>38</xdr:row>
      <xdr:rowOff>143510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570315" y="524827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146685</xdr:rowOff>
    </xdr:from>
    <xdr:ext cx="249555" cy="262890"/>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1623020" y="666178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143510</xdr:rowOff>
    </xdr:from>
    <xdr:to>
      <xdr:col>116</xdr:col>
      <xdr:colOff>152400</xdr:colOff>
      <xdr:row>38</xdr:row>
      <xdr:rowOff>143510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48840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50165</xdr:rowOff>
    </xdr:from>
    <xdr:ext cx="534670" cy="26479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1623020" y="50222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61,607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104775</xdr:rowOff>
    </xdr:from>
    <xdr:to>
      <xdr:col>116</xdr:col>
      <xdr:colOff>152400</xdr:colOff>
      <xdr:row>30</xdr:row>
      <xdr:rowOff>104775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488400" y="52482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143510</xdr:rowOff>
    </xdr:from>
    <xdr:to>
      <xdr:col>116</xdr:col>
      <xdr:colOff>63500</xdr:colOff>
      <xdr:row>38</xdr:row>
      <xdr:rowOff>143510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759420" y="6658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54610</xdr:rowOff>
    </xdr:from>
    <xdr:ext cx="469900" cy="262890"/>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1623020" y="639826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31115</xdr:rowOff>
    </xdr:from>
    <xdr:to>
      <xdr:col>116</xdr:col>
      <xdr:colOff>114300</xdr:colOff>
      <xdr:row>38</xdr:row>
      <xdr:rowOff>135255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521420" y="65462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143510</xdr:rowOff>
    </xdr:from>
    <xdr:to>
      <xdr:col>111</xdr:col>
      <xdr:colOff>177800</xdr:colOff>
      <xdr:row>38</xdr:row>
      <xdr:rowOff>143510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90740" y="6658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39370</xdr:rowOff>
    </xdr:from>
    <xdr:to>
      <xdr:col>112</xdr:col>
      <xdr:colOff>38100</xdr:colOff>
      <xdr:row>38</xdr:row>
      <xdr:rowOff>143510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708620" y="655447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160655</xdr:rowOff>
    </xdr:from>
    <xdr:ext cx="469900" cy="26479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529550" y="633285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143510</xdr:rowOff>
    </xdr:from>
    <xdr:to>
      <xdr:col>107</xdr:col>
      <xdr:colOff>50800</xdr:colOff>
      <xdr:row>38</xdr:row>
      <xdr:rowOff>143510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0271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128905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839940" y="65405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146050</xdr:rowOff>
    </xdr:from>
    <xdr:ext cx="467995" cy="26289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660870" y="631825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143510</xdr:rowOff>
    </xdr:from>
    <xdr:to>
      <xdr:col>102</xdr:col>
      <xdr:colOff>114300</xdr:colOff>
      <xdr:row>38</xdr:row>
      <xdr:rowOff>143510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1635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37465</xdr:rowOff>
    </xdr:from>
    <xdr:to>
      <xdr:col>102</xdr:col>
      <xdr:colOff>165100</xdr:colOff>
      <xdr:row>38</xdr:row>
      <xdr:rowOff>141605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976340" y="65525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158750</xdr:rowOff>
    </xdr:from>
    <xdr:ext cx="467995" cy="26416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797270" y="633095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38735</xdr:rowOff>
    </xdr:from>
    <xdr:to>
      <xdr:col>98</xdr:col>
      <xdr:colOff>38100</xdr:colOff>
      <xdr:row>38</xdr:row>
      <xdr:rowOff>143510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112740" y="655383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160020</xdr:rowOff>
    </xdr:from>
    <xdr:ext cx="469900" cy="26479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933670" y="63322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81915</xdr:rowOff>
    </xdr:from>
    <xdr:ext cx="760095" cy="26479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38680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81915</xdr:rowOff>
    </xdr:from>
    <xdr:ext cx="762000" cy="26479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81915</xdr:rowOff>
    </xdr:from>
    <xdr:ext cx="760095" cy="26479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0532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81915</xdr:rowOff>
    </xdr:from>
    <xdr:ext cx="762000" cy="26479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81915</xdr:rowOff>
    </xdr:from>
    <xdr:ext cx="762000" cy="26479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90805</xdr:rowOff>
    </xdr:from>
    <xdr:to>
      <xdr:col>116</xdr:col>
      <xdr:colOff>114300</xdr:colOff>
      <xdr:row>39</xdr:row>
      <xdr:rowOff>19685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5214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9525</xdr:rowOff>
    </xdr:from>
    <xdr:ext cx="249555" cy="264160"/>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1623020" y="652462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90805</xdr:rowOff>
    </xdr:from>
    <xdr:to>
      <xdr:col>112</xdr:col>
      <xdr:colOff>38100</xdr:colOff>
      <xdr:row>39</xdr:row>
      <xdr:rowOff>19685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70862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6352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634960" y="669671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90805</xdr:rowOff>
    </xdr:from>
    <xdr:to>
      <xdr:col>107</xdr:col>
      <xdr:colOff>101600</xdr:colOff>
      <xdr:row>39</xdr:row>
      <xdr:rowOff>19685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8399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9555" cy="26352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771360" y="66967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90805</xdr:rowOff>
    </xdr:from>
    <xdr:to>
      <xdr:col>102</xdr:col>
      <xdr:colOff>165100</xdr:colOff>
      <xdr:row>39</xdr:row>
      <xdr:rowOff>19685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9763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9555" cy="26352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907760" y="66967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90805</xdr:rowOff>
    </xdr:from>
    <xdr:to>
      <xdr:col>98</xdr:col>
      <xdr:colOff>38100</xdr:colOff>
      <xdr:row>39</xdr:row>
      <xdr:rowOff>19685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11274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6352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080" y="669671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58420</xdr:rowOff>
    </xdr:from>
    <xdr:to>
      <xdr:col>120</xdr:col>
      <xdr:colOff>114300</xdr:colOff>
      <xdr:row>45</xdr:row>
      <xdr:rowOff>32385</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58420</xdr:rowOff>
    </xdr:from>
    <xdr:to>
      <xdr:col>104</xdr:col>
      <xdr:colOff>127000</xdr:colOff>
      <xdr:row>46</xdr:row>
      <xdr:rowOff>143510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90805</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58420</xdr:rowOff>
    </xdr:from>
    <xdr:to>
      <xdr:col>110</xdr:col>
      <xdr:colOff>0</xdr:colOff>
      <xdr:row>46</xdr:row>
      <xdr:rowOff>143510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90805</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58420</xdr:rowOff>
    </xdr:from>
    <xdr:to>
      <xdr:col>116</xdr:col>
      <xdr:colOff>0</xdr:colOff>
      <xdr:row>46</xdr:row>
      <xdr:rowOff>143510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90805</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26035</xdr:rowOff>
    </xdr:from>
    <xdr:to>
      <xdr:col>120</xdr:col>
      <xdr:colOff>114300</xdr:colOff>
      <xdr:row>61</xdr:row>
      <xdr:rowOff>84455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6985</xdr:rowOff>
    </xdr:from>
    <xdr:ext cx="349885" cy="22987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6730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143510</xdr:rowOff>
    </xdr:from>
    <xdr:to>
      <xdr:col>120</xdr:col>
      <xdr:colOff>114300</xdr:colOff>
      <xdr:row>58</xdr:row>
      <xdr:rowOff>143510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780032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171450</xdr:rowOff>
    </xdr:from>
    <xdr:ext cx="248920" cy="26479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561560" y="99441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26035</xdr:rowOff>
    </xdr:from>
    <xdr:to>
      <xdr:col>120</xdr:col>
      <xdr:colOff>114300</xdr:colOff>
      <xdr:row>56</xdr:row>
      <xdr:rowOff>26035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780032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55</xdr:row>
      <xdr:rowOff>55880</xdr:rowOff>
    </xdr:from>
    <xdr:ext cx="595630" cy="26289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225010" y="94856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84455</xdr:rowOff>
    </xdr:from>
    <xdr:to>
      <xdr:col>120</xdr:col>
      <xdr:colOff>114300</xdr:colOff>
      <xdr:row>53</xdr:row>
      <xdr:rowOff>84455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780032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52</xdr:row>
      <xdr:rowOff>114300</xdr:rowOff>
    </xdr:from>
    <xdr:ext cx="595630" cy="26479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225010" y="9029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143510</xdr:rowOff>
    </xdr:from>
    <xdr:to>
      <xdr:col>120</xdr:col>
      <xdr:colOff>114300</xdr:colOff>
      <xdr:row>50</xdr:row>
      <xdr:rowOff>143510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780032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171450</xdr:rowOff>
    </xdr:from>
    <xdr:ext cx="595630" cy="26479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225010" y="8572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26035</xdr:rowOff>
    </xdr:from>
    <xdr:to>
      <xdr:col>120</xdr:col>
      <xdr:colOff>114300</xdr:colOff>
      <xdr:row>48</xdr:row>
      <xdr:rowOff>26035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55880</xdr:rowOff>
    </xdr:from>
    <xdr:ext cx="595630" cy="26289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225010" y="8114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26035</xdr:rowOff>
    </xdr:from>
    <xdr:to>
      <xdr:col>120</xdr:col>
      <xdr:colOff>114300</xdr:colOff>
      <xdr:row>61</xdr:row>
      <xdr:rowOff>84455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19050</xdr:rowOff>
    </xdr:from>
    <xdr:to>
      <xdr:col>116</xdr:col>
      <xdr:colOff>62865</xdr:colOff>
      <xdr:row>58</xdr:row>
      <xdr:rowOff>143510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570315" y="8934450"/>
          <a:ext cx="127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171450</xdr:rowOff>
    </xdr:from>
    <xdr:ext cx="249555" cy="26479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1623020" y="101155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143510</xdr:rowOff>
    </xdr:from>
    <xdr:to>
      <xdr:col>116</xdr:col>
      <xdr:colOff>152400</xdr:colOff>
      <xdr:row>58</xdr:row>
      <xdr:rowOff>143510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488400" y="10087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139700</xdr:rowOff>
    </xdr:from>
    <xdr:ext cx="598805" cy="26479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1623020" y="87122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503,060</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19050</xdr:rowOff>
    </xdr:from>
    <xdr:to>
      <xdr:col>116</xdr:col>
      <xdr:colOff>152400</xdr:colOff>
      <xdr:row>52</xdr:row>
      <xdr:rowOff>19050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488400" y="8934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137795</xdr:rowOff>
    </xdr:from>
    <xdr:to>
      <xdr:col>116</xdr:col>
      <xdr:colOff>63500</xdr:colOff>
      <xdr:row>58</xdr:row>
      <xdr:rowOff>137795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759420" y="100818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87630</xdr:rowOff>
    </xdr:from>
    <xdr:ext cx="534670" cy="26352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1623020" y="986028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64770</xdr:rowOff>
    </xdr:from>
    <xdr:to>
      <xdr:col>116</xdr:col>
      <xdr:colOff>114300</xdr:colOff>
      <xdr:row>58</xdr:row>
      <xdr:rowOff>168275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521420" y="100088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58</xdr:row>
      <xdr:rowOff>137795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90740" y="1008126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80010</xdr:rowOff>
    </xdr:from>
    <xdr:to>
      <xdr:col>112</xdr:col>
      <xdr:colOff>38100</xdr:colOff>
      <xdr:row>59</xdr:row>
      <xdr:rowOff>8890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708620" y="100241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25400</xdr:rowOff>
    </xdr:from>
    <xdr:ext cx="469900" cy="26479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529550" y="97980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137160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027140" y="1008126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83185</xdr:rowOff>
    </xdr:from>
    <xdr:to>
      <xdr:col>107</xdr:col>
      <xdr:colOff>101600</xdr:colOff>
      <xdr:row>59</xdr:row>
      <xdr:rowOff>11430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839940" y="10027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29210</xdr:rowOff>
    </xdr:from>
    <xdr:ext cx="467995" cy="26352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660870" y="980186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163540" y="10083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84455</xdr:rowOff>
    </xdr:from>
    <xdr:to>
      <xdr:col>102</xdr:col>
      <xdr:colOff>165100</xdr:colOff>
      <xdr:row>59</xdr:row>
      <xdr:rowOff>12700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976340" y="10028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29845</xdr:rowOff>
    </xdr:from>
    <xdr:ext cx="467995" cy="26352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797270" y="980249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84455</xdr:rowOff>
    </xdr:from>
    <xdr:to>
      <xdr:col>98</xdr:col>
      <xdr:colOff>38100</xdr:colOff>
      <xdr:row>59</xdr:row>
      <xdr:rowOff>12700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112740" y="100285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29845</xdr:rowOff>
    </xdr:from>
    <xdr:ext cx="469900" cy="26352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933670" y="980249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81915</xdr:rowOff>
    </xdr:from>
    <xdr:ext cx="760095" cy="26479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38680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81915</xdr:rowOff>
    </xdr:from>
    <xdr:ext cx="762000" cy="26479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81915</xdr:rowOff>
    </xdr:from>
    <xdr:ext cx="760095" cy="26479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70532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81915</xdr:rowOff>
    </xdr:from>
    <xdr:ext cx="762000" cy="26479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81915</xdr:rowOff>
    </xdr:from>
    <xdr:ext cx="762000" cy="26479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13970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521420" y="10030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42545</xdr:rowOff>
    </xdr:from>
    <xdr:ext cx="469900" cy="26416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1623020" y="99866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86360</xdr:rowOff>
    </xdr:from>
    <xdr:to>
      <xdr:col>112</xdr:col>
      <xdr:colOff>38100</xdr:colOff>
      <xdr:row>59</xdr:row>
      <xdr:rowOff>13970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708620" y="1003046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5080</xdr:rowOff>
    </xdr:from>
    <xdr:ext cx="469900" cy="26543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529550" y="1012063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85090</xdr:rowOff>
    </xdr:from>
    <xdr:to>
      <xdr:col>107</xdr:col>
      <xdr:colOff>101600</xdr:colOff>
      <xdr:row>59</xdr:row>
      <xdr:rowOff>13335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839940" y="10029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4445</xdr:rowOff>
    </xdr:from>
    <xdr:ext cx="467995" cy="26543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660870" y="10119995"/>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87630</xdr:rowOff>
    </xdr:from>
    <xdr:to>
      <xdr:col>102</xdr:col>
      <xdr:colOff>165100</xdr:colOff>
      <xdr:row>59</xdr:row>
      <xdr:rowOff>15875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976340" y="10031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7620</xdr:rowOff>
    </xdr:from>
    <xdr:ext cx="467995" cy="26416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797270" y="1012317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87630</xdr:rowOff>
    </xdr:from>
    <xdr:to>
      <xdr:col>98</xdr:col>
      <xdr:colOff>38100</xdr:colOff>
      <xdr:row>59</xdr:row>
      <xdr:rowOff>15875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112740" y="100317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7620</xdr:rowOff>
    </xdr:from>
    <xdr:ext cx="469900" cy="26416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933670" y="101231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58420</xdr:rowOff>
    </xdr:from>
    <xdr:to>
      <xdr:col>120</xdr:col>
      <xdr:colOff>114300</xdr:colOff>
      <xdr:row>65</xdr:row>
      <xdr:rowOff>32385</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58420</xdr:rowOff>
    </xdr:from>
    <xdr:to>
      <xdr:col>104</xdr:col>
      <xdr:colOff>127000</xdr:colOff>
      <xdr:row>66</xdr:row>
      <xdr:rowOff>143510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90805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58420</xdr:rowOff>
    </xdr:from>
    <xdr:to>
      <xdr:col>110</xdr:col>
      <xdr:colOff>0</xdr:colOff>
      <xdr:row>66</xdr:row>
      <xdr:rowOff>143510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90805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58420</xdr:rowOff>
    </xdr:from>
    <xdr:to>
      <xdr:col>116</xdr:col>
      <xdr:colOff>0</xdr:colOff>
      <xdr:row>66</xdr:row>
      <xdr:rowOff>143510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66</xdr:row>
      <xdr:rowOff>90805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26035</xdr:rowOff>
    </xdr:from>
    <xdr:to>
      <xdr:col>120</xdr:col>
      <xdr:colOff>114300</xdr:colOff>
      <xdr:row>81</xdr:row>
      <xdr:rowOff>84455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6985</xdr:rowOff>
    </xdr:from>
    <xdr:ext cx="349885" cy="22987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6730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84455</xdr:rowOff>
    </xdr:from>
    <xdr:to>
      <xdr:col>120</xdr:col>
      <xdr:colOff>114300</xdr:colOff>
      <xdr:row>81</xdr:row>
      <xdr:rowOff>84455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45720</xdr:rowOff>
    </xdr:from>
    <xdr:to>
      <xdr:col>120</xdr:col>
      <xdr:colOff>114300</xdr:colOff>
      <xdr:row>79</xdr:row>
      <xdr:rowOff>45720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780032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75565</xdr:rowOff>
    </xdr:from>
    <xdr:ext cx="248920" cy="26289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561560" y="1344866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6985</xdr:rowOff>
    </xdr:from>
    <xdr:to>
      <xdr:col>120</xdr:col>
      <xdr:colOff>114300</xdr:colOff>
      <xdr:row>77</xdr:row>
      <xdr:rowOff>6985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780032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36195</xdr:rowOff>
    </xdr:from>
    <xdr:ext cx="531495" cy="26352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284065" y="1306639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143510</xdr:rowOff>
    </xdr:from>
    <xdr:to>
      <xdr:col>120</xdr:col>
      <xdr:colOff>114300</xdr:colOff>
      <xdr:row>74</xdr:row>
      <xdr:rowOff>143510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780032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171450</xdr:rowOff>
    </xdr:from>
    <xdr:ext cx="531495" cy="26479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284065" y="12687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104140</xdr:rowOff>
    </xdr:from>
    <xdr:to>
      <xdr:col>120</xdr:col>
      <xdr:colOff>114300</xdr:colOff>
      <xdr:row>72</xdr:row>
      <xdr:rowOff>104140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780032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133985</xdr:rowOff>
    </xdr:from>
    <xdr:ext cx="531495" cy="26416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284065" y="1230693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65405</xdr:rowOff>
    </xdr:from>
    <xdr:to>
      <xdr:col>120</xdr:col>
      <xdr:colOff>114300</xdr:colOff>
      <xdr:row>70</xdr:row>
      <xdr:rowOff>65405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780032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94615</xdr:rowOff>
    </xdr:from>
    <xdr:ext cx="595630" cy="26352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225010" y="11924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26035</xdr:rowOff>
    </xdr:from>
    <xdr:to>
      <xdr:col>120</xdr:col>
      <xdr:colOff>114300</xdr:colOff>
      <xdr:row>68</xdr:row>
      <xdr:rowOff>26035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55880</xdr:rowOff>
    </xdr:from>
    <xdr:ext cx="595630" cy="26289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225010" y="11543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26035</xdr:rowOff>
    </xdr:from>
    <xdr:to>
      <xdr:col>120</xdr:col>
      <xdr:colOff>114300</xdr:colOff>
      <xdr:row>81</xdr:row>
      <xdr:rowOff>84455</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8255</xdr:rowOff>
    </xdr:from>
    <xdr:to>
      <xdr:col>116</xdr:col>
      <xdr:colOff>62865</xdr:colOff>
      <xdr:row>77</xdr:row>
      <xdr:rowOff>140335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570315" y="1200975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144780</xdr:rowOff>
    </xdr:from>
    <xdr:ext cx="534670" cy="26352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1623020" y="1334643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140335</xdr:rowOff>
    </xdr:from>
    <xdr:to>
      <xdr:col>116</xdr:col>
      <xdr:colOff>152400</xdr:colOff>
      <xdr:row>77</xdr:row>
      <xdr:rowOff>140335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488400" y="13341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128270</xdr:rowOff>
    </xdr:from>
    <xdr:ext cx="598805" cy="26352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1623020" y="1178687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124,385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8255</xdr:rowOff>
    </xdr:from>
    <xdr:to>
      <xdr:col>116</xdr:col>
      <xdr:colOff>152400</xdr:colOff>
      <xdr:row>70</xdr:row>
      <xdr:rowOff>8255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488400" y="12009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67310</xdr:rowOff>
    </xdr:from>
    <xdr:to>
      <xdr:col>116</xdr:col>
      <xdr:colOff>63500</xdr:colOff>
      <xdr:row>76</xdr:row>
      <xdr:rowOff>71755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759420" y="1309751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107950</xdr:rowOff>
    </xdr:from>
    <xdr:ext cx="534670" cy="264160"/>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1623020" y="1245235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85090</xdr:rowOff>
    </xdr:from>
    <xdr:to>
      <xdr:col>116</xdr:col>
      <xdr:colOff>114300</xdr:colOff>
      <xdr:row>74</xdr:row>
      <xdr:rowOff>13335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521420" y="12600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46355</xdr:rowOff>
    </xdr:from>
    <xdr:to>
      <xdr:col>111</xdr:col>
      <xdr:colOff>177800</xdr:colOff>
      <xdr:row>76</xdr:row>
      <xdr:rowOff>71755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90740" y="13076555"/>
          <a:ext cx="868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104775</xdr:rowOff>
    </xdr:from>
    <xdr:to>
      <xdr:col>112</xdr:col>
      <xdr:colOff>38100</xdr:colOff>
      <xdr:row>74</xdr:row>
      <xdr:rowOff>33655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708620" y="126206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50165</xdr:rowOff>
    </xdr:from>
    <xdr:ext cx="532765" cy="26479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497165" y="1239456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167640</xdr:rowOff>
    </xdr:from>
    <xdr:to>
      <xdr:col>107</xdr:col>
      <xdr:colOff>50800</xdr:colOff>
      <xdr:row>76</xdr:row>
      <xdr:rowOff>46355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027140" y="12683490"/>
          <a:ext cx="8636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129540</xdr:rowOff>
    </xdr:from>
    <xdr:to>
      <xdr:col>107</xdr:col>
      <xdr:colOff>101600</xdr:colOff>
      <xdr:row>74</xdr:row>
      <xdr:rowOff>58420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839940" y="126453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75565</xdr:rowOff>
    </xdr:from>
    <xdr:ext cx="532765" cy="26289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633565" y="12419965"/>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167640</xdr:rowOff>
    </xdr:from>
    <xdr:to>
      <xdr:col>102</xdr:col>
      <xdr:colOff>114300</xdr:colOff>
      <xdr:row>74</xdr:row>
      <xdr:rowOff>21590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163540" y="1268349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92075</xdr:rowOff>
    </xdr:from>
    <xdr:to>
      <xdr:col>102</xdr:col>
      <xdr:colOff>165100</xdr:colOff>
      <xdr:row>74</xdr:row>
      <xdr:rowOff>20955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976340" y="126079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37465</xdr:rowOff>
    </xdr:from>
    <xdr:ext cx="534670" cy="26352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764885" y="1238186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105410</xdr:rowOff>
    </xdr:from>
    <xdr:to>
      <xdr:col>98</xdr:col>
      <xdr:colOff>38100</xdr:colOff>
      <xdr:row>74</xdr:row>
      <xdr:rowOff>34290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112740" y="126212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50800</xdr:rowOff>
    </xdr:from>
    <xdr:ext cx="532765" cy="26416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901285" y="1239520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81915</xdr:rowOff>
    </xdr:from>
    <xdr:ext cx="760095" cy="26479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38680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81915</xdr:rowOff>
    </xdr:from>
    <xdr:ext cx="762000" cy="26479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81915</xdr:rowOff>
    </xdr:from>
    <xdr:ext cx="760095" cy="26479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70532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81915</xdr:rowOff>
    </xdr:from>
    <xdr:ext cx="762000" cy="26479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81915</xdr:rowOff>
    </xdr:from>
    <xdr:ext cx="762000" cy="26479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15240</xdr:rowOff>
    </xdr:from>
    <xdr:to>
      <xdr:col>116</xdr:col>
      <xdr:colOff>114300</xdr:colOff>
      <xdr:row>76</xdr:row>
      <xdr:rowOff>119380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521420" y="130454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168910</xdr:rowOff>
    </xdr:from>
    <xdr:ext cx="534670" cy="262890"/>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1623020" y="1302766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20320</xdr:rowOff>
    </xdr:from>
    <xdr:to>
      <xdr:col>112</xdr:col>
      <xdr:colOff>38100</xdr:colOff>
      <xdr:row>76</xdr:row>
      <xdr:rowOff>123825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708620" y="130505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114935</xdr:rowOff>
    </xdr:from>
    <xdr:ext cx="532765" cy="26479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497165" y="1314513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169545</xdr:rowOff>
    </xdr:from>
    <xdr:to>
      <xdr:col>107</xdr:col>
      <xdr:colOff>101600</xdr:colOff>
      <xdr:row>76</xdr:row>
      <xdr:rowOff>98425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839940" y="13028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88900</xdr:rowOff>
    </xdr:from>
    <xdr:ext cx="532765" cy="26289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633565" y="13119100"/>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115570</xdr:rowOff>
    </xdr:from>
    <xdr:to>
      <xdr:col>102</xdr:col>
      <xdr:colOff>165100</xdr:colOff>
      <xdr:row>74</xdr:row>
      <xdr:rowOff>44450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976340" y="126314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34925</xdr:rowOff>
    </xdr:from>
    <xdr:ext cx="534670" cy="26352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764885" y="1272222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144780</xdr:rowOff>
    </xdr:from>
    <xdr:to>
      <xdr:col>98</xdr:col>
      <xdr:colOff>38100</xdr:colOff>
      <xdr:row>74</xdr:row>
      <xdr:rowOff>73025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112740" y="126606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64770</xdr:rowOff>
    </xdr:from>
    <xdr:ext cx="532765" cy="26416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01285" y="1275207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58420</xdr:rowOff>
    </xdr:from>
    <xdr:to>
      <xdr:col>120</xdr:col>
      <xdr:colOff>114300</xdr:colOff>
      <xdr:row>85</xdr:row>
      <xdr:rowOff>32385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58420</xdr:rowOff>
    </xdr:from>
    <xdr:to>
      <xdr:col>104</xdr:col>
      <xdr:colOff>127000</xdr:colOff>
      <xdr:row>86</xdr:row>
      <xdr:rowOff>143510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90805</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58420</xdr:rowOff>
    </xdr:from>
    <xdr:to>
      <xdr:col>110</xdr:col>
      <xdr:colOff>0</xdr:colOff>
      <xdr:row>86</xdr:row>
      <xdr:rowOff>143510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90805</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58420</xdr:rowOff>
    </xdr:from>
    <xdr:to>
      <xdr:col>116</xdr:col>
      <xdr:colOff>0</xdr:colOff>
      <xdr:row>86</xdr:row>
      <xdr:rowOff>143510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86</xdr:row>
      <xdr:rowOff>90805</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26035</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6985</xdr:rowOff>
    </xdr:from>
    <xdr:ext cx="349885" cy="22987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76730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17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561560" y="161137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88</xdr:row>
      <xdr:rowOff>26035</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55880</xdr:rowOff>
    </xdr:from>
    <xdr:ext cx="248920" cy="26289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561560" y="1497203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63496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7713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955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9077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03908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009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386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09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7053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63496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7713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955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9077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03908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規模が小さいため、維持補修費、扶助費、公債費などを除く項目で県平均を上回る状況にあるが、類似団体との比較では全ての項目で平均値を下回っており、人件費、扶助費、公債費といった義務的経費や、補助費、繰出金などの固定的な経費については抑制が図られているものの、今後、高齢化の進展に伴う扶助費や物価変動の反映に伴う人件費の増加が見込まれるほか、その他の項目についても減少要因は少ない。また、普通建設事業費、維持補修費については、緊急性や優先順位を見極め必要最小限での対応としているが、今後は公共施設長寿命化計画に沿って工事の実施を予定しているため、費用の増加が見込まれる。　</a:t>
          </a:r>
        </a:p>
        <a:p>
          <a:r>
            <a:rPr kumimoji="1" lang="ja-JP" altLang="en-US" sz="1300">
              <a:latin typeface="ＭＳ Ｐゴシック"/>
              <a:ea typeface="ＭＳ Ｐゴシック"/>
            </a:rPr>
            <a:t>現状では、公債費負担が全国平均、県平均、類似団体と比較しても突出して低いため、他の経費に充てる財源が確保できてい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78105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19685</xdr:rowOff>
    </xdr:from>
    <xdr:to>
      <xdr:col>120</xdr:col>
      <xdr:colOff>114300</xdr:colOff>
      <xdr:row>4</xdr:row>
      <xdr:rowOff>65405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45720</xdr:rowOff>
    </xdr:from>
    <xdr:to>
      <xdr:col>120</xdr:col>
      <xdr:colOff>88900</xdr:colOff>
      <xdr:row>4</xdr:row>
      <xdr:rowOff>38735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神奈川県中井町</a:t>
          </a:r>
        </a:p>
      </xdr:txBody>
    </xdr:sp>
    <xdr:clientData/>
  </xdr:twoCellAnchor>
  <xdr:twoCellAnchor>
    <xdr:from>
      <xdr:col>85</xdr:col>
      <xdr:colOff>63500</xdr:colOff>
      <xdr:row>1</xdr:row>
      <xdr:rowOff>19685</xdr:rowOff>
    </xdr:from>
    <xdr:to>
      <xdr:col>99</xdr:col>
      <xdr:colOff>57150</xdr:colOff>
      <xdr:row>4</xdr:row>
      <xdr:rowOff>65405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45720</xdr:rowOff>
    </xdr:from>
    <xdr:to>
      <xdr:col>99</xdr:col>
      <xdr:colOff>38100</xdr:colOff>
      <xdr:row>4</xdr:row>
      <xdr:rowOff>38735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97790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65405</xdr:rowOff>
    </xdr:from>
    <xdr:to>
      <xdr:col>12</xdr:col>
      <xdr:colOff>0</xdr:colOff>
      <xdr:row>15</xdr:row>
      <xdr:rowOff>65405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65405</xdr:rowOff>
    </xdr:from>
    <xdr:to>
      <xdr:col>19</xdr:col>
      <xdr:colOff>25400</xdr:colOff>
      <xdr:row>15</xdr:row>
      <xdr:rowOff>65405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9,068
8,680
19.99
4,601,066
4,198,255
386,839
3,154,355
341,282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65405</xdr:rowOff>
    </xdr:from>
    <xdr:to>
      <xdr:col>26</xdr:col>
      <xdr:colOff>127000</xdr:colOff>
      <xdr:row>15</xdr:row>
      <xdr:rowOff>65405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168910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168910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97790</xdr:rowOff>
    </xdr:from>
    <xdr:to>
      <xdr:col>47</xdr:col>
      <xdr:colOff>127000</xdr:colOff>
      <xdr:row>11</xdr:row>
      <xdr:rowOff>6985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123825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123825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32385</xdr:rowOff>
    </xdr:from>
    <xdr:to>
      <xdr:col>66</xdr:col>
      <xdr:colOff>25400</xdr:colOff>
      <xdr:row>11</xdr:row>
      <xdr:rowOff>149225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97790</xdr:rowOff>
    </xdr:from>
    <xdr:to>
      <xdr:col>67</xdr:col>
      <xdr:colOff>31750</xdr:colOff>
      <xdr:row>7</xdr:row>
      <xdr:rowOff>6985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19685</xdr:rowOff>
    </xdr:from>
    <xdr:to>
      <xdr:col>67</xdr:col>
      <xdr:colOff>31750</xdr:colOff>
      <xdr:row>8</xdr:row>
      <xdr:rowOff>104140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6985</xdr:rowOff>
    </xdr:from>
    <xdr:to>
      <xdr:col>67</xdr:col>
      <xdr:colOff>31750</xdr:colOff>
      <xdr:row>12</xdr:row>
      <xdr:rowOff>129540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161925</xdr:rowOff>
    </xdr:from>
    <xdr:to>
      <xdr:col>59</xdr:col>
      <xdr:colOff>73025</xdr:colOff>
      <xdr:row>6</xdr:row>
      <xdr:rowOff>90805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156210</xdr:rowOff>
    </xdr:from>
    <xdr:to>
      <xdr:col>59</xdr:col>
      <xdr:colOff>17780</xdr:colOff>
      <xdr:row>9</xdr:row>
      <xdr:rowOff>123825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156210</xdr:rowOff>
    </xdr:from>
    <xdr:to>
      <xdr:col>59</xdr:col>
      <xdr:colOff>107950</xdr:colOff>
      <xdr:row>8</xdr:row>
      <xdr:rowOff>156210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48260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19685</xdr:rowOff>
    </xdr:from>
    <xdr:to>
      <xdr:col>59</xdr:col>
      <xdr:colOff>107950</xdr:colOff>
      <xdr:row>11</xdr:row>
      <xdr:rowOff>19685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116840</xdr:rowOff>
    </xdr:from>
    <xdr:ext cx="8896350" cy="26479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90805</xdr:rowOff>
    </xdr:from>
    <xdr:ext cx="6046470" cy="2628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3260" y="3176905"/>
          <a:ext cx="60464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65405</xdr:rowOff>
    </xdr:from>
    <xdr:ext cx="8231505" cy="2641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3260" y="3494405"/>
          <a:ext cx="82315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58420</xdr:rowOff>
    </xdr:from>
    <xdr:to>
      <xdr:col>28</xdr:col>
      <xdr:colOff>114300</xdr:colOff>
      <xdr:row>25</xdr:row>
      <xdr:rowOff>32385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58420</xdr:rowOff>
    </xdr:from>
    <xdr:to>
      <xdr:col>12</xdr:col>
      <xdr:colOff>127000</xdr:colOff>
      <xdr:row>26</xdr:row>
      <xdr:rowOff>143510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90805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58420</xdr:rowOff>
    </xdr:from>
    <xdr:to>
      <xdr:col>18</xdr:col>
      <xdr:colOff>0</xdr:colOff>
      <xdr:row>26</xdr:row>
      <xdr:rowOff>143510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90805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58420</xdr:rowOff>
    </xdr:from>
    <xdr:to>
      <xdr:col>24</xdr:col>
      <xdr:colOff>0</xdr:colOff>
      <xdr:row>26</xdr:row>
      <xdr:rowOff>143510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90805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26035</xdr:rowOff>
    </xdr:from>
    <xdr:to>
      <xdr:col>28</xdr:col>
      <xdr:colOff>114300</xdr:colOff>
      <xdr:row>41</xdr:row>
      <xdr:rowOff>84455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6985</xdr:rowOff>
    </xdr:from>
    <xdr:ext cx="349885" cy="2298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0866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114300</xdr:rowOff>
    </xdr:from>
    <xdr:ext cx="467360" cy="26479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9560" y="69723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45720</xdr:rowOff>
    </xdr:from>
    <xdr:to>
      <xdr:col>28</xdr:col>
      <xdr:colOff>114300</xdr:colOff>
      <xdr:row>39</xdr:row>
      <xdr:rowOff>45720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75565</xdr:rowOff>
    </xdr:from>
    <xdr:ext cx="467360" cy="26289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9560" y="659066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6985</xdr:rowOff>
    </xdr:from>
    <xdr:to>
      <xdr:col>28</xdr:col>
      <xdr:colOff>114300</xdr:colOff>
      <xdr:row>37</xdr:row>
      <xdr:rowOff>6985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36195</xdr:rowOff>
    </xdr:from>
    <xdr:ext cx="467360" cy="2635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9560" y="620839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34</xdr:row>
      <xdr:rowOff>143510</xdr:rowOff>
    </xdr:from>
    <xdr:to>
      <xdr:col>28</xdr:col>
      <xdr:colOff>114300</xdr:colOff>
      <xdr:row>34</xdr:row>
      <xdr:rowOff>143510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171450</xdr:rowOff>
    </xdr:from>
    <xdr:ext cx="531495" cy="26479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25425" y="5829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104140</xdr:rowOff>
    </xdr:from>
    <xdr:to>
      <xdr:col>28</xdr:col>
      <xdr:colOff>114300</xdr:colOff>
      <xdr:row>32</xdr:row>
      <xdr:rowOff>104140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133985</xdr:rowOff>
    </xdr:from>
    <xdr:ext cx="531495" cy="26416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25425" y="544893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30</xdr:row>
      <xdr:rowOff>65405</xdr:rowOff>
    </xdr:from>
    <xdr:to>
      <xdr:col>28</xdr:col>
      <xdr:colOff>114300</xdr:colOff>
      <xdr:row>30</xdr:row>
      <xdr:rowOff>65405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94615</xdr:rowOff>
    </xdr:from>
    <xdr:ext cx="531495" cy="2635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5425" y="506666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26035</xdr:rowOff>
    </xdr:from>
    <xdr:to>
      <xdr:col>28</xdr:col>
      <xdr:colOff>114300</xdr:colOff>
      <xdr:row>28</xdr:row>
      <xdr:rowOff>26035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55880</xdr:rowOff>
    </xdr:from>
    <xdr:ext cx="531495" cy="2628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25425" y="468503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26035</xdr:rowOff>
    </xdr:from>
    <xdr:to>
      <xdr:col>28</xdr:col>
      <xdr:colOff>114300</xdr:colOff>
      <xdr:row>41</xdr:row>
      <xdr:rowOff>84455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62230</xdr:rowOff>
    </xdr:from>
    <xdr:to>
      <xdr:col>24</xdr:col>
      <xdr:colOff>62865</xdr:colOff>
      <xdr:row>39</xdr:row>
      <xdr:rowOff>59055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11675" y="5205730"/>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63500</xdr:rowOff>
    </xdr:from>
    <xdr:ext cx="469900" cy="26416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64380" y="67500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5,929</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59055</xdr:rowOff>
    </xdr:from>
    <xdr:to>
      <xdr:col>24</xdr:col>
      <xdr:colOff>152400</xdr:colOff>
      <xdr:row>39</xdr:row>
      <xdr:rowOff>59055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29760" y="6745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8255</xdr:rowOff>
    </xdr:from>
    <xdr:ext cx="534670" cy="26416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64380" y="49803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14,014</a:t>
          </a:r>
          <a:endParaRPr kumimoji="1" lang="ja-JP" altLang="en-US" sz="1000" b="1">
            <a:latin typeface="ＭＳ Ｐゴシック"/>
          </a:endParaRPr>
        </a:p>
      </xdr:txBody>
    </xdr:sp>
    <xdr:clientData/>
  </xdr:oneCellAnchor>
  <xdr:twoCellAnchor>
    <xdr:from>
      <xdr:col>23</xdr:col>
      <xdr:colOff>165100</xdr:colOff>
      <xdr:row>30</xdr:row>
      <xdr:rowOff>62230</xdr:rowOff>
    </xdr:from>
    <xdr:to>
      <xdr:col>24</xdr:col>
      <xdr:colOff>152400</xdr:colOff>
      <xdr:row>30</xdr:row>
      <xdr:rowOff>62230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29760" y="5205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158750</xdr:rowOff>
    </xdr:from>
    <xdr:to>
      <xdr:col>24</xdr:col>
      <xdr:colOff>63500</xdr:colOff>
      <xdr:row>35</xdr:row>
      <xdr:rowOff>38735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00780" y="598805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22860</xdr:rowOff>
    </xdr:from>
    <xdr:ext cx="469900" cy="26479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64380" y="602361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45085</xdr:rowOff>
    </xdr:from>
    <xdr:to>
      <xdr:col>24</xdr:col>
      <xdr:colOff>114300</xdr:colOff>
      <xdr:row>35</xdr:row>
      <xdr:rowOff>148590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62780" y="60458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158750</xdr:rowOff>
    </xdr:from>
    <xdr:to>
      <xdr:col>19</xdr:col>
      <xdr:colOff>177800</xdr:colOff>
      <xdr:row>35</xdr:row>
      <xdr:rowOff>25400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32100" y="5988050"/>
          <a:ext cx="8686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37465</xdr:rowOff>
    </xdr:from>
    <xdr:to>
      <xdr:col>20</xdr:col>
      <xdr:colOff>38100</xdr:colOff>
      <xdr:row>35</xdr:row>
      <xdr:rowOff>141605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49980" y="603821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132715</xdr:rowOff>
    </xdr:from>
    <xdr:ext cx="469900" cy="26289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70910" y="61334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25400</xdr:rowOff>
    </xdr:from>
    <xdr:to>
      <xdr:col>15</xdr:col>
      <xdr:colOff>50800</xdr:colOff>
      <xdr:row>35</xdr:row>
      <xdr:rowOff>92710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968500" y="6026150"/>
          <a:ext cx="8636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50800</xdr:rowOff>
    </xdr:from>
    <xdr:to>
      <xdr:col>15</xdr:col>
      <xdr:colOff>101600</xdr:colOff>
      <xdr:row>35</xdr:row>
      <xdr:rowOff>155575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781300" y="60515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146050</xdr:rowOff>
    </xdr:from>
    <xdr:ext cx="467995" cy="2628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02230" y="614680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83185</xdr:rowOff>
    </xdr:from>
    <xdr:to>
      <xdr:col>10</xdr:col>
      <xdr:colOff>114300</xdr:colOff>
      <xdr:row>35</xdr:row>
      <xdr:rowOff>92710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04900" y="608393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170180</xdr:rowOff>
    </xdr:from>
    <xdr:to>
      <xdr:col>10</xdr:col>
      <xdr:colOff>165100</xdr:colOff>
      <xdr:row>35</xdr:row>
      <xdr:rowOff>99060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17700" y="5999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115570</xdr:rowOff>
    </xdr:from>
    <xdr:ext cx="467995" cy="26479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38630" y="577342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54610</xdr:rowOff>
    </xdr:from>
    <xdr:to>
      <xdr:col>6</xdr:col>
      <xdr:colOff>38100</xdr:colOff>
      <xdr:row>35</xdr:row>
      <xdr:rowOff>158750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54100" y="60553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149225</xdr:rowOff>
    </xdr:from>
    <xdr:ext cx="469900" cy="2635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75030" y="614997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81915</xdr:rowOff>
    </xdr:from>
    <xdr:ext cx="760095" cy="26479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2816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81915</xdr:rowOff>
    </xdr:from>
    <xdr:ext cx="762000" cy="26479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81915</xdr:rowOff>
    </xdr:from>
    <xdr:ext cx="760095" cy="26479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4668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81915</xdr:rowOff>
    </xdr:from>
    <xdr:ext cx="762000" cy="26479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81915</xdr:rowOff>
    </xdr:from>
    <xdr:ext cx="762000" cy="26479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161925</xdr:rowOff>
    </xdr:from>
    <xdr:to>
      <xdr:col>24</xdr:col>
      <xdr:colOff>114300</xdr:colOff>
      <xdr:row>35</xdr:row>
      <xdr:rowOff>90805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62780" y="59912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10160</xdr:rowOff>
    </xdr:from>
    <xdr:ext cx="469900" cy="2635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64380" y="58394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106045</xdr:rowOff>
    </xdr:from>
    <xdr:to>
      <xdr:col>20</xdr:col>
      <xdr:colOff>38100</xdr:colOff>
      <xdr:row>35</xdr:row>
      <xdr:rowOff>34925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49980" y="59353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52070</xdr:rowOff>
    </xdr:from>
    <xdr:ext cx="469900" cy="26289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70910" y="570992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148590</xdr:rowOff>
    </xdr:from>
    <xdr:to>
      <xdr:col>15</xdr:col>
      <xdr:colOff>101600</xdr:colOff>
      <xdr:row>35</xdr:row>
      <xdr:rowOff>77470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781300" y="59778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93980</xdr:rowOff>
    </xdr:from>
    <xdr:ext cx="467995" cy="2635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02230" y="575183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41275</xdr:rowOff>
    </xdr:from>
    <xdr:to>
      <xdr:col>10</xdr:col>
      <xdr:colOff>165100</xdr:colOff>
      <xdr:row>35</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17700" y="60420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135890</xdr:rowOff>
    </xdr:from>
    <xdr:ext cx="467995" cy="26416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38630" y="613664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31115</xdr:rowOff>
    </xdr:from>
    <xdr:to>
      <xdr:col>6</xdr:col>
      <xdr:colOff>38100</xdr:colOff>
      <xdr:row>35</xdr:row>
      <xdr:rowOff>135255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54100" y="60318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151765</xdr:rowOff>
    </xdr:from>
    <xdr:ext cx="469900" cy="2635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75030" y="580961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58420</xdr:rowOff>
    </xdr:from>
    <xdr:to>
      <xdr:col>28</xdr:col>
      <xdr:colOff>114300</xdr:colOff>
      <xdr:row>45</xdr:row>
      <xdr:rowOff>32385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58420</xdr:rowOff>
    </xdr:from>
    <xdr:to>
      <xdr:col>12</xdr:col>
      <xdr:colOff>127000</xdr:colOff>
      <xdr:row>46</xdr:row>
      <xdr:rowOff>143510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90805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58420</xdr:rowOff>
    </xdr:from>
    <xdr:to>
      <xdr:col>18</xdr:col>
      <xdr:colOff>0</xdr:colOff>
      <xdr:row>46</xdr:row>
      <xdr:rowOff>143510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90805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58420</xdr:rowOff>
    </xdr:from>
    <xdr:to>
      <xdr:col>24</xdr:col>
      <xdr:colOff>0</xdr:colOff>
      <xdr:row>46</xdr:row>
      <xdr:rowOff>143510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90805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26035</xdr:rowOff>
    </xdr:from>
    <xdr:to>
      <xdr:col>28</xdr:col>
      <xdr:colOff>114300</xdr:colOff>
      <xdr:row>61</xdr:row>
      <xdr:rowOff>84455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6985</xdr:rowOff>
    </xdr:from>
    <xdr:ext cx="349885" cy="2298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0866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45720</xdr:rowOff>
    </xdr:from>
    <xdr:to>
      <xdr:col>28</xdr:col>
      <xdr:colOff>114300</xdr:colOff>
      <xdr:row>59</xdr:row>
      <xdr:rowOff>45720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168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75565</xdr:rowOff>
    </xdr:from>
    <xdr:ext cx="248920" cy="26289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2920" y="1001966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6985</xdr:rowOff>
    </xdr:from>
    <xdr:to>
      <xdr:col>28</xdr:col>
      <xdr:colOff>114300</xdr:colOff>
      <xdr:row>57</xdr:row>
      <xdr:rowOff>6985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168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36195</xdr:rowOff>
    </xdr:from>
    <xdr:ext cx="595630" cy="2635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7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143510</xdr:rowOff>
    </xdr:from>
    <xdr:to>
      <xdr:col>28</xdr:col>
      <xdr:colOff>114300</xdr:colOff>
      <xdr:row>54</xdr:row>
      <xdr:rowOff>143510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171450</xdr:rowOff>
    </xdr:from>
    <xdr:ext cx="683895" cy="26479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200" y="9258300"/>
          <a:ext cx="6838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104140</xdr:rowOff>
    </xdr:from>
    <xdr:to>
      <xdr:col>28</xdr:col>
      <xdr:colOff>114300</xdr:colOff>
      <xdr:row>52</xdr:row>
      <xdr:rowOff>104140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168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133985</xdr:rowOff>
    </xdr:from>
    <xdr:ext cx="683895" cy="26416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200" y="8877935"/>
          <a:ext cx="6838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65405</xdr:rowOff>
    </xdr:from>
    <xdr:to>
      <xdr:col>28</xdr:col>
      <xdr:colOff>114300</xdr:colOff>
      <xdr:row>50</xdr:row>
      <xdr:rowOff>65405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168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94615</xdr:rowOff>
    </xdr:from>
    <xdr:ext cx="683895" cy="26352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5665"/>
          <a:ext cx="6838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26035</xdr:rowOff>
    </xdr:from>
    <xdr:to>
      <xdr:col>28</xdr:col>
      <xdr:colOff>114300</xdr:colOff>
      <xdr:row>48</xdr:row>
      <xdr:rowOff>26035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55880</xdr:rowOff>
    </xdr:from>
    <xdr:ext cx="683895" cy="2628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4030"/>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26035</xdr:rowOff>
    </xdr:from>
    <xdr:to>
      <xdr:col>28</xdr:col>
      <xdr:colOff>114300</xdr:colOff>
      <xdr:row>61</xdr:row>
      <xdr:rowOff>84455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xdr:rowOff>
    </xdr:from>
    <xdr:to>
      <xdr:col>24</xdr:col>
      <xdr:colOff>62865</xdr:colOff>
      <xdr:row>58</xdr:row>
      <xdr:rowOff>158115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11675" y="8753475"/>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161925</xdr:rowOff>
    </xdr:from>
    <xdr:ext cx="534670" cy="26416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64380" y="1010602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80,536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158115</xdr:rowOff>
    </xdr:from>
    <xdr:to>
      <xdr:col>24</xdr:col>
      <xdr:colOff>152400</xdr:colOff>
      <xdr:row>58</xdr:row>
      <xdr:rowOff>158115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29760" y="10102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130175</xdr:rowOff>
    </xdr:from>
    <xdr:ext cx="690245" cy="26352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64380" y="8531225"/>
          <a:ext cx="6902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1,846,009</a:t>
          </a:r>
          <a:endParaRPr kumimoji="1" lang="ja-JP" altLang="en-US" sz="1000" b="1">
            <a:latin typeface="ＭＳ Ｐゴシック"/>
          </a:endParaRPr>
        </a:p>
      </xdr:txBody>
    </xdr:sp>
    <xdr:clientData/>
  </xdr:oneCellAnchor>
  <xdr:twoCellAnchor>
    <xdr:from>
      <xdr:col>23</xdr:col>
      <xdr:colOff>165100</xdr:colOff>
      <xdr:row>51</xdr:row>
      <xdr:rowOff>9525</xdr:rowOff>
    </xdr:from>
    <xdr:to>
      <xdr:col>24</xdr:col>
      <xdr:colOff>152400</xdr:colOff>
      <xdr:row>51</xdr:row>
      <xdr:rowOff>9525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29760" y="8753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144145</xdr:rowOff>
    </xdr:from>
    <xdr:to>
      <xdr:col>24</xdr:col>
      <xdr:colOff>63500</xdr:colOff>
      <xdr:row>58</xdr:row>
      <xdr:rowOff>155575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00780" y="1008824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5080</xdr:rowOff>
    </xdr:from>
    <xdr:ext cx="598805" cy="26543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64380" y="9777730"/>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157480</xdr:rowOff>
    </xdr:from>
    <xdr:to>
      <xdr:col>24</xdr:col>
      <xdr:colOff>114300</xdr:colOff>
      <xdr:row>58</xdr:row>
      <xdr:rowOff>86360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62780" y="9930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50165</xdr:rowOff>
    </xdr:from>
    <xdr:to>
      <xdr:col>19</xdr:col>
      <xdr:colOff>177800</xdr:colOff>
      <xdr:row>58</xdr:row>
      <xdr:rowOff>155575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832100" y="9994265"/>
          <a:ext cx="86868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170815</xdr:rowOff>
    </xdr:from>
    <xdr:to>
      <xdr:col>20</xdr:col>
      <xdr:colOff>38100</xdr:colOff>
      <xdr:row>58</xdr:row>
      <xdr:rowOff>99695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49980" y="99434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116205</xdr:rowOff>
    </xdr:from>
    <xdr:ext cx="596900" cy="26479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06140" y="9717405"/>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50165</xdr:rowOff>
    </xdr:from>
    <xdr:to>
      <xdr:col>15</xdr:col>
      <xdr:colOff>50800</xdr:colOff>
      <xdr:row>58</xdr:row>
      <xdr:rowOff>150495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968500" y="9994265"/>
          <a:ext cx="8636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67945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781300" y="9912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85090</xdr:rowOff>
    </xdr:from>
    <xdr:ext cx="598805" cy="26543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42540" y="968629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150495</xdr:rowOff>
    </xdr:from>
    <xdr:to>
      <xdr:col>10</xdr:col>
      <xdr:colOff>114300</xdr:colOff>
      <xdr:row>58</xdr:row>
      <xdr:rowOff>160655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04900" y="10094595"/>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68580</xdr:rowOff>
    </xdr:from>
    <xdr:to>
      <xdr:col>10</xdr:col>
      <xdr:colOff>165100</xdr:colOff>
      <xdr:row>58</xdr:row>
      <xdr:rowOff>171450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17700" y="100126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13970</xdr:rowOff>
    </xdr:from>
    <xdr:ext cx="596900" cy="26352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673860" y="978662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68580</xdr:rowOff>
    </xdr:from>
    <xdr:to>
      <xdr:col>6</xdr:col>
      <xdr:colOff>38100</xdr:colOff>
      <xdr:row>58</xdr:row>
      <xdr:rowOff>171450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54100" y="1001268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13970</xdr:rowOff>
    </xdr:from>
    <xdr:ext cx="596900" cy="26352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0260" y="978662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81915</xdr:rowOff>
    </xdr:from>
    <xdr:ext cx="760095" cy="26479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2816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81915</xdr:rowOff>
    </xdr:from>
    <xdr:ext cx="762000" cy="26479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81915</xdr:rowOff>
    </xdr:from>
    <xdr:ext cx="760095" cy="26479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4668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81915</xdr:rowOff>
    </xdr:from>
    <xdr:ext cx="762000" cy="26479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81915</xdr:rowOff>
    </xdr:from>
    <xdr:ext cx="762000" cy="26479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92075</xdr:rowOff>
    </xdr:from>
    <xdr:to>
      <xdr:col>24</xdr:col>
      <xdr:colOff>114300</xdr:colOff>
      <xdr:row>59</xdr:row>
      <xdr:rowOff>20955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62780" y="100361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5080</xdr:rowOff>
    </xdr:from>
    <xdr:ext cx="534670" cy="26543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64380" y="99491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103505</xdr:rowOff>
    </xdr:from>
    <xdr:to>
      <xdr:col>20</xdr:col>
      <xdr:colOff>38100</xdr:colOff>
      <xdr:row>59</xdr:row>
      <xdr:rowOff>31750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49980" y="100476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22860</xdr:rowOff>
    </xdr:from>
    <xdr:ext cx="532765" cy="26479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38525" y="1013841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171450</xdr:rowOff>
    </xdr:from>
    <xdr:to>
      <xdr:col>15</xdr:col>
      <xdr:colOff>101600</xdr:colOff>
      <xdr:row>58</xdr:row>
      <xdr:rowOff>102870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781300" y="99441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93345</xdr:rowOff>
    </xdr:from>
    <xdr:ext cx="598805" cy="26352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42540" y="1003744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99060</xdr:rowOff>
    </xdr:from>
    <xdr:to>
      <xdr:col>10</xdr:col>
      <xdr:colOff>165100</xdr:colOff>
      <xdr:row>59</xdr:row>
      <xdr:rowOff>27305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17700" y="10043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18415</xdr:rowOff>
    </xdr:from>
    <xdr:ext cx="534670" cy="26289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06245" y="1013396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107950</xdr:rowOff>
    </xdr:from>
    <xdr:to>
      <xdr:col>6</xdr:col>
      <xdr:colOff>38100</xdr:colOff>
      <xdr:row>59</xdr:row>
      <xdr:rowOff>36830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54100" y="1005205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27940</xdr:rowOff>
    </xdr:from>
    <xdr:ext cx="532765" cy="26543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42645" y="10143490"/>
          <a:ext cx="5327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58420</xdr:rowOff>
    </xdr:from>
    <xdr:to>
      <xdr:col>28</xdr:col>
      <xdr:colOff>114300</xdr:colOff>
      <xdr:row>65</xdr:row>
      <xdr:rowOff>32385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58420</xdr:rowOff>
    </xdr:from>
    <xdr:to>
      <xdr:col>12</xdr:col>
      <xdr:colOff>127000</xdr:colOff>
      <xdr:row>66</xdr:row>
      <xdr:rowOff>143510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90805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58420</xdr:rowOff>
    </xdr:from>
    <xdr:to>
      <xdr:col>18</xdr:col>
      <xdr:colOff>0</xdr:colOff>
      <xdr:row>66</xdr:row>
      <xdr:rowOff>143510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90805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58420</xdr:rowOff>
    </xdr:from>
    <xdr:to>
      <xdr:col>24</xdr:col>
      <xdr:colOff>0</xdr:colOff>
      <xdr:row>66</xdr:row>
      <xdr:rowOff>143510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90805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188,418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26035</xdr:rowOff>
    </xdr:from>
    <xdr:to>
      <xdr:col>28</xdr:col>
      <xdr:colOff>114300</xdr:colOff>
      <xdr:row>81</xdr:row>
      <xdr:rowOff>84455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6985</xdr:rowOff>
    </xdr:from>
    <xdr:ext cx="349885" cy="2298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0866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114300</xdr:rowOff>
    </xdr:from>
    <xdr:ext cx="248920" cy="26479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0292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26035</xdr:rowOff>
    </xdr:from>
    <xdr:to>
      <xdr:col>28</xdr:col>
      <xdr:colOff>114300</xdr:colOff>
      <xdr:row>78</xdr:row>
      <xdr:rowOff>26035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1680" y="1339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55880</xdr:rowOff>
    </xdr:from>
    <xdr:ext cx="595630" cy="26289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575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143510</xdr:rowOff>
    </xdr:from>
    <xdr:to>
      <xdr:col>28</xdr:col>
      <xdr:colOff>114300</xdr:colOff>
      <xdr:row>74</xdr:row>
      <xdr:rowOff>143510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171450</xdr:rowOff>
    </xdr:from>
    <xdr:ext cx="595630" cy="26479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84455</xdr:rowOff>
    </xdr:from>
    <xdr:to>
      <xdr:col>28</xdr:col>
      <xdr:colOff>114300</xdr:colOff>
      <xdr:row>71</xdr:row>
      <xdr:rowOff>84455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1680" y="1225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114300</xdr:rowOff>
    </xdr:from>
    <xdr:ext cx="595630" cy="26479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15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68</xdr:row>
      <xdr:rowOff>26035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55880</xdr:rowOff>
    </xdr:from>
    <xdr:ext cx="595630" cy="26289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43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26035</xdr:rowOff>
    </xdr:from>
    <xdr:to>
      <xdr:col>28</xdr:col>
      <xdr:colOff>114300</xdr:colOff>
      <xdr:row>81</xdr:row>
      <xdr:rowOff>84455</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170815</xdr:rowOff>
    </xdr:from>
    <xdr:to>
      <xdr:col>24</xdr:col>
      <xdr:colOff>62865</xdr:colOff>
      <xdr:row>77</xdr:row>
      <xdr:rowOff>59055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511675" y="12172315"/>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63500</xdr:rowOff>
    </xdr:from>
    <xdr:ext cx="598805" cy="264160"/>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564380" y="1326515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124,317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429760" y="13260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116205</xdr:rowOff>
    </xdr:from>
    <xdr:ext cx="598805" cy="26479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564380" y="1194625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315,208</a:t>
          </a:r>
          <a:endParaRPr kumimoji="1" lang="ja-JP" altLang="en-US" sz="1000" b="1">
            <a:latin typeface="ＭＳ Ｐゴシック"/>
          </a:endParaRPr>
        </a:p>
      </xdr:txBody>
    </xdr:sp>
    <xdr:clientData/>
  </xdr:oneCellAnchor>
  <xdr:twoCellAnchor>
    <xdr:from>
      <xdr:col>23</xdr:col>
      <xdr:colOff>165100</xdr:colOff>
      <xdr:row>70</xdr:row>
      <xdr:rowOff>170815</xdr:rowOff>
    </xdr:from>
    <xdr:to>
      <xdr:col>24</xdr:col>
      <xdr:colOff>152400</xdr:colOff>
      <xdr:row>70</xdr:row>
      <xdr:rowOff>170815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429760" y="12172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161290</xdr:rowOff>
    </xdr:from>
    <xdr:to>
      <xdr:col>24</xdr:col>
      <xdr:colOff>63500</xdr:colOff>
      <xdr:row>77</xdr:row>
      <xdr:rowOff>59055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00780" y="13191490"/>
          <a:ext cx="8128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146685</xdr:rowOff>
    </xdr:from>
    <xdr:ext cx="598805" cy="262890"/>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564380" y="12662535"/>
          <a:ext cx="59880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123825</xdr:rowOff>
    </xdr:from>
    <xdr:to>
      <xdr:col>24</xdr:col>
      <xdr:colOff>114300</xdr:colOff>
      <xdr:row>75</xdr:row>
      <xdr:rowOff>52070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462780" y="12811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161290</xdr:rowOff>
    </xdr:from>
    <xdr:to>
      <xdr:col>19</xdr:col>
      <xdr:colOff>177800</xdr:colOff>
      <xdr:row>77</xdr:row>
      <xdr:rowOff>92075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832100" y="13191490"/>
          <a:ext cx="86868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71755</xdr:rowOff>
    </xdr:from>
    <xdr:to>
      <xdr:col>20</xdr:col>
      <xdr:colOff>38100</xdr:colOff>
      <xdr:row>75</xdr:row>
      <xdr:rowOff>635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649980" y="1275905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18415</xdr:rowOff>
    </xdr:from>
    <xdr:ext cx="596900" cy="262890"/>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06140" y="12534265"/>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92075</xdr:rowOff>
    </xdr:from>
    <xdr:to>
      <xdr:col>15</xdr:col>
      <xdr:colOff>50800</xdr:colOff>
      <xdr:row>77</xdr:row>
      <xdr:rowOff>120650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968500" y="13293725"/>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104775</xdr:rowOff>
    </xdr:from>
    <xdr:to>
      <xdr:col>15</xdr:col>
      <xdr:colOff>101600</xdr:colOff>
      <xdr:row>76</xdr:row>
      <xdr:rowOff>33020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781300" y="12963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49530</xdr:rowOff>
    </xdr:from>
    <xdr:ext cx="598805" cy="26543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542540" y="1273683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102870</xdr:rowOff>
    </xdr:from>
    <xdr:to>
      <xdr:col>10</xdr:col>
      <xdr:colOff>114300</xdr:colOff>
      <xdr:row>77</xdr:row>
      <xdr:rowOff>120650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04900" y="1330452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130175</xdr:rowOff>
    </xdr:from>
    <xdr:to>
      <xdr:col>10</xdr:col>
      <xdr:colOff>165100</xdr:colOff>
      <xdr:row>76</xdr:row>
      <xdr:rowOff>59055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17700" y="129889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76200</xdr:rowOff>
    </xdr:from>
    <xdr:ext cx="596900" cy="26289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673860" y="12763500"/>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2540</xdr:rowOff>
    </xdr:from>
    <xdr:to>
      <xdr:col>6</xdr:col>
      <xdr:colOff>38100</xdr:colOff>
      <xdr:row>76</xdr:row>
      <xdr:rowOff>106045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54100" y="1303274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123825</xdr:rowOff>
    </xdr:from>
    <xdr:ext cx="596900" cy="26416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10260" y="12811125"/>
          <a:ext cx="596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81915</xdr:rowOff>
    </xdr:from>
    <xdr:ext cx="760095" cy="26479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32816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81915</xdr:rowOff>
    </xdr:from>
    <xdr:ext cx="762000" cy="26479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81915</xdr:rowOff>
    </xdr:from>
    <xdr:ext cx="760095" cy="26479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4668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81915</xdr:rowOff>
    </xdr:from>
    <xdr:ext cx="762000" cy="26479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81915</xdr:rowOff>
    </xdr:from>
    <xdr:ext cx="762000" cy="26479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7620</xdr:rowOff>
    </xdr:from>
    <xdr:to>
      <xdr:col>24</xdr:col>
      <xdr:colOff>114300</xdr:colOff>
      <xdr:row>77</xdr:row>
      <xdr:rowOff>111125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462780" y="132092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95250</xdr:rowOff>
    </xdr:from>
    <xdr:ext cx="598805" cy="265430"/>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564380" y="1312545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109220</xdr:rowOff>
    </xdr:from>
    <xdr:to>
      <xdr:col>20</xdr:col>
      <xdr:colOff>38100</xdr:colOff>
      <xdr:row>77</xdr:row>
      <xdr:rowOff>37465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649980" y="131394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29210</xdr:rowOff>
    </xdr:from>
    <xdr:ext cx="596900" cy="26352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06140" y="1323086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40640</xdr:rowOff>
    </xdr:from>
    <xdr:to>
      <xdr:col>15</xdr:col>
      <xdr:colOff>101600</xdr:colOff>
      <xdr:row>77</xdr:row>
      <xdr:rowOff>144145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781300" y="132422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135255</xdr:rowOff>
    </xdr:from>
    <xdr:ext cx="598805" cy="26416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542540" y="1333690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67945</xdr:rowOff>
    </xdr:from>
    <xdr:to>
      <xdr:col>10</xdr:col>
      <xdr:colOff>165100</xdr:colOff>
      <xdr:row>77</xdr:row>
      <xdr:rowOff>171450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17700" y="132695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162560</xdr:rowOff>
    </xdr:from>
    <xdr:ext cx="596900" cy="26416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673860" y="13364210"/>
          <a:ext cx="596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50165</xdr:rowOff>
    </xdr:from>
    <xdr:to>
      <xdr:col>6</xdr:col>
      <xdr:colOff>38100</xdr:colOff>
      <xdr:row>77</xdr:row>
      <xdr:rowOff>154940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54100" y="1325181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145415</xdr:rowOff>
    </xdr:from>
    <xdr:ext cx="596900" cy="26289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10260" y="13347065"/>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32385</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58420</xdr:rowOff>
    </xdr:from>
    <xdr:to>
      <xdr:col>12</xdr:col>
      <xdr:colOff>127000</xdr:colOff>
      <xdr:row>86</xdr:row>
      <xdr:rowOff>143510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90805</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143510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90805</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143510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90805</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49885" cy="22987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0866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0292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17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113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65405</xdr:rowOff>
    </xdr:from>
    <xdr:to>
      <xdr:col>28</xdr:col>
      <xdr:colOff>114300</xdr:colOff>
      <xdr:row>90</xdr:row>
      <xdr:rowOff>65405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94615</xdr:rowOff>
    </xdr:from>
    <xdr:ext cx="683895" cy="26352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5353665"/>
          <a:ext cx="6838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55880</xdr:rowOff>
    </xdr:from>
    <xdr:ext cx="683895" cy="26289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4972030"/>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50800</xdr:rowOff>
    </xdr:from>
    <xdr:to>
      <xdr:col>24</xdr:col>
      <xdr:colOff>62865</xdr:colOff>
      <xdr:row>99</xdr:row>
      <xdr:rowOff>3810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511675" y="1565275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7620</xdr:rowOff>
    </xdr:from>
    <xdr:ext cx="534670" cy="25717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564380" y="169811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32,223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3810</xdr:rowOff>
    </xdr:from>
    <xdr:to>
      <xdr:col>24</xdr:col>
      <xdr:colOff>152400</xdr:colOff>
      <xdr:row>99</xdr:row>
      <xdr:rowOff>3810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429760" y="16977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171450</xdr:rowOff>
    </xdr:from>
    <xdr:ext cx="690245" cy="262890"/>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564380" y="15430500"/>
          <a:ext cx="6902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1,074,841</a:t>
          </a:r>
          <a:endParaRPr kumimoji="1" lang="ja-JP" altLang="en-US" sz="1000" b="1">
            <a:latin typeface="ＭＳ Ｐゴシック"/>
          </a:endParaRPr>
        </a:p>
      </xdr:txBody>
    </xdr:sp>
    <xdr:clientData/>
  </xdr:oneCellAnchor>
  <xdr:twoCellAnchor>
    <xdr:from>
      <xdr:col>23</xdr:col>
      <xdr:colOff>165100</xdr:colOff>
      <xdr:row>91</xdr:row>
      <xdr:rowOff>50800</xdr:rowOff>
    </xdr:from>
    <xdr:to>
      <xdr:col>24</xdr:col>
      <xdr:colOff>152400</xdr:colOff>
      <xdr:row>91</xdr:row>
      <xdr:rowOff>50800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429760" y="15652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156210</xdr:rowOff>
    </xdr:from>
    <xdr:to>
      <xdr:col>24</xdr:col>
      <xdr:colOff>63500</xdr:colOff>
      <xdr:row>98</xdr:row>
      <xdr:rowOff>161925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00780" y="1695831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68580</xdr:rowOff>
    </xdr:from>
    <xdr:ext cx="534670" cy="25908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564380" y="16699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45720</xdr:rowOff>
    </xdr:from>
    <xdr:to>
      <xdr:col>24</xdr:col>
      <xdr:colOff>114300</xdr:colOff>
      <xdr:row>98</xdr:row>
      <xdr:rowOff>147320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46278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161925</xdr:rowOff>
    </xdr:from>
    <xdr:to>
      <xdr:col>19</xdr:col>
      <xdr:colOff>177800</xdr:colOff>
      <xdr:row>99</xdr:row>
      <xdr:rowOff>6985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832100" y="16964025"/>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55245</xdr:rowOff>
    </xdr:from>
    <xdr:to>
      <xdr:col>20</xdr:col>
      <xdr:colOff>38100</xdr:colOff>
      <xdr:row>98</xdr:row>
      <xdr:rowOff>156845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649980" y="168573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1905</xdr:rowOff>
    </xdr:from>
    <xdr:ext cx="532765" cy="25908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38525" y="16632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6985</xdr:rowOff>
    </xdr:from>
    <xdr:to>
      <xdr:col>15</xdr:col>
      <xdr:colOff>50800</xdr:colOff>
      <xdr:row>99</xdr:row>
      <xdr:rowOff>11430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968500" y="1698053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77470</xdr:rowOff>
    </xdr:from>
    <xdr:to>
      <xdr:col>15</xdr:col>
      <xdr:colOff>101600</xdr:colOff>
      <xdr:row>99</xdr:row>
      <xdr:rowOff>7620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781300" y="1687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24130</xdr:rowOff>
    </xdr:from>
    <xdr:ext cx="53276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574925" y="16654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11430</xdr:rowOff>
    </xdr:from>
    <xdr:to>
      <xdr:col>10</xdr:col>
      <xdr:colOff>114300</xdr:colOff>
      <xdr:row>99</xdr:row>
      <xdr:rowOff>11430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04900" y="169849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83185</xdr:rowOff>
    </xdr:from>
    <xdr:to>
      <xdr:col>10</xdr:col>
      <xdr:colOff>165100</xdr:colOff>
      <xdr:row>99</xdr:row>
      <xdr:rowOff>13335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17700" y="1688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29845</xdr:rowOff>
    </xdr:from>
    <xdr:ext cx="534670" cy="25717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06245" y="166604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90170</xdr:rowOff>
    </xdr:from>
    <xdr:to>
      <xdr:col>6</xdr:col>
      <xdr:colOff>38100</xdr:colOff>
      <xdr:row>99</xdr:row>
      <xdr:rowOff>20320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54100" y="168922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36830</xdr:rowOff>
    </xdr:from>
    <xdr:ext cx="53276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42645" y="16667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09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3281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668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105410</xdr:rowOff>
    </xdr:from>
    <xdr:to>
      <xdr:col>24</xdr:col>
      <xdr:colOff>114300</xdr:colOff>
      <xdr:row>99</xdr:row>
      <xdr:rowOff>35560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46278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24130</xdr:rowOff>
    </xdr:from>
    <xdr:ext cx="534670"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564380" y="16826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111125</xdr:rowOff>
    </xdr:from>
    <xdr:to>
      <xdr:col>20</xdr:col>
      <xdr:colOff>38100</xdr:colOff>
      <xdr:row>99</xdr:row>
      <xdr:rowOff>41275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649980" y="169132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32385</xdr:rowOff>
    </xdr:from>
    <xdr:ext cx="532765" cy="25717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38525" y="170059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127635</xdr:rowOff>
    </xdr:from>
    <xdr:to>
      <xdr:col>15</xdr:col>
      <xdr:colOff>101600</xdr:colOff>
      <xdr:row>99</xdr:row>
      <xdr:rowOff>57785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7813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48895</xdr:rowOff>
    </xdr:from>
    <xdr:ext cx="53276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574925" y="17022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132080</xdr:rowOff>
    </xdr:from>
    <xdr:to>
      <xdr:col>10</xdr:col>
      <xdr:colOff>165100</xdr:colOff>
      <xdr:row>99</xdr:row>
      <xdr:rowOff>62230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177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53340</xdr:rowOff>
    </xdr:from>
    <xdr:ext cx="534670" cy="25717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06245" y="17026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132080</xdr:rowOff>
    </xdr:from>
    <xdr:to>
      <xdr:col>6</xdr:col>
      <xdr:colOff>38100</xdr:colOff>
      <xdr:row>99</xdr:row>
      <xdr:rowOff>62230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54100" y="169341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53340</xdr:rowOff>
    </xdr:from>
    <xdr:ext cx="532765" cy="25717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42645" y="170268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58420</xdr:rowOff>
    </xdr:from>
    <xdr:to>
      <xdr:col>59</xdr:col>
      <xdr:colOff>50800</xdr:colOff>
      <xdr:row>25</xdr:row>
      <xdr:rowOff>32385</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58420</xdr:rowOff>
    </xdr:from>
    <xdr:to>
      <xdr:col>43</xdr:col>
      <xdr:colOff>63500</xdr:colOff>
      <xdr:row>26</xdr:row>
      <xdr:rowOff>143510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90805</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58420</xdr:rowOff>
    </xdr:from>
    <xdr:to>
      <xdr:col>48</xdr:col>
      <xdr:colOff>127000</xdr:colOff>
      <xdr:row>26</xdr:row>
      <xdr:rowOff>143510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90805</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58420</xdr:rowOff>
    </xdr:from>
    <xdr:to>
      <xdr:col>54</xdr:col>
      <xdr:colOff>127000</xdr:colOff>
      <xdr:row>26</xdr:row>
      <xdr:rowOff>143510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90805</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26035</xdr:rowOff>
    </xdr:from>
    <xdr:to>
      <xdr:col>59</xdr:col>
      <xdr:colOff>50800</xdr:colOff>
      <xdr:row>41</xdr:row>
      <xdr:rowOff>84455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6985</xdr:rowOff>
    </xdr:from>
    <xdr:ext cx="347980" cy="22987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93180" y="4636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143510</xdr:rowOff>
    </xdr:from>
    <xdr:to>
      <xdr:col>59</xdr:col>
      <xdr:colOff>50800</xdr:colOff>
      <xdr:row>38</xdr:row>
      <xdr:rowOff>143510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431280" y="6658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171450</xdr:rowOff>
    </xdr:from>
    <xdr:ext cx="247015" cy="26479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87440" y="6515100"/>
          <a:ext cx="2470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26035</xdr:rowOff>
    </xdr:from>
    <xdr:to>
      <xdr:col>59</xdr:col>
      <xdr:colOff>50800</xdr:colOff>
      <xdr:row>36</xdr:row>
      <xdr:rowOff>26035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431280" y="6198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55880</xdr:rowOff>
    </xdr:from>
    <xdr:ext cx="529590" cy="26289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915025" y="6056630"/>
          <a:ext cx="529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84455</xdr:rowOff>
    </xdr:from>
    <xdr:to>
      <xdr:col>59</xdr:col>
      <xdr:colOff>50800</xdr:colOff>
      <xdr:row>33</xdr:row>
      <xdr:rowOff>84455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431280" y="5742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114300</xdr:rowOff>
    </xdr:from>
    <xdr:ext cx="529590" cy="26479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5025" y="5600700"/>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143510</xdr:rowOff>
    </xdr:from>
    <xdr:to>
      <xdr:col>59</xdr:col>
      <xdr:colOff>50800</xdr:colOff>
      <xdr:row>30</xdr:row>
      <xdr:rowOff>143510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431280" y="5287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171450</xdr:rowOff>
    </xdr:from>
    <xdr:ext cx="529590" cy="26479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5025" y="5143500"/>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26035</xdr:rowOff>
    </xdr:from>
    <xdr:to>
      <xdr:col>59</xdr:col>
      <xdr:colOff>50800</xdr:colOff>
      <xdr:row>28</xdr:row>
      <xdr:rowOff>26035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55880</xdr:rowOff>
    </xdr:from>
    <xdr:ext cx="529590" cy="26289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915025" y="4685030"/>
          <a:ext cx="529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26035</xdr:rowOff>
    </xdr:from>
    <xdr:to>
      <xdr:col>59</xdr:col>
      <xdr:colOff>50800</xdr:colOff>
      <xdr:row>41</xdr:row>
      <xdr:rowOff>84455</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87630</xdr:rowOff>
    </xdr:from>
    <xdr:to>
      <xdr:col>54</xdr:col>
      <xdr:colOff>185420</xdr:colOff>
      <xdr:row>38</xdr:row>
      <xdr:rowOff>143510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198100" y="5402580"/>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151130</xdr:rowOff>
    </xdr:from>
    <xdr:ext cx="247650" cy="26352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248900" y="666623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143510</xdr:rowOff>
    </xdr:from>
    <xdr:to>
      <xdr:col>55</xdr:col>
      <xdr:colOff>88900</xdr:colOff>
      <xdr:row>38</xdr:row>
      <xdr:rowOff>143510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11428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33020</xdr:rowOff>
    </xdr:from>
    <xdr:ext cx="532765" cy="262890"/>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248900" y="5176520"/>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27,425</a:t>
          </a:r>
          <a:endParaRPr kumimoji="1" lang="ja-JP" altLang="en-US" sz="1000" b="1">
            <a:latin typeface="ＭＳ Ｐゴシック"/>
          </a:endParaRPr>
        </a:p>
      </xdr:txBody>
    </xdr:sp>
    <xdr:clientData/>
  </xdr:oneCellAnchor>
  <xdr:twoCellAnchor>
    <xdr:from>
      <xdr:col>54</xdr:col>
      <xdr:colOff>101600</xdr:colOff>
      <xdr:row>31</xdr:row>
      <xdr:rowOff>87630</xdr:rowOff>
    </xdr:from>
    <xdr:to>
      <xdr:col>55</xdr:col>
      <xdr:colOff>88900</xdr:colOff>
      <xdr:row>31</xdr:row>
      <xdr:rowOff>87630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114280" y="5402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143510</xdr:rowOff>
    </xdr:from>
    <xdr:to>
      <xdr:col>55</xdr:col>
      <xdr:colOff>0</xdr:colOff>
      <xdr:row>38</xdr:row>
      <xdr:rowOff>143510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385300" y="6658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66675</xdr:rowOff>
    </xdr:from>
    <xdr:ext cx="467995" cy="264160"/>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248900" y="6410325"/>
          <a:ext cx="46799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43815</xdr:rowOff>
    </xdr:from>
    <xdr:to>
      <xdr:col>55</xdr:col>
      <xdr:colOff>50800</xdr:colOff>
      <xdr:row>38</xdr:row>
      <xdr:rowOff>147320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152380" y="655891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143510</xdr:rowOff>
    </xdr:from>
    <xdr:to>
      <xdr:col>50</xdr:col>
      <xdr:colOff>114300</xdr:colOff>
      <xdr:row>38</xdr:row>
      <xdr:rowOff>143510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52170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52070</xdr:rowOff>
    </xdr:from>
    <xdr:to>
      <xdr:col>50</xdr:col>
      <xdr:colOff>165100</xdr:colOff>
      <xdr:row>38</xdr:row>
      <xdr:rowOff>156210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34500" y="65671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171450</xdr:rowOff>
    </xdr:from>
    <xdr:ext cx="378460" cy="26479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201150" y="634365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143510</xdr:rowOff>
    </xdr:from>
    <xdr:to>
      <xdr:col>45</xdr:col>
      <xdr:colOff>177800</xdr:colOff>
      <xdr:row>38</xdr:row>
      <xdr:rowOff>143510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653020" y="6658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38</xdr:row>
      <xdr:rowOff>171450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470900" y="65862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16510</xdr:rowOff>
    </xdr:from>
    <xdr:ext cx="378460" cy="26416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337550" y="636016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143510</xdr:rowOff>
    </xdr:from>
    <xdr:to>
      <xdr:col>41</xdr:col>
      <xdr:colOff>50800</xdr:colOff>
      <xdr:row>38</xdr:row>
      <xdr:rowOff>143510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78942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72390</xdr:rowOff>
    </xdr:from>
    <xdr:to>
      <xdr:col>41</xdr:col>
      <xdr:colOff>101600</xdr:colOff>
      <xdr:row>39</xdr:row>
      <xdr:rowOff>1270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602220" y="65874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18415</xdr:rowOff>
    </xdr:from>
    <xdr:ext cx="376555" cy="26289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468870" y="6362065"/>
          <a:ext cx="376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71755</xdr:rowOff>
    </xdr:from>
    <xdr:to>
      <xdr:col>36</xdr:col>
      <xdr:colOff>165100</xdr:colOff>
      <xdr:row>39</xdr:row>
      <xdr:rowOff>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738620" y="6586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17780</xdr:rowOff>
    </xdr:from>
    <xdr:ext cx="378460" cy="26289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605270" y="636143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81915</xdr:rowOff>
    </xdr:from>
    <xdr:ext cx="762000" cy="26479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81915</xdr:rowOff>
    </xdr:from>
    <xdr:ext cx="762000" cy="26479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81915</xdr:rowOff>
    </xdr:from>
    <xdr:ext cx="762000" cy="26479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81915</xdr:rowOff>
    </xdr:from>
    <xdr:ext cx="760095" cy="26479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46760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81915</xdr:rowOff>
    </xdr:from>
    <xdr:ext cx="762000" cy="26479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90805</xdr:rowOff>
    </xdr:from>
    <xdr:to>
      <xdr:col>55</xdr:col>
      <xdr:colOff>50800</xdr:colOff>
      <xdr:row>39</xdr:row>
      <xdr:rowOff>19685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15238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21590</xdr:rowOff>
    </xdr:from>
    <xdr:ext cx="247650" cy="264160"/>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248900" y="6536690"/>
          <a:ext cx="2476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90805</xdr:rowOff>
    </xdr:from>
    <xdr:to>
      <xdr:col>50</xdr:col>
      <xdr:colOff>165100</xdr:colOff>
      <xdr:row>39</xdr:row>
      <xdr:rowOff>19685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3450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9555" cy="26352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65920" y="66967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90805</xdr:rowOff>
    </xdr:from>
    <xdr:to>
      <xdr:col>46</xdr:col>
      <xdr:colOff>38100</xdr:colOff>
      <xdr:row>39</xdr:row>
      <xdr:rowOff>19685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47090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7650" cy="26352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397240" y="669671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90805</xdr:rowOff>
    </xdr:from>
    <xdr:to>
      <xdr:col>41</xdr:col>
      <xdr:colOff>101600</xdr:colOff>
      <xdr:row>39</xdr:row>
      <xdr:rowOff>19685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6022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9555" cy="26352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33640" y="66967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90805</xdr:rowOff>
    </xdr:from>
    <xdr:to>
      <xdr:col>36</xdr:col>
      <xdr:colOff>165100</xdr:colOff>
      <xdr:row>39</xdr:row>
      <xdr:rowOff>19685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7386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9555" cy="26352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670040" y="66967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58420</xdr:rowOff>
    </xdr:from>
    <xdr:to>
      <xdr:col>59</xdr:col>
      <xdr:colOff>50800</xdr:colOff>
      <xdr:row>45</xdr:row>
      <xdr:rowOff>32385</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58420</xdr:rowOff>
    </xdr:from>
    <xdr:to>
      <xdr:col>43</xdr:col>
      <xdr:colOff>63500</xdr:colOff>
      <xdr:row>46</xdr:row>
      <xdr:rowOff>143510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90805</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58420</xdr:rowOff>
    </xdr:from>
    <xdr:to>
      <xdr:col>48</xdr:col>
      <xdr:colOff>127000</xdr:colOff>
      <xdr:row>46</xdr:row>
      <xdr:rowOff>143510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90805</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58420</xdr:rowOff>
    </xdr:from>
    <xdr:to>
      <xdr:col>54</xdr:col>
      <xdr:colOff>127000</xdr:colOff>
      <xdr:row>46</xdr:row>
      <xdr:rowOff>143510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90805</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26035</xdr:rowOff>
    </xdr:from>
    <xdr:to>
      <xdr:col>59</xdr:col>
      <xdr:colOff>50800</xdr:colOff>
      <xdr:row>61</xdr:row>
      <xdr:rowOff>84455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6985</xdr:rowOff>
    </xdr:from>
    <xdr:ext cx="347980" cy="22987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393180" y="8065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45720</xdr:rowOff>
    </xdr:from>
    <xdr:to>
      <xdr:col>59</xdr:col>
      <xdr:colOff>50800</xdr:colOff>
      <xdr:row>59</xdr:row>
      <xdr:rowOff>45720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75565</xdr:rowOff>
    </xdr:from>
    <xdr:ext cx="247015" cy="26289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187440" y="10019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6985</xdr:rowOff>
    </xdr:from>
    <xdr:to>
      <xdr:col>59</xdr:col>
      <xdr:colOff>50800</xdr:colOff>
      <xdr:row>57</xdr:row>
      <xdr:rowOff>6985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36195</xdr:rowOff>
    </xdr:from>
    <xdr:ext cx="595630" cy="26352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850890" y="9637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143510</xdr:rowOff>
    </xdr:from>
    <xdr:to>
      <xdr:col>59</xdr:col>
      <xdr:colOff>50800</xdr:colOff>
      <xdr:row>54</xdr:row>
      <xdr:rowOff>143510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171450</xdr:rowOff>
    </xdr:from>
    <xdr:ext cx="595630" cy="26479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850890" y="9258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104140</xdr:rowOff>
    </xdr:from>
    <xdr:to>
      <xdr:col>59</xdr:col>
      <xdr:colOff>50800</xdr:colOff>
      <xdr:row>52</xdr:row>
      <xdr:rowOff>104140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133985</xdr:rowOff>
    </xdr:from>
    <xdr:ext cx="595630" cy="26416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850890" y="8877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65405</xdr:rowOff>
    </xdr:from>
    <xdr:to>
      <xdr:col>59</xdr:col>
      <xdr:colOff>50800</xdr:colOff>
      <xdr:row>50</xdr:row>
      <xdr:rowOff>65405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94615</xdr:rowOff>
    </xdr:from>
    <xdr:ext cx="595630" cy="26352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850890" y="8495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26035</xdr:rowOff>
    </xdr:from>
    <xdr:to>
      <xdr:col>59</xdr:col>
      <xdr:colOff>50800</xdr:colOff>
      <xdr:row>48</xdr:row>
      <xdr:rowOff>26035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55880</xdr:rowOff>
    </xdr:from>
    <xdr:ext cx="595630" cy="26289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850890" y="8114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26035</xdr:rowOff>
    </xdr:from>
    <xdr:to>
      <xdr:col>59</xdr:col>
      <xdr:colOff>50800</xdr:colOff>
      <xdr:row>61</xdr:row>
      <xdr:rowOff>84455</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73025</xdr:rowOff>
    </xdr:from>
    <xdr:to>
      <xdr:col>54</xdr:col>
      <xdr:colOff>185420</xdr:colOff>
      <xdr:row>59</xdr:row>
      <xdr:rowOff>36830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198100" y="881697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41275</xdr:rowOff>
    </xdr:from>
    <xdr:ext cx="467995" cy="264160"/>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248900" y="1015682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36830</xdr:rowOff>
    </xdr:from>
    <xdr:to>
      <xdr:col>55</xdr:col>
      <xdr:colOff>88900</xdr:colOff>
      <xdr:row>59</xdr:row>
      <xdr:rowOff>36830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114280" y="10152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19050</xdr:rowOff>
    </xdr:from>
    <xdr:ext cx="596900" cy="262890"/>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248900" y="8591550"/>
          <a:ext cx="596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352,804</a:t>
          </a:r>
          <a:endParaRPr kumimoji="1" lang="ja-JP" altLang="en-US" sz="1000" b="1">
            <a:latin typeface="ＭＳ Ｐゴシック"/>
          </a:endParaRPr>
        </a:p>
      </xdr:txBody>
    </xdr:sp>
    <xdr:clientData/>
  </xdr:oneCellAnchor>
  <xdr:twoCellAnchor>
    <xdr:from>
      <xdr:col>54</xdr:col>
      <xdr:colOff>101600</xdr:colOff>
      <xdr:row>51</xdr:row>
      <xdr:rowOff>73025</xdr:rowOff>
    </xdr:from>
    <xdr:to>
      <xdr:col>55</xdr:col>
      <xdr:colOff>88900</xdr:colOff>
      <xdr:row>51</xdr:row>
      <xdr:rowOff>73025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114280" y="8816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123190</xdr:rowOff>
    </xdr:from>
    <xdr:to>
      <xdr:col>55</xdr:col>
      <xdr:colOff>0</xdr:colOff>
      <xdr:row>58</xdr:row>
      <xdr:rowOff>154940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385300" y="1006729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6985</xdr:rowOff>
    </xdr:from>
    <xdr:ext cx="532765" cy="264160"/>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248900" y="9779635"/>
          <a:ext cx="5327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158750</xdr:rowOff>
    </xdr:from>
    <xdr:to>
      <xdr:col>55</xdr:col>
      <xdr:colOff>50800</xdr:colOff>
      <xdr:row>58</xdr:row>
      <xdr:rowOff>86995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152380" y="99314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123190</xdr:rowOff>
    </xdr:from>
    <xdr:to>
      <xdr:col>50</xdr:col>
      <xdr:colOff>114300</xdr:colOff>
      <xdr:row>58</xdr:row>
      <xdr:rowOff>126365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521700" y="1006729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146050</xdr:rowOff>
    </xdr:from>
    <xdr:to>
      <xdr:col>50</xdr:col>
      <xdr:colOff>165100</xdr:colOff>
      <xdr:row>58</xdr:row>
      <xdr:rowOff>74930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34500" y="99187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92075</xdr:rowOff>
    </xdr:from>
    <xdr:ext cx="534670" cy="26352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123045" y="969327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126365</xdr:rowOff>
    </xdr:from>
    <xdr:to>
      <xdr:col>45</xdr:col>
      <xdr:colOff>177800</xdr:colOff>
      <xdr:row>58</xdr:row>
      <xdr:rowOff>144145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653020" y="10070465"/>
          <a:ext cx="8686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133350</xdr:rowOff>
    </xdr:from>
    <xdr:to>
      <xdr:col>46</xdr:col>
      <xdr:colOff>38100</xdr:colOff>
      <xdr:row>58</xdr:row>
      <xdr:rowOff>61595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470900" y="99060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78740</xdr:rowOff>
    </xdr:from>
    <xdr:ext cx="532765" cy="26416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259445" y="9679940"/>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144145</xdr:rowOff>
    </xdr:from>
    <xdr:to>
      <xdr:col>41</xdr:col>
      <xdr:colOff>50800</xdr:colOff>
      <xdr:row>58</xdr:row>
      <xdr:rowOff>154940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789420" y="10088245"/>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143510</xdr:rowOff>
    </xdr:from>
    <xdr:to>
      <xdr:col>41</xdr:col>
      <xdr:colOff>101600</xdr:colOff>
      <xdr:row>58</xdr:row>
      <xdr:rowOff>71120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602220" y="9916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88265</xdr:rowOff>
    </xdr:from>
    <xdr:ext cx="532765" cy="26289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395845" y="9689465"/>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161925</xdr:rowOff>
    </xdr:from>
    <xdr:to>
      <xdr:col>36</xdr:col>
      <xdr:colOff>165100</xdr:colOff>
      <xdr:row>58</xdr:row>
      <xdr:rowOff>90170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738620" y="9934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107315</xdr:rowOff>
    </xdr:from>
    <xdr:ext cx="534670" cy="26479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527165" y="97085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81915</xdr:rowOff>
    </xdr:from>
    <xdr:ext cx="762000" cy="26479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81915</xdr:rowOff>
    </xdr:from>
    <xdr:ext cx="762000" cy="26479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81915</xdr:rowOff>
    </xdr:from>
    <xdr:ext cx="762000" cy="26479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81915</xdr:rowOff>
    </xdr:from>
    <xdr:ext cx="760095" cy="26479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46760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81915</xdr:rowOff>
    </xdr:from>
    <xdr:ext cx="762000" cy="26479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102870</xdr:rowOff>
    </xdr:from>
    <xdr:to>
      <xdr:col>55</xdr:col>
      <xdr:colOff>50800</xdr:colOff>
      <xdr:row>59</xdr:row>
      <xdr:rowOff>31115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152380" y="100469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15240</xdr:rowOff>
    </xdr:from>
    <xdr:ext cx="532765" cy="26352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248900" y="995934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70485</xdr:rowOff>
    </xdr:from>
    <xdr:to>
      <xdr:col>50</xdr:col>
      <xdr:colOff>165100</xdr:colOff>
      <xdr:row>58</xdr:row>
      <xdr:rowOff>171450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34500" y="100145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165100</xdr:rowOff>
    </xdr:from>
    <xdr:ext cx="534670" cy="26416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123045" y="101092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74930</xdr:rowOff>
    </xdr:from>
    <xdr:to>
      <xdr:col>46</xdr:col>
      <xdr:colOff>38100</xdr:colOff>
      <xdr:row>59</xdr:row>
      <xdr:rowOff>3175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470900" y="100190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169545</xdr:rowOff>
    </xdr:from>
    <xdr:ext cx="532765" cy="26289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259445" y="10113645"/>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92075</xdr:rowOff>
    </xdr:from>
    <xdr:to>
      <xdr:col>41</xdr:col>
      <xdr:colOff>101600</xdr:colOff>
      <xdr:row>59</xdr:row>
      <xdr:rowOff>20955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602220" y="100361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11430</xdr:rowOff>
    </xdr:from>
    <xdr:ext cx="532765" cy="26479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395845" y="1012698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102870</xdr:rowOff>
    </xdr:from>
    <xdr:to>
      <xdr:col>36</xdr:col>
      <xdr:colOff>165100</xdr:colOff>
      <xdr:row>59</xdr:row>
      <xdr:rowOff>31115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738620" y="10046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22225</xdr:rowOff>
    </xdr:from>
    <xdr:ext cx="534670" cy="26416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527165" y="1013777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58420</xdr:rowOff>
    </xdr:from>
    <xdr:to>
      <xdr:col>59</xdr:col>
      <xdr:colOff>50800</xdr:colOff>
      <xdr:row>65</xdr:row>
      <xdr:rowOff>32385</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58420</xdr:rowOff>
    </xdr:from>
    <xdr:to>
      <xdr:col>43</xdr:col>
      <xdr:colOff>63500</xdr:colOff>
      <xdr:row>66</xdr:row>
      <xdr:rowOff>143510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90805</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58420</xdr:rowOff>
    </xdr:from>
    <xdr:to>
      <xdr:col>48</xdr:col>
      <xdr:colOff>127000</xdr:colOff>
      <xdr:row>66</xdr:row>
      <xdr:rowOff>143510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90805</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58420</xdr:rowOff>
    </xdr:from>
    <xdr:to>
      <xdr:col>54</xdr:col>
      <xdr:colOff>127000</xdr:colOff>
      <xdr:row>66</xdr:row>
      <xdr:rowOff>143510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90805</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26035</xdr:rowOff>
    </xdr:from>
    <xdr:to>
      <xdr:col>59</xdr:col>
      <xdr:colOff>50800</xdr:colOff>
      <xdr:row>81</xdr:row>
      <xdr:rowOff>84455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6985</xdr:rowOff>
    </xdr:from>
    <xdr:ext cx="347980" cy="22987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93180" y="11494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45720</xdr:rowOff>
    </xdr:from>
    <xdr:to>
      <xdr:col>59</xdr:col>
      <xdr:colOff>50800</xdr:colOff>
      <xdr:row>79</xdr:row>
      <xdr:rowOff>45720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431280" y="13590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75565</xdr:rowOff>
    </xdr:from>
    <xdr:ext cx="247015" cy="26289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187440" y="13448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6985</xdr:rowOff>
    </xdr:from>
    <xdr:to>
      <xdr:col>59</xdr:col>
      <xdr:colOff>50800</xdr:colOff>
      <xdr:row>77</xdr:row>
      <xdr:rowOff>6985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431280" y="1320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36195</xdr:rowOff>
    </xdr:from>
    <xdr:ext cx="595630" cy="26352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850890" y="130663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143510</xdr:rowOff>
    </xdr:from>
    <xdr:to>
      <xdr:col>59</xdr:col>
      <xdr:colOff>50800</xdr:colOff>
      <xdr:row>74</xdr:row>
      <xdr:rowOff>143510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171450</xdr:rowOff>
    </xdr:from>
    <xdr:ext cx="595630" cy="26479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85089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104140</xdr:rowOff>
    </xdr:from>
    <xdr:to>
      <xdr:col>59</xdr:col>
      <xdr:colOff>50800</xdr:colOff>
      <xdr:row>72</xdr:row>
      <xdr:rowOff>104140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31280" y="1244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133985</xdr:rowOff>
    </xdr:from>
    <xdr:ext cx="595630" cy="26416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850890" y="12306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65405</xdr:rowOff>
    </xdr:from>
    <xdr:to>
      <xdr:col>59</xdr:col>
      <xdr:colOff>50800</xdr:colOff>
      <xdr:row>70</xdr:row>
      <xdr:rowOff>65405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431280" y="12066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94615</xdr:rowOff>
    </xdr:from>
    <xdr:ext cx="595630" cy="26352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850890" y="11924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68</xdr:row>
      <xdr:rowOff>26035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55880</xdr:rowOff>
    </xdr:from>
    <xdr:ext cx="595630" cy="26289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850890" y="11543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26035</xdr:rowOff>
    </xdr:from>
    <xdr:to>
      <xdr:col>59</xdr:col>
      <xdr:colOff>50800</xdr:colOff>
      <xdr:row>81</xdr:row>
      <xdr:rowOff>84455</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5080</xdr:rowOff>
    </xdr:from>
    <xdr:to>
      <xdr:col>54</xdr:col>
      <xdr:colOff>185420</xdr:colOff>
      <xdr:row>79</xdr:row>
      <xdr:rowOff>42545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198100" y="12178030"/>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376555" cy="26479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248900" y="13590905"/>
          <a:ext cx="376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114280" y="13587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125730</xdr:rowOff>
    </xdr:from>
    <xdr:ext cx="596900" cy="26479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248900" y="11955780"/>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370,389</a:t>
          </a:r>
          <a:endParaRPr kumimoji="1" lang="ja-JP" altLang="en-US" sz="1000" b="1">
            <a:latin typeface="ＭＳ Ｐゴシック"/>
          </a:endParaRPr>
        </a:p>
      </xdr:txBody>
    </xdr:sp>
    <xdr:clientData/>
  </xdr:oneCellAnchor>
  <xdr:twoCellAnchor>
    <xdr:from>
      <xdr:col>54</xdr:col>
      <xdr:colOff>101600</xdr:colOff>
      <xdr:row>71</xdr:row>
      <xdr:rowOff>5080</xdr:rowOff>
    </xdr:from>
    <xdr:to>
      <xdr:col>55</xdr:col>
      <xdr:colOff>88900</xdr:colOff>
      <xdr:row>71</xdr:row>
      <xdr:rowOff>5080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114280" y="12178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151130</xdr:rowOff>
    </xdr:from>
    <xdr:to>
      <xdr:col>55</xdr:col>
      <xdr:colOff>0</xdr:colOff>
      <xdr:row>78</xdr:row>
      <xdr:rowOff>171450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385300" y="1352423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13970</xdr:rowOff>
    </xdr:from>
    <xdr:ext cx="532765" cy="26352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248900" y="13215620"/>
          <a:ext cx="53276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165100</xdr:rowOff>
    </xdr:from>
    <xdr:to>
      <xdr:col>55</xdr:col>
      <xdr:colOff>50800</xdr:colOff>
      <xdr:row>78</xdr:row>
      <xdr:rowOff>93980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152380" y="133667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156845</xdr:rowOff>
    </xdr:from>
    <xdr:to>
      <xdr:col>50</xdr:col>
      <xdr:colOff>114300</xdr:colOff>
      <xdr:row>78</xdr:row>
      <xdr:rowOff>171450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521700" y="1352994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10795</xdr:rowOff>
    </xdr:from>
    <xdr:to>
      <xdr:col>50</xdr:col>
      <xdr:colOff>165100</xdr:colOff>
      <xdr:row>78</xdr:row>
      <xdr:rowOff>114935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34500" y="133838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132080</xdr:rowOff>
    </xdr:from>
    <xdr:ext cx="534670" cy="26289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123045" y="1316228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156845</xdr:rowOff>
    </xdr:from>
    <xdr:to>
      <xdr:col>45</xdr:col>
      <xdr:colOff>177800</xdr:colOff>
      <xdr:row>79</xdr:row>
      <xdr:rowOff>12065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653020" y="13529945"/>
          <a:ext cx="868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46355</xdr:rowOff>
    </xdr:from>
    <xdr:to>
      <xdr:col>46</xdr:col>
      <xdr:colOff>38100</xdr:colOff>
      <xdr:row>78</xdr:row>
      <xdr:rowOff>149860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470900" y="134194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167005</xdr:rowOff>
    </xdr:from>
    <xdr:ext cx="532765" cy="26289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259445" y="13197205"/>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10160</xdr:rowOff>
    </xdr:from>
    <xdr:to>
      <xdr:col>41</xdr:col>
      <xdr:colOff>50800</xdr:colOff>
      <xdr:row>79</xdr:row>
      <xdr:rowOff>12065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789420" y="1355471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98425</xdr:rowOff>
    </xdr:from>
    <xdr:to>
      <xdr:col>41</xdr:col>
      <xdr:colOff>101600</xdr:colOff>
      <xdr:row>79</xdr:row>
      <xdr:rowOff>26670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602220" y="13471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43815</xdr:rowOff>
    </xdr:from>
    <xdr:ext cx="532765" cy="26416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395845" y="13245465"/>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96520</xdr:rowOff>
    </xdr:from>
    <xdr:to>
      <xdr:col>36</xdr:col>
      <xdr:colOff>165100</xdr:colOff>
      <xdr:row>79</xdr:row>
      <xdr:rowOff>25400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738620" y="134696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42545</xdr:rowOff>
    </xdr:from>
    <xdr:ext cx="534670" cy="26416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527165" y="132441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81915</xdr:rowOff>
    </xdr:from>
    <xdr:ext cx="762000" cy="26479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81915</xdr:rowOff>
    </xdr:from>
    <xdr:ext cx="762000" cy="26479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81915</xdr:rowOff>
    </xdr:from>
    <xdr:ext cx="762000" cy="26479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81915</xdr:rowOff>
    </xdr:from>
    <xdr:ext cx="760095" cy="26479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46760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81915</xdr:rowOff>
    </xdr:from>
    <xdr:ext cx="762000" cy="26479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99695</xdr:rowOff>
    </xdr:from>
    <xdr:to>
      <xdr:col>55</xdr:col>
      <xdr:colOff>50800</xdr:colOff>
      <xdr:row>79</xdr:row>
      <xdr:rowOff>27940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152380" y="134727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12065</xdr:rowOff>
    </xdr:from>
    <xdr:ext cx="532765" cy="264160"/>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248900" y="13385165"/>
          <a:ext cx="5327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122555</xdr:rowOff>
    </xdr:from>
    <xdr:to>
      <xdr:col>50</xdr:col>
      <xdr:colOff>165100</xdr:colOff>
      <xdr:row>79</xdr:row>
      <xdr:rowOff>50165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34500" y="13495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41910</xdr:rowOff>
    </xdr:from>
    <xdr:ext cx="534670" cy="26416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123045" y="135864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104775</xdr:rowOff>
    </xdr:from>
    <xdr:to>
      <xdr:col>46</xdr:col>
      <xdr:colOff>38100</xdr:colOff>
      <xdr:row>79</xdr:row>
      <xdr:rowOff>33020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470900" y="134778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24130</xdr:rowOff>
    </xdr:from>
    <xdr:ext cx="532765" cy="26479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259445" y="1356868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135890</xdr:rowOff>
    </xdr:from>
    <xdr:to>
      <xdr:col>41</xdr:col>
      <xdr:colOff>101600</xdr:colOff>
      <xdr:row>79</xdr:row>
      <xdr:rowOff>64770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602220" y="135089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55245</xdr:rowOff>
    </xdr:from>
    <xdr:ext cx="467995" cy="26289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423150" y="13599795"/>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133985</xdr:rowOff>
    </xdr:from>
    <xdr:to>
      <xdr:col>36</xdr:col>
      <xdr:colOff>165100</xdr:colOff>
      <xdr:row>79</xdr:row>
      <xdr:rowOff>62230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738620" y="13507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53340</xdr:rowOff>
    </xdr:from>
    <xdr:ext cx="467995" cy="26289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559550" y="1359789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32385</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58420</xdr:rowOff>
    </xdr:from>
    <xdr:to>
      <xdr:col>43</xdr:col>
      <xdr:colOff>63500</xdr:colOff>
      <xdr:row>86</xdr:row>
      <xdr:rowOff>143510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90805</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143510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90805</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143510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90805</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47980" cy="22987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93180" y="14923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431280" y="16941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18744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431280" y="16484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717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850890" y="163423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431280" y="16027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717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850890" y="158851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143510</xdr:rowOff>
    </xdr:from>
    <xdr:to>
      <xdr:col>59</xdr:col>
      <xdr:colOff>50800</xdr:colOff>
      <xdr:row>90</xdr:row>
      <xdr:rowOff>143510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31280" y="15574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171450</xdr:rowOff>
    </xdr:from>
    <xdr:ext cx="595630" cy="26289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850890" y="1543050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5630" cy="26289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850890" y="1497203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92</xdr:row>
      <xdr:rowOff>61595</xdr:rowOff>
    </xdr:from>
    <xdr:to>
      <xdr:col>54</xdr:col>
      <xdr:colOff>185420</xdr:colOff>
      <xdr:row>98</xdr:row>
      <xdr:rowOff>60325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198100" y="15834995"/>
          <a:ext cx="0" cy="1027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64135</xdr:rowOff>
    </xdr:from>
    <xdr:ext cx="532765" cy="25717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248900" y="168662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17,352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60325</xdr:rowOff>
    </xdr:from>
    <xdr:to>
      <xdr:col>55</xdr:col>
      <xdr:colOff>88900</xdr:colOff>
      <xdr:row>98</xdr:row>
      <xdr:rowOff>60325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114280" y="16862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8255</xdr:rowOff>
    </xdr:from>
    <xdr:ext cx="596900" cy="25717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248900" y="156102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242,107</a:t>
          </a:r>
          <a:endParaRPr kumimoji="1" lang="ja-JP" altLang="en-US" sz="1000" b="1">
            <a:latin typeface="ＭＳ Ｐゴシック"/>
          </a:endParaRPr>
        </a:p>
      </xdr:txBody>
    </xdr:sp>
    <xdr:clientData/>
  </xdr:oneCellAnchor>
  <xdr:twoCellAnchor>
    <xdr:from>
      <xdr:col>54</xdr:col>
      <xdr:colOff>101600</xdr:colOff>
      <xdr:row>92</xdr:row>
      <xdr:rowOff>61595</xdr:rowOff>
    </xdr:from>
    <xdr:to>
      <xdr:col>55</xdr:col>
      <xdr:colOff>88900</xdr:colOff>
      <xdr:row>92</xdr:row>
      <xdr:rowOff>61595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114280" y="15834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104140</xdr:rowOff>
    </xdr:from>
    <xdr:to>
      <xdr:col>55</xdr:col>
      <xdr:colOff>0</xdr:colOff>
      <xdr:row>96</xdr:row>
      <xdr:rowOff>149225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385300" y="16563340"/>
          <a:ext cx="8128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80010</xdr:rowOff>
    </xdr:from>
    <xdr:ext cx="532765" cy="259080"/>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248900" y="1636776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57150</xdr:rowOff>
    </xdr:from>
    <xdr:to>
      <xdr:col>55</xdr:col>
      <xdr:colOff>50800</xdr:colOff>
      <xdr:row>96</xdr:row>
      <xdr:rowOff>158750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152380" y="16516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104140</xdr:rowOff>
    </xdr:from>
    <xdr:to>
      <xdr:col>50</xdr:col>
      <xdr:colOff>114300</xdr:colOff>
      <xdr:row>97</xdr:row>
      <xdr:rowOff>635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521700" y="16563340"/>
          <a:ext cx="8636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53340</xdr:rowOff>
    </xdr:from>
    <xdr:to>
      <xdr:col>50</xdr:col>
      <xdr:colOff>165100</xdr:colOff>
      <xdr:row>96</xdr:row>
      <xdr:rowOff>154940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34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0</xdr:rowOff>
    </xdr:from>
    <xdr:ext cx="53467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123045" y="1628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635</xdr:rowOff>
    </xdr:from>
    <xdr:to>
      <xdr:col>45</xdr:col>
      <xdr:colOff>177800</xdr:colOff>
      <xdr:row>97</xdr:row>
      <xdr:rowOff>29210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653020" y="16631285"/>
          <a:ext cx="8686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15240</xdr:rowOff>
    </xdr:from>
    <xdr:to>
      <xdr:col>46</xdr:col>
      <xdr:colOff>38100</xdr:colOff>
      <xdr:row>96</xdr:row>
      <xdr:rowOff>116840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470900" y="1647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133350</xdr:rowOff>
    </xdr:from>
    <xdr:ext cx="532765" cy="25717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259445" y="162496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22860</xdr:rowOff>
    </xdr:from>
    <xdr:to>
      <xdr:col>41</xdr:col>
      <xdr:colOff>50800</xdr:colOff>
      <xdr:row>97</xdr:row>
      <xdr:rowOff>29210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789420" y="1665351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31115</xdr:rowOff>
    </xdr:from>
    <xdr:to>
      <xdr:col>41</xdr:col>
      <xdr:colOff>101600</xdr:colOff>
      <xdr:row>96</xdr:row>
      <xdr:rowOff>132715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60222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149225</xdr:rowOff>
    </xdr:from>
    <xdr:ext cx="532765" cy="259080"/>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395845" y="16265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167640</xdr:rowOff>
    </xdr:from>
    <xdr:to>
      <xdr:col>36</xdr:col>
      <xdr:colOff>165100</xdr:colOff>
      <xdr:row>96</xdr:row>
      <xdr:rowOff>97790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73862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114300</xdr:rowOff>
    </xdr:from>
    <xdr:ext cx="53467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527165" y="1623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4676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98425</xdr:rowOff>
    </xdr:from>
    <xdr:to>
      <xdr:col>55</xdr:col>
      <xdr:colOff>50800</xdr:colOff>
      <xdr:row>97</xdr:row>
      <xdr:rowOff>29210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152380" y="165576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76835</xdr:rowOff>
    </xdr:from>
    <xdr:ext cx="532765" cy="25717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248900" y="16536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53340</xdr:rowOff>
    </xdr:from>
    <xdr:to>
      <xdr:col>50</xdr:col>
      <xdr:colOff>165100</xdr:colOff>
      <xdr:row>96</xdr:row>
      <xdr:rowOff>154940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34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146050</xdr:rowOff>
    </xdr:from>
    <xdr:ext cx="534670" cy="25717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123045" y="166052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121285</xdr:rowOff>
    </xdr:from>
    <xdr:to>
      <xdr:col>46</xdr:col>
      <xdr:colOff>38100</xdr:colOff>
      <xdr:row>97</xdr:row>
      <xdr:rowOff>52070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470900" y="1658048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42545</xdr:rowOff>
    </xdr:from>
    <xdr:ext cx="532765" cy="25717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259445" y="16673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149860</xdr:rowOff>
    </xdr:from>
    <xdr:to>
      <xdr:col>41</xdr:col>
      <xdr:colOff>101600</xdr:colOff>
      <xdr:row>97</xdr:row>
      <xdr:rowOff>80010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60222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71120</xdr:rowOff>
    </xdr:from>
    <xdr:ext cx="53276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395845" y="16701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143510</xdr:rowOff>
    </xdr:from>
    <xdr:to>
      <xdr:col>36</xdr:col>
      <xdr:colOff>165100</xdr:colOff>
      <xdr:row>97</xdr:row>
      <xdr:rowOff>73660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73862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64770</xdr:rowOff>
    </xdr:from>
    <xdr:ext cx="534670" cy="25717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527165" y="16695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58420</xdr:rowOff>
    </xdr:from>
    <xdr:to>
      <xdr:col>89</xdr:col>
      <xdr:colOff>177800</xdr:colOff>
      <xdr:row>25</xdr:row>
      <xdr:rowOff>32385</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58420</xdr:rowOff>
    </xdr:from>
    <xdr:to>
      <xdr:col>74</xdr:col>
      <xdr:colOff>0</xdr:colOff>
      <xdr:row>26</xdr:row>
      <xdr:rowOff>143510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90805</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58420</xdr:rowOff>
    </xdr:from>
    <xdr:to>
      <xdr:col>79</xdr:col>
      <xdr:colOff>63500</xdr:colOff>
      <xdr:row>26</xdr:row>
      <xdr:rowOff>143510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90805</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58420</xdr:rowOff>
    </xdr:from>
    <xdr:to>
      <xdr:col>85</xdr:col>
      <xdr:colOff>63500</xdr:colOff>
      <xdr:row>26</xdr:row>
      <xdr:rowOff>143510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90805</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26035</xdr:rowOff>
    </xdr:from>
    <xdr:to>
      <xdr:col>89</xdr:col>
      <xdr:colOff>177800</xdr:colOff>
      <xdr:row>41</xdr:row>
      <xdr:rowOff>84455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6985</xdr:rowOff>
    </xdr:from>
    <xdr:ext cx="347980" cy="22987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077700" y="4636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177800</xdr:colOff>
      <xdr:row>41</xdr:row>
      <xdr:rowOff>84455</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114300</xdr:rowOff>
    </xdr:from>
    <xdr:ext cx="247015" cy="26479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871960" y="6972300"/>
          <a:ext cx="2470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45720</xdr:rowOff>
    </xdr:from>
    <xdr:to>
      <xdr:col>89</xdr:col>
      <xdr:colOff>177800</xdr:colOff>
      <xdr:row>39</xdr:row>
      <xdr:rowOff>45720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11580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75565</xdr:rowOff>
    </xdr:from>
    <xdr:ext cx="529590" cy="26289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599545" y="6590665"/>
          <a:ext cx="529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6985</xdr:rowOff>
    </xdr:from>
    <xdr:to>
      <xdr:col>89</xdr:col>
      <xdr:colOff>177800</xdr:colOff>
      <xdr:row>37</xdr:row>
      <xdr:rowOff>6985</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11580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36195</xdr:rowOff>
    </xdr:from>
    <xdr:ext cx="529590" cy="26352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599545" y="6208395"/>
          <a:ext cx="5295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143510</xdr:rowOff>
    </xdr:from>
    <xdr:to>
      <xdr:col>89</xdr:col>
      <xdr:colOff>177800</xdr:colOff>
      <xdr:row>34</xdr:row>
      <xdr:rowOff>143510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11580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171450</xdr:rowOff>
    </xdr:from>
    <xdr:ext cx="529590" cy="26479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599545" y="5829300"/>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104140</xdr:rowOff>
    </xdr:from>
    <xdr:to>
      <xdr:col>89</xdr:col>
      <xdr:colOff>177800</xdr:colOff>
      <xdr:row>32</xdr:row>
      <xdr:rowOff>104140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11580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133985</xdr:rowOff>
    </xdr:from>
    <xdr:ext cx="529590" cy="26416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599545" y="5448935"/>
          <a:ext cx="529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65405</xdr:rowOff>
    </xdr:from>
    <xdr:to>
      <xdr:col>89</xdr:col>
      <xdr:colOff>177800</xdr:colOff>
      <xdr:row>30</xdr:row>
      <xdr:rowOff>65405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11580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94615</xdr:rowOff>
    </xdr:from>
    <xdr:ext cx="593725" cy="26352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535410" y="5066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26035</xdr:rowOff>
    </xdr:from>
    <xdr:to>
      <xdr:col>89</xdr:col>
      <xdr:colOff>177800</xdr:colOff>
      <xdr:row>28</xdr:row>
      <xdr:rowOff>26035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55880</xdr:rowOff>
    </xdr:from>
    <xdr:ext cx="593725" cy="26289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535410" y="4685030"/>
          <a:ext cx="593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26035</xdr:rowOff>
    </xdr:from>
    <xdr:to>
      <xdr:col>89</xdr:col>
      <xdr:colOff>177800</xdr:colOff>
      <xdr:row>41</xdr:row>
      <xdr:rowOff>84455</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20320</xdr:rowOff>
    </xdr:from>
    <xdr:to>
      <xdr:col>85</xdr:col>
      <xdr:colOff>126365</xdr:colOff>
      <xdr:row>39</xdr:row>
      <xdr:rowOff>73660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885795" y="53352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78105</xdr:rowOff>
    </xdr:from>
    <xdr:ext cx="534670" cy="264160"/>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5938500" y="676465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18,528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73660</xdr:rowOff>
    </xdr:from>
    <xdr:to>
      <xdr:col>86</xdr:col>
      <xdr:colOff>25400</xdr:colOff>
      <xdr:row>39</xdr:row>
      <xdr:rowOff>73660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798800" y="6760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140970</xdr:rowOff>
    </xdr:from>
    <xdr:ext cx="534670" cy="265430"/>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5938500" y="511302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93,305</a:t>
          </a:r>
          <a:endParaRPr kumimoji="1" lang="ja-JP" altLang="en-US" sz="1000" b="1">
            <a:latin typeface="ＭＳ Ｐゴシック"/>
          </a:endParaRPr>
        </a:p>
      </xdr:txBody>
    </xdr:sp>
    <xdr:clientData/>
  </xdr:oneCellAnchor>
  <xdr:twoCellAnchor>
    <xdr:from>
      <xdr:col>85</xdr:col>
      <xdr:colOff>38100</xdr:colOff>
      <xdr:row>31</xdr:row>
      <xdr:rowOff>20320</xdr:rowOff>
    </xdr:from>
    <xdr:to>
      <xdr:col>86</xdr:col>
      <xdr:colOff>25400</xdr:colOff>
      <xdr:row>31</xdr:row>
      <xdr:rowOff>20320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798800" y="5335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3175</xdr:rowOff>
    </xdr:from>
    <xdr:to>
      <xdr:col>85</xdr:col>
      <xdr:colOff>127000</xdr:colOff>
      <xdr:row>39</xdr:row>
      <xdr:rowOff>12700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069820" y="668972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3175</xdr:rowOff>
    </xdr:from>
    <xdr:ext cx="534670" cy="26479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5938500" y="617537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155575</xdr:rowOff>
    </xdr:from>
    <xdr:to>
      <xdr:col>85</xdr:col>
      <xdr:colOff>177800</xdr:colOff>
      <xdr:row>37</xdr:row>
      <xdr:rowOff>83820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836900" y="6327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113665</xdr:rowOff>
    </xdr:from>
    <xdr:to>
      <xdr:col>81</xdr:col>
      <xdr:colOff>50800</xdr:colOff>
      <xdr:row>39</xdr:row>
      <xdr:rowOff>3175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206220" y="6457315"/>
          <a:ext cx="8636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170815</xdr:rowOff>
    </xdr:from>
    <xdr:to>
      <xdr:col>81</xdr:col>
      <xdr:colOff>101600</xdr:colOff>
      <xdr:row>37</xdr:row>
      <xdr:rowOff>99695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019020" y="63430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116205</xdr:rowOff>
    </xdr:from>
    <xdr:ext cx="532765" cy="26479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812645" y="611695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113665</xdr:rowOff>
    </xdr:from>
    <xdr:to>
      <xdr:col>76</xdr:col>
      <xdr:colOff>114300</xdr:colOff>
      <xdr:row>38</xdr:row>
      <xdr:rowOff>123825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342620" y="6457315"/>
          <a:ext cx="8636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114300</xdr:rowOff>
    </xdr:from>
    <xdr:to>
      <xdr:col>76</xdr:col>
      <xdr:colOff>165100</xdr:colOff>
      <xdr:row>37</xdr:row>
      <xdr:rowOff>43180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155420" y="62865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59690</xdr:rowOff>
    </xdr:from>
    <xdr:ext cx="534670" cy="26479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943965" y="60604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121285</xdr:rowOff>
    </xdr:from>
    <xdr:to>
      <xdr:col>71</xdr:col>
      <xdr:colOff>177800</xdr:colOff>
      <xdr:row>38</xdr:row>
      <xdr:rowOff>123825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73940" y="6464935"/>
          <a:ext cx="86868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144145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291820" y="63842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161290</xdr:rowOff>
    </xdr:from>
    <xdr:ext cx="532765" cy="26479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080365" y="616204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105410</xdr:rowOff>
    </xdr:from>
    <xdr:to>
      <xdr:col>67</xdr:col>
      <xdr:colOff>101600</xdr:colOff>
      <xdr:row>38</xdr:row>
      <xdr:rowOff>34290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423140" y="64490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25400</xdr:rowOff>
    </xdr:from>
    <xdr:ext cx="532765" cy="26479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216765" y="654050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81915</xdr:rowOff>
    </xdr:from>
    <xdr:ext cx="762000" cy="26479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81915</xdr:rowOff>
    </xdr:from>
    <xdr:ext cx="760095" cy="26479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88440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81915</xdr:rowOff>
    </xdr:from>
    <xdr:ext cx="762000" cy="26479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81915</xdr:rowOff>
    </xdr:from>
    <xdr:ext cx="762000" cy="26479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81915</xdr:rowOff>
    </xdr:from>
    <xdr:ext cx="760095" cy="26479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28852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65405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836900" y="66516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48895</xdr:rowOff>
    </xdr:from>
    <xdr:ext cx="534670" cy="264160"/>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5938500" y="65639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126365</xdr:rowOff>
    </xdr:from>
    <xdr:to>
      <xdr:col>81</xdr:col>
      <xdr:colOff>101600</xdr:colOff>
      <xdr:row>39</xdr:row>
      <xdr:rowOff>55245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019020" y="6641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46355</xdr:rowOff>
    </xdr:from>
    <xdr:ext cx="532765" cy="26479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812645" y="673290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61595</xdr:rowOff>
    </xdr:from>
    <xdr:to>
      <xdr:col>76</xdr:col>
      <xdr:colOff>165100</xdr:colOff>
      <xdr:row>37</xdr:row>
      <xdr:rowOff>165100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155420" y="64052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156845</xdr:rowOff>
    </xdr:from>
    <xdr:ext cx="534670" cy="26416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943965" y="65004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71120</xdr:rowOff>
    </xdr:from>
    <xdr:to>
      <xdr:col>72</xdr:col>
      <xdr:colOff>38100</xdr:colOff>
      <xdr:row>38</xdr:row>
      <xdr:rowOff>171450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291820" y="65862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166370</xdr:rowOff>
    </xdr:from>
    <xdr:ext cx="532765" cy="26289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080365" y="6681470"/>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68580</xdr:rowOff>
    </xdr:from>
    <xdr:to>
      <xdr:col>67</xdr:col>
      <xdr:colOff>101600</xdr:colOff>
      <xdr:row>37</xdr:row>
      <xdr:rowOff>171450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423140" y="64122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13970</xdr:rowOff>
    </xdr:from>
    <xdr:ext cx="532765" cy="26352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216765" y="618617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58420</xdr:rowOff>
    </xdr:from>
    <xdr:to>
      <xdr:col>89</xdr:col>
      <xdr:colOff>177800</xdr:colOff>
      <xdr:row>45</xdr:row>
      <xdr:rowOff>32385</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58420</xdr:rowOff>
    </xdr:from>
    <xdr:to>
      <xdr:col>74</xdr:col>
      <xdr:colOff>0</xdr:colOff>
      <xdr:row>46</xdr:row>
      <xdr:rowOff>143510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90805</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58420</xdr:rowOff>
    </xdr:from>
    <xdr:to>
      <xdr:col>79</xdr:col>
      <xdr:colOff>63500</xdr:colOff>
      <xdr:row>46</xdr:row>
      <xdr:rowOff>143510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90805</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58420</xdr:rowOff>
    </xdr:from>
    <xdr:to>
      <xdr:col>85</xdr:col>
      <xdr:colOff>63500</xdr:colOff>
      <xdr:row>46</xdr:row>
      <xdr:rowOff>143510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90805</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26035</xdr:rowOff>
    </xdr:from>
    <xdr:to>
      <xdr:col>89</xdr:col>
      <xdr:colOff>177800</xdr:colOff>
      <xdr:row>61</xdr:row>
      <xdr:rowOff>84455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6985</xdr:rowOff>
    </xdr:from>
    <xdr:ext cx="347980" cy="22987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077700" y="8065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177800</xdr:colOff>
      <xdr:row>61</xdr:row>
      <xdr:rowOff>84455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45720</xdr:rowOff>
    </xdr:from>
    <xdr:to>
      <xdr:col>89</xdr:col>
      <xdr:colOff>177800</xdr:colOff>
      <xdr:row>59</xdr:row>
      <xdr:rowOff>45720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75565</xdr:rowOff>
    </xdr:from>
    <xdr:ext cx="247015" cy="26289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71960" y="10019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6985</xdr:rowOff>
    </xdr:from>
    <xdr:to>
      <xdr:col>89</xdr:col>
      <xdr:colOff>177800</xdr:colOff>
      <xdr:row>57</xdr:row>
      <xdr:rowOff>6985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36195</xdr:rowOff>
    </xdr:from>
    <xdr:ext cx="593725" cy="26352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535410" y="963739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143510</xdr:rowOff>
    </xdr:from>
    <xdr:to>
      <xdr:col>89</xdr:col>
      <xdr:colOff>177800</xdr:colOff>
      <xdr:row>54</xdr:row>
      <xdr:rowOff>143510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171450</xdr:rowOff>
    </xdr:from>
    <xdr:ext cx="593725" cy="26479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535410" y="9258300"/>
          <a:ext cx="593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104140</xdr:rowOff>
    </xdr:from>
    <xdr:to>
      <xdr:col>89</xdr:col>
      <xdr:colOff>177800</xdr:colOff>
      <xdr:row>52</xdr:row>
      <xdr:rowOff>104140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133985</xdr:rowOff>
    </xdr:from>
    <xdr:ext cx="593725" cy="26416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535410" y="8877935"/>
          <a:ext cx="593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65405</xdr:rowOff>
    </xdr:from>
    <xdr:to>
      <xdr:col>89</xdr:col>
      <xdr:colOff>177800</xdr:colOff>
      <xdr:row>50</xdr:row>
      <xdr:rowOff>65405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11580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94615</xdr:rowOff>
    </xdr:from>
    <xdr:ext cx="593725" cy="26352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535410" y="8495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26035</xdr:rowOff>
    </xdr:from>
    <xdr:to>
      <xdr:col>89</xdr:col>
      <xdr:colOff>177800</xdr:colOff>
      <xdr:row>48</xdr:row>
      <xdr:rowOff>26035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55880</xdr:rowOff>
    </xdr:from>
    <xdr:ext cx="593725" cy="26289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535410" y="8114030"/>
          <a:ext cx="593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26035</xdr:rowOff>
    </xdr:from>
    <xdr:to>
      <xdr:col>89</xdr:col>
      <xdr:colOff>177800</xdr:colOff>
      <xdr:row>61</xdr:row>
      <xdr:rowOff>84455</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133985</xdr:rowOff>
    </xdr:from>
    <xdr:to>
      <xdr:col>85</xdr:col>
      <xdr:colOff>126365</xdr:colOff>
      <xdr:row>58</xdr:row>
      <xdr:rowOff>56515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5885795" y="8877935"/>
          <a:ext cx="127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60325</xdr:rowOff>
    </xdr:from>
    <xdr:ext cx="534670" cy="26479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5938500" y="100044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42,171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56515</xdr:rowOff>
    </xdr:from>
    <xdr:to>
      <xdr:col>86</xdr:col>
      <xdr:colOff>25400</xdr:colOff>
      <xdr:row>58</xdr:row>
      <xdr:rowOff>56515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5798800" y="10000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79375</xdr:rowOff>
    </xdr:from>
    <xdr:ext cx="598805" cy="264160"/>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5938500" y="86518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337,279</a:t>
          </a:r>
          <a:endParaRPr kumimoji="1" lang="ja-JP" altLang="en-US" sz="1000" b="1">
            <a:latin typeface="ＭＳ Ｐゴシック"/>
          </a:endParaRPr>
        </a:p>
      </xdr:txBody>
    </xdr:sp>
    <xdr:clientData/>
  </xdr:oneCellAnchor>
  <xdr:twoCellAnchor>
    <xdr:from>
      <xdr:col>85</xdr:col>
      <xdr:colOff>38100</xdr:colOff>
      <xdr:row>51</xdr:row>
      <xdr:rowOff>133985</xdr:rowOff>
    </xdr:from>
    <xdr:to>
      <xdr:col>86</xdr:col>
      <xdr:colOff>25400</xdr:colOff>
      <xdr:row>51</xdr:row>
      <xdr:rowOff>133985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798800" y="8877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43180</xdr:rowOff>
    </xdr:from>
    <xdr:to>
      <xdr:col>85</xdr:col>
      <xdr:colOff>127000</xdr:colOff>
      <xdr:row>58</xdr:row>
      <xdr:rowOff>48895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069820" y="9987280"/>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20320</xdr:rowOff>
    </xdr:from>
    <xdr:ext cx="534670" cy="264160"/>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5938500" y="962152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171450</xdr:rowOff>
    </xdr:from>
    <xdr:to>
      <xdr:col>85</xdr:col>
      <xdr:colOff>177800</xdr:colOff>
      <xdr:row>57</xdr:row>
      <xdr:rowOff>100965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836900" y="9772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23495</xdr:rowOff>
    </xdr:from>
    <xdr:to>
      <xdr:col>81</xdr:col>
      <xdr:colOff>50800</xdr:colOff>
      <xdr:row>58</xdr:row>
      <xdr:rowOff>48895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206220" y="9967595"/>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29845</xdr:rowOff>
    </xdr:from>
    <xdr:to>
      <xdr:col>81</xdr:col>
      <xdr:colOff>101600</xdr:colOff>
      <xdr:row>57</xdr:row>
      <xdr:rowOff>133985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019020" y="98024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150495</xdr:rowOff>
    </xdr:from>
    <xdr:ext cx="532765" cy="26352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812645" y="9580245"/>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23495</xdr:rowOff>
    </xdr:from>
    <xdr:to>
      <xdr:col>76</xdr:col>
      <xdr:colOff>114300</xdr:colOff>
      <xdr:row>58</xdr:row>
      <xdr:rowOff>59690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342620" y="996759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33655</xdr:rowOff>
    </xdr:from>
    <xdr:to>
      <xdr:col>76</xdr:col>
      <xdr:colOff>165100</xdr:colOff>
      <xdr:row>57</xdr:row>
      <xdr:rowOff>137795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155420" y="98063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154940</xdr:rowOff>
    </xdr:from>
    <xdr:ext cx="534670" cy="26416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943965" y="958469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59690</xdr:rowOff>
    </xdr:from>
    <xdr:to>
      <xdr:col>71</xdr:col>
      <xdr:colOff>177800</xdr:colOff>
      <xdr:row>58</xdr:row>
      <xdr:rowOff>69215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473940" y="1000379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57785</xdr:rowOff>
    </xdr:from>
    <xdr:to>
      <xdr:col>72</xdr:col>
      <xdr:colOff>38100</xdr:colOff>
      <xdr:row>57</xdr:row>
      <xdr:rowOff>161925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291820" y="983043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3175</xdr:rowOff>
    </xdr:from>
    <xdr:ext cx="532765" cy="26479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080365" y="960437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83185</xdr:rowOff>
    </xdr:from>
    <xdr:to>
      <xdr:col>67</xdr:col>
      <xdr:colOff>101600</xdr:colOff>
      <xdr:row>58</xdr:row>
      <xdr:rowOff>11430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423140" y="9855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29210</xdr:rowOff>
    </xdr:from>
    <xdr:ext cx="532765" cy="26352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216765" y="963041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81915</xdr:rowOff>
    </xdr:from>
    <xdr:ext cx="762000" cy="26479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81915</xdr:rowOff>
    </xdr:from>
    <xdr:ext cx="760095" cy="26479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88440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81915</xdr:rowOff>
    </xdr:from>
    <xdr:ext cx="762000" cy="26479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81915</xdr:rowOff>
    </xdr:from>
    <xdr:ext cx="762000" cy="26479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81915</xdr:rowOff>
    </xdr:from>
    <xdr:ext cx="760095" cy="26479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28852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166370</xdr:rowOff>
    </xdr:from>
    <xdr:to>
      <xdr:col>85</xdr:col>
      <xdr:colOff>177800</xdr:colOff>
      <xdr:row>58</xdr:row>
      <xdr:rowOff>94615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836900" y="9939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79375</xdr:rowOff>
    </xdr:from>
    <xdr:ext cx="534670" cy="264160"/>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5938500" y="985202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171450</xdr:rowOff>
    </xdr:from>
    <xdr:to>
      <xdr:col>81</xdr:col>
      <xdr:colOff>101600</xdr:colOff>
      <xdr:row>58</xdr:row>
      <xdr:rowOff>101600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01902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92075</xdr:rowOff>
    </xdr:from>
    <xdr:ext cx="532765" cy="26352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812645" y="10036175"/>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146685</xdr:rowOff>
    </xdr:from>
    <xdr:to>
      <xdr:col>76</xdr:col>
      <xdr:colOff>165100</xdr:colOff>
      <xdr:row>58</xdr:row>
      <xdr:rowOff>75565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155420" y="99193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66675</xdr:rowOff>
    </xdr:from>
    <xdr:ext cx="534670" cy="26416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943965" y="1001077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8255</xdr:rowOff>
    </xdr:from>
    <xdr:to>
      <xdr:col>72</xdr:col>
      <xdr:colOff>38100</xdr:colOff>
      <xdr:row>58</xdr:row>
      <xdr:rowOff>111760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291820" y="99523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102870</xdr:rowOff>
    </xdr:from>
    <xdr:ext cx="532765" cy="26479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080365" y="10046970"/>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17780</xdr:rowOff>
    </xdr:from>
    <xdr:to>
      <xdr:col>67</xdr:col>
      <xdr:colOff>101600</xdr:colOff>
      <xdr:row>58</xdr:row>
      <xdr:rowOff>121920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423140" y="99618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112395</xdr:rowOff>
    </xdr:from>
    <xdr:ext cx="532765" cy="26289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216765" y="10056495"/>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58420</xdr:rowOff>
    </xdr:from>
    <xdr:to>
      <xdr:col>89</xdr:col>
      <xdr:colOff>177800</xdr:colOff>
      <xdr:row>65</xdr:row>
      <xdr:rowOff>32385</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58420</xdr:rowOff>
    </xdr:from>
    <xdr:to>
      <xdr:col>74</xdr:col>
      <xdr:colOff>0</xdr:colOff>
      <xdr:row>66</xdr:row>
      <xdr:rowOff>143510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90805</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58420</xdr:rowOff>
    </xdr:from>
    <xdr:to>
      <xdr:col>79</xdr:col>
      <xdr:colOff>63500</xdr:colOff>
      <xdr:row>66</xdr:row>
      <xdr:rowOff>143510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90805</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58420</xdr:rowOff>
    </xdr:from>
    <xdr:to>
      <xdr:col>85</xdr:col>
      <xdr:colOff>63500</xdr:colOff>
      <xdr:row>66</xdr:row>
      <xdr:rowOff>143510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90805</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26035</xdr:rowOff>
    </xdr:from>
    <xdr:to>
      <xdr:col>89</xdr:col>
      <xdr:colOff>177800</xdr:colOff>
      <xdr:row>81</xdr:row>
      <xdr:rowOff>84455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6985</xdr:rowOff>
    </xdr:from>
    <xdr:ext cx="347980" cy="22987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077700" y="11494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177800</xdr:colOff>
      <xdr:row>81</xdr:row>
      <xdr:rowOff>84455</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45720</xdr:rowOff>
    </xdr:from>
    <xdr:to>
      <xdr:col>89</xdr:col>
      <xdr:colOff>177800</xdr:colOff>
      <xdr:row>79</xdr:row>
      <xdr:rowOff>45720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75565</xdr:rowOff>
    </xdr:from>
    <xdr:ext cx="247015" cy="26289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71960" y="13448665"/>
          <a:ext cx="247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6985</xdr:rowOff>
    </xdr:from>
    <xdr:to>
      <xdr:col>89</xdr:col>
      <xdr:colOff>177800</xdr:colOff>
      <xdr:row>77</xdr:row>
      <xdr:rowOff>6985</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36195</xdr:rowOff>
    </xdr:from>
    <xdr:ext cx="529590" cy="26352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599545" y="13066395"/>
          <a:ext cx="5295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143510</xdr:rowOff>
    </xdr:from>
    <xdr:to>
      <xdr:col>89</xdr:col>
      <xdr:colOff>177800</xdr:colOff>
      <xdr:row>74</xdr:row>
      <xdr:rowOff>143510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171450</xdr:rowOff>
    </xdr:from>
    <xdr:ext cx="593725" cy="26479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535410" y="12687300"/>
          <a:ext cx="593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104140</xdr:rowOff>
    </xdr:from>
    <xdr:to>
      <xdr:col>89</xdr:col>
      <xdr:colOff>177800</xdr:colOff>
      <xdr:row>72</xdr:row>
      <xdr:rowOff>104140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133985</xdr:rowOff>
    </xdr:from>
    <xdr:ext cx="593725" cy="26416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535410" y="12306935"/>
          <a:ext cx="593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65405</xdr:rowOff>
    </xdr:from>
    <xdr:to>
      <xdr:col>89</xdr:col>
      <xdr:colOff>177800</xdr:colOff>
      <xdr:row>70</xdr:row>
      <xdr:rowOff>65405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94615</xdr:rowOff>
    </xdr:from>
    <xdr:ext cx="593725" cy="26352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535410" y="11924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68</xdr:row>
      <xdr:rowOff>26035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55880</xdr:rowOff>
    </xdr:from>
    <xdr:ext cx="593725" cy="26289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535410" y="11543030"/>
          <a:ext cx="593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26035</xdr:rowOff>
    </xdr:from>
    <xdr:to>
      <xdr:col>89</xdr:col>
      <xdr:colOff>177800</xdr:colOff>
      <xdr:row>81</xdr:row>
      <xdr:rowOff>84455</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128905</xdr:rowOff>
    </xdr:from>
    <xdr:to>
      <xdr:col>85</xdr:col>
      <xdr:colOff>126365</xdr:colOff>
      <xdr:row>79</xdr:row>
      <xdr:rowOff>45720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5885795" y="1213040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64160"/>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5938500" y="135934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45720</xdr:rowOff>
    </xdr:from>
    <xdr:to>
      <xdr:col>86</xdr:col>
      <xdr:colOff>25400</xdr:colOff>
      <xdr:row>79</xdr:row>
      <xdr:rowOff>45720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79880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74930</xdr:rowOff>
    </xdr:from>
    <xdr:ext cx="598805" cy="262890"/>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5938500" y="1190498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191,726</a:t>
          </a:r>
          <a:endParaRPr kumimoji="1" lang="ja-JP" altLang="en-US" sz="1000" b="1">
            <a:latin typeface="ＭＳ Ｐゴシック"/>
          </a:endParaRPr>
        </a:p>
      </xdr:txBody>
    </xdr:sp>
    <xdr:clientData/>
  </xdr:oneCellAnchor>
  <xdr:twoCellAnchor>
    <xdr:from>
      <xdr:col>85</xdr:col>
      <xdr:colOff>38100</xdr:colOff>
      <xdr:row>70</xdr:row>
      <xdr:rowOff>128905</xdr:rowOff>
    </xdr:from>
    <xdr:to>
      <xdr:col>86</xdr:col>
      <xdr:colOff>25400</xdr:colOff>
      <xdr:row>70</xdr:row>
      <xdr:rowOff>128905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798800" y="12130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45720</xdr:rowOff>
    </xdr:from>
    <xdr:to>
      <xdr:col>85</xdr:col>
      <xdr:colOff>127000</xdr:colOff>
      <xdr:row>79</xdr:row>
      <xdr:rowOff>45720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069820" y="1359027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127000</xdr:rowOff>
    </xdr:from>
    <xdr:ext cx="469900" cy="26352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5938500" y="1332865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104140</xdr:rowOff>
    </xdr:from>
    <xdr:to>
      <xdr:col>85</xdr:col>
      <xdr:colOff>177800</xdr:colOff>
      <xdr:row>79</xdr:row>
      <xdr:rowOff>32385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836900" y="13477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45720</xdr:rowOff>
    </xdr:from>
    <xdr:to>
      <xdr:col>81</xdr:col>
      <xdr:colOff>50800</xdr:colOff>
      <xdr:row>79</xdr:row>
      <xdr:rowOff>45720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206220" y="13590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90170</xdr:rowOff>
    </xdr:from>
    <xdr:to>
      <xdr:col>81</xdr:col>
      <xdr:colOff>101600</xdr:colOff>
      <xdr:row>79</xdr:row>
      <xdr:rowOff>19050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019020" y="134632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35560</xdr:rowOff>
    </xdr:from>
    <xdr:ext cx="532765" cy="26352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812645" y="1323721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45720</xdr:rowOff>
    </xdr:from>
    <xdr:to>
      <xdr:col>76</xdr:col>
      <xdr:colOff>114300</xdr:colOff>
      <xdr:row>79</xdr:row>
      <xdr:rowOff>45720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342620" y="13590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88265</xdr:rowOff>
    </xdr:from>
    <xdr:to>
      <xdr:col>76</xdr:col>
      <xdr:colOff>165100</xdr:colOff>
      <xdr:row>79</xdr:row>
      <xdr:rowOff>16510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155420" y="13461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33655</xdr:rowOff>
    </xdr:from>
    <xdr:ext cx="534670" cy="26289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943965" y="1323530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45720</xdr:rowOff>
    </xdr:from>
    <xdr:to>
      <xdr:col>71</xdr:col>
      <xdr:colOff>177800</xdr:colOff>
      <xdr:row>79</xdr:row>
      <xdr:rowOff>45720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73940" y="13590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100965</xdr:rowOff>
    </xdr:from>
    <xdr:to>
      <xdr:col>72</xdr:col>
      <xdr:colOff>38100</xdr:colOff>
      <xdr:row>79</xdr:row>
      <xdr:rowOff>29210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291820" y="134740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46355</xdr:rowOff>
    </xdr:from>
    <xdr:ext cx="469900" cy="26479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112750" y="132480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92710</xdr:rowOff>
    </xdr:from>
    <xdr:to>
      <xdr:col>67</xdr:col>
      <xdr:colOff>101600</xdr:colOff>
      <xdr:row>79</xdr:row>
      <xdr:rowOff>21590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423140" y="13465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38100</xdr:rowOff>
    </xdr:from>
    <xdr:ext cx="467995" cy="26543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244070" y="1323975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81915</xdr:rowOff>
    </xdr:from>
    <xdr:ext cx="762000" cy="26479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81915</xdr:rowOff>
    </xdr:from>
    <xdr:ext cx="760095" cy="26479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88440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81915</xdr:rowOff>
    </xdr:from>
    <xdr:ext cx="762000" cy="26479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81915</xdr:rowOff>
    </xdr:from>
    <xdr:ext cx="762000" cy="26479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81915</xdr:rowOff>
    </xdr:from>
    <xdr:ext cx="760095" cy="26479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288520" y="13969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168910</xdr:rowOff>
    </xdr:from>
    <xdr:to>
      <xdr:col>85</xdr:col>
      <xdr:colOff>177800</xdr:colOff>
      <xdr:row>79</xdr:row>
      <xdr:rowOff>97790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836900" y="13542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81915</xdr:rowOff>
    </xdr:from>
    <xdr:ext cx="249555" cy="26479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5938500" y="13455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168910</xdr:rowOff>
    </xdr:from>
    <xdr:to>
      <xdr:col>81</xdr:col>
      <xdr:colOff>101600</xdr:colOff>
      <xdr:row>79</xdr:row>
      <xdr:rowOff>97790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019020" y="13542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88265</xdr:rowOff>
    </xdr:from>
    <xdr:ext cx="249555" cy="26289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950440" y="136328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168910</xdr:rowOff>
    </xdr:from>
    <xdr:to>
      <xdr:col>76</xdr:col>
      <xdr:colOff>165100</xdr:colOff>
      <xdr:row>79</xdr:row>
      <xdr:rowOff>97790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155420" y="13542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88265</xdr:rowOff>
    </xdr:from>
    <xdr:ext cx="249555" cy="26289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086840" y="136328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168910</xdr:rowOff>
    </xdr:from>
    <xdr:to>
      <xdr:col>72</xdr:col>
      <xdr:colOff>38100</xdr:colOff>
      <xdr:row>79</xdr:row>
      <xdr:rowOff>97790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291820" y="13542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88265</xdr:rowOff>
    </xdr:from>
    <xdr:ext cx="247650" cy="26289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218160" y="13632815"/>
          <a:ext cx="2476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168910</xdr:rowOff>
    </xdr:from>
    <xdr:to>
      <xdr:col>67</xdr:col>
      <xdr:colOff>101600</xdr:colOff>
      <xdr:row>79</xdr:row>
      <xdr:rowOff>97790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423140" y="13542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88265</xdr:rowOff>
    </xdr:from>
    <xdr:ext cx="249555" cy="26289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354560" y="136328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177800</xdr:colOff>
      <xdr:row>85</xdr:row>
      <xdr:rowOff>32385</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58420</xdr:rowOff>
    </xdr:from>
    <xdr:to>
      <xdr:col>74</xdr:col>
      <xdr:colOff>0</xdr:colOff>
      <xdr:row>86</xdr:row>
      <xdr:rowOff>143510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90805</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143510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90805</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143510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90805</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47980" cy="22987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077700" y="14923135"/>
          <a:ext cx="3479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7196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72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53541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725" cy="25717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53541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72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53541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65405</xdr:rowOff>
    </xdr:from>
    <xdr:to>
      <xdr:col>89</xdr:col>
      <xdr:colOff>177800</xdr:colOff>
      <xdr:row>90</xdr:row>
      <xdr:rowOff>65405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94615</xdr:rowOff>
    </xdr:from>
    <xdr:ext cx="593725" cy="26352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535410" y="1535366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55880</xdr:rowOff>
    </xdr:from>
    <xdr:ext cx="593725" cy="26289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535410" y="14972030"/>
          <a:ext cx="593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168275</xdr:rowOff>
    </xdr:from>
    <xdr:to>
      <xdr:col>85</xdr:col>
      <xdr:colOff>126365</xdr:colOff>
      <xdr:row>99</xdr:row>
      <xdr:rowOff>18415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885795" y="1559877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22225</xdr:rowOff>
    </xdr:from>
    <xdr:ext cx="469900" cy="2584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5938500" y="1699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18415</xdr:rowOff>
    </xdr:from>
    <xdr:to>
      <xdr:col>86</xdr:col>
      <xdr:colOff>25400</xdr:colOff>
      <xdr:row>99</xdr:row>
      <xdr:rowOff>18415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798800" y="169919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113665</xdr:rowOff>
    </xdr:from>
    <xdr:ext cx="598805" cy="26225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5938500" y="1537271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373,450</a:t>
          </a:r>
          <a:endParaRPr kumimoji="1" lang="ja-JP" altLang="en-US" sz="1000" b="1">
            <a:latin typeface="ＭＳ Ｐゴシック"/>
          </a:endParaRPr>
        </a:p>
      </xdr:txBody>
    </xdr:sp>
    <xdr:clientData/>
  </xdr:oneCellAnchor>
  <xdr:twoCellAnchor>
    <xdr:from>
      <xdr:col>85</xdr:col>
      <xdr:colOff>38100</xdr:colOff>
      <xdr:row>90</xdr:row>
      <xdr:rowOff>168275</xdr:rowOff>
    </xdr:from>
    <xdr:to>
      <xdr:col>86</xdr:col>
      <xdr:colOff>25400</xdr:colOff>
      <xdr:row>90</xdr:row>
      <xdr:rowOff>168275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798800" y="15598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11430</xdr:rowOff>
    </xdr:from>
    <xdr:to>
      <xdr:col>85</xdr:col>
      <xdr:colOff>127000</xdr:colOff>
      <xdr:row>99</xdr:row>
      <xdr:rowOff>12065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069820" y="16984980"/>
          <a:ext cx="8178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27305</xdr:rowOff>
    </xdr:from>
    <xdr:ext cx="534670" cy="259080"/>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59385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4445</xdr:rowOff>
    </xdr:from>
    <xdr:to>
      <xdr:col>85</xdr:col>
      <xdr:colOff>177800</xdr:colOff>
      <xdr:row>97</xdr:row>
      <xdr:rowOff>106045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8369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11430</xdr:rowOff>
    </xdr:from>
    <xdr:to>
      <xdr:col>81</xdr:col>
      <xdr:colOff>50800</xdr:colOff>
      <xdr:row>99</xdr:row>
      <xdr:rowOff>18415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206220" y="1698498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16510</xdr:rowOff>
    </xdr:from>
    <xdr:to>
      <xdr:col>81</xdr:col>
      <xdr:colOff>101600</xdr:colOff>
      <xdr:row>97</xdr:row>
      <xdr:rowOff>118110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01902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134620</xdr:rowOff>
    </xdr:from>
    <xdr:ext cx="532765" cy="25717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812645" y="164223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18415</xdr:rowOff>
    </xdr:from>
    <xdr:to>
      <xdr:col>76</xdr:col>
      <xdr:colOff>114300</xdr:colOff>
      <xdr:row>99</xdr:row>
      <xdr:rowOff>19685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342620" y="1699196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43180</xdr:rowOff>
    </xdr:from>
    <xdr:to>
      <xdr:col>76</xdr:col>
      <xdr:colOff>165100</xdr:colOff>
      <xdr:row>97</xdr:row>
      <xdr:rowOff>144780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15542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161290</xdr:rowOff>
    </xdr:from>
    <xdr:ext cx="53467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943965" y="1644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15875</xdr:rowOff>
    </xdr:from>
    <xdr:to>
      <xdr:col>71</xdr:col>
      <xdr:colOff>177800</xdr:colOff>
      <xdr:row>99</xdr:row>
      <xdr:rowOff>19685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73940" y="1698942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50165</xdr:rowOff>
    </xdr:from>
    <xdr:to>
      <xdr:col>72</xdr:col>
      <xdr:colOff>38100</xdr:colOff>
      <xdr:row>97</xdr:row>
      <xdr:rowOff>151765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291820" y="166808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168275</xdr:rowOff>
    </xdr:from>
    <xdr:ext cx="532765" cy="25717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080365" y="16456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74930</xdr:rowOff>
    </xdr:from>
    <xdr:to>
      <xdr:col>67</xdr:col>
      <xdr:colOff>101600</xdr:colOff>
      <xdr:row>98</xdr:row>
      <xdr:rowOff>4445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423140" y="16705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20955</xdr:rowOff>
    </xdr:from>
    <xdr:ext cx="532765" cy="25717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216765" y="164801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8844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2885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132715</xdr:rowOff>
    </xdr:from>
    <xdr:to>
      <xdr:col>85</xdr:col>
      <xdr:colOff>177800</xdr:colOff>
      <xdr:row>99</xdr:row>
      <xdr:rowOff>63500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836900" y="16934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47625</xdr:rowOff>
    </xdr:from>
    <xdr:ext cx="469900" cy="259080"/>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59385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132080</xdr:rowOff>
    </xdr:from>
    <xdr:to>
      <xdr:col>81</xdr:col>
      <xdr:colOff>101600</xdr:colOff>
      <xdr:row>99</xdr:row>
      <xdr:rowOff>62230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01902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53340</xdr:rowOff>
    </xdr:from>
    <xdr:ext cx="467995" cy="25717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839950" y="170268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139065</xdr:rowOff>
    </xdr:from>
    <xdr:to>
      <xdr:col>76</xdr:col>
      <xdr:colOff>165100</xdr:colOff>
      <xdr:row>99</xdr:row>
      <xdr:rowOff>69215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15542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60325</xdr:rowOff>
    </xdr:from>
    <xdr:ext cx="46799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976350" y="170338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140335</xdr:rowOff>
    </xdr:from>
    <xdr:to>
      <xdr:col>72</xdr:col>
      <xdr:colOff>38100</xdr:colOff>
      <xdr:row>99</xdr:row>
      <xdr:rowOff>70485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291820" y="169424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61595</xdr:rowOff>
    </xdr:from>
    <xdr:ext cx="4699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11275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136525</xdr:rowOff>
    </xdr:from>
    <xdr:to>
      <xdr:col>67</xdr:col>
      <xdr:colOff>101600</xdr:colOff>
      <xdr:row>99</xdr:row>
      <xdr:rowOff>66675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42314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57785</xdr:rowOff>
    </xdr:from>
    <xdr:ext cx="4679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244070" y="17031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58420</xdr:rowOff>
    </xdr:from>
    <xdr:to>
      <xdr:col>120</xdr:col>
      <xdr:colOff>114300</xdr:colOff>
      <xdr:row>25</xdr:row>
      <xdr:rowOff>32385</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58420</xdr:rowOff>
    </xdr:from>
    <xdr:to>
      <xdr:col>104</xdr:col>
      <xdr:colOff>127000</xdr:colOff>
      <xdr:row>26</xdr:row>
      <xdr:rowOff>143510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90805</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58420</xdr:rowOff>
    </xdr:from>
    <xdr:to>
      <xdr:col>110</xdr:col>
      <xdr:colOff>0</xdr:colOff>
      <xdr:row>26</xdr:row>
      <xdr:rowOff>143510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90805</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58420</xdr:rowOff>
    </xdr:from>
    <xdr:to>
      <xdr:col>116</xdr:col>
      <xdr:colOff>0</xdr:colOff>
      <xdr:row>26</xdr:row>
      <xdr:rowOff>143510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90805</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26035</xdr:rowOff>
    </xdr:from>
    <xdr:to>
      <xdr:col>120</xdr:col>
      <xdr:colOff>114300</xdr:colOff>
      <xdr:row>41</xdr:row>
      <xdr:rowOff>84455</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6985</xdr:rowOff>
    </xdr:from>
    <xdr:ext cx="349885" cy="22987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6730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101600</xdr:rowOff>
    </xdr:from>
    <xdr:to>
      <xdr:col>120</xdr:col>
      <xdr:colOff>114300</xdr:colOff>
      <xdr:row>39</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780032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130810</xdr:rowOff>
    </xdr:from>
    <xdr:ext cx="248920" cy="26416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561560" y="664591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117475</xdr:rowOff>
    </xdr:from>
    <xdr:to>
      <xdr:col>120</xdr:col>
      <xdr:colOff>114300</xdr:colOff>
      <xdr:row>37</xdr:row>
      <xdr:rowOff>117475</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780032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147320</xdr:rowOff>
    </xdr:from>
    <xdr:ext cx="467360" cy="26289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348200" y="631952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134620</xdr:rowOff>
    </xdr:from>
    <xdr:to>
      <xdr:col>120</xdr:col>
      <xdr:colOff>114300</xdr:colOff>
      <xdr:row>35</xdr:row>
      <xdr:rowOff>134620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780032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163830</xdr:rowOff>
    </xdr:from>
    <xdr:ext cx="467360" cy="26543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348200" y="59931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151130</xdr:rowOff>
    </xdr:from>
    <xdr:to>
      <xdr:col>120</xdr:col>
      <xdr:colOff>114300</xdr:colOff>
      <xdr:row>33</xdr:row>
      <xdr:rowOff>151130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780032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7360" cy="26416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348200" y="56642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168275</xdr:rowOff>
    </xdr:from>
    <xdr:to>
      <xdr:col>120</xdr:col>
      <xdr:colOff>114300</xdr:colOff>
      <xdr:row>31</xdr:row>
      <xdr:rowOff>168275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780032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22860</xdr:rowOff>
    </xdr:from>
    <xdr:ext cx="467360" cy="26479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348200" y="533781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9525</xdr:rowOff>
    </xdr:from>
    <xdr:to>
      <xdr:col>120</xdr:col>
      <xdr:colOff>114300</xdr:colOff>
      <xdr:row>30</xdr:row>
      <xdr:rowOff>9525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780032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38735</xdr:rowOff>
    </xdr:from>
    <xdr:ext cx="531495" cy="26543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284065" y="5010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26035</xdr:rowOff>
    </xdr:from>
    <xdr:to>
      <xdr:col>120</xdr:col>
      <xdr:colOff>114300</xdr:colOff>
      <xdr:row>28</xdr:row>
      <xdr:rowOff>26035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55880</xdr:rowOff>
    </xdr:from>
    <xdr:ext cx="531495" cy="26289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284065" y="468503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26035</xdr:rowOff>
    </xdr:from>
    <xdr:to>
      <xdr:col>120</xdr:col>
      <xdr:colOff>114300</xdr:colOff>
      <xdr:row>41</xdr:row>
      <xdr:rowOff>84455</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22225</xdr:rowOff>
    </xdr:from>
    <xdr:to>
      <xdr:col>116</xdr:col>
      <xdr:colOff>62865</xdr:colOff>
      <xdr:row>39</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570315" y="5165725"/>
          <a:ext cx="1270" cy="1622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104775</xdr:rowOff>
    </xdr:from>
    <xdr:ext cx="249555" cy="264160"/>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1623020" y="679132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101600</xdr:rowOff>
    </xdr:from>
    <xdr:to>
      <xdr:col>116</xdr:col>
      <xdr:colOff>152400</xdr:colOff>
      <xdr:row>39</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4884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143510</xdr:rowOff>
    </xdr:from>
    <xdr:ext cx="469900" cy="26352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1623020" y="494411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9,925</a:t>
          </a:r>
          <a:endParaRPr kumimoji="1" lang="ja-JP" altLang="en-US" sz="1000" b="1">
            <a:latin typeface="ＭＳ Ｐゴシック"/>
          </a:endParaRPr>
        </a:p>
      </xdr:txBody>
    </xdr:sp>
    <xdr:clientData/>
  </xdr:oneCellAnchor>
  <xdr:twoCellAnchor>
    <xdr:from>
      <xdr:col>115</xdr:col>
      <xdr:colOff>165100</xdr:colOff>
      <xdr:row>30</xdr:row>
      <xdr:rowOff>22225</xdr:rowOff>
    </xdr:from>
    <xdr:to>
      <xdr:col>116</xdr:col>
      <xdr:colOff>152400</xdr:colOff>
      <xdr:row>30</xdr:row>
      <xdr:rowOff>22225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488400" y="5165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101600</xdr:rowOff>
    </xdr:from>
    <xdr:to>
      <xdr:col>116</xdr:col>
      <xdr:colOff>63500</xdr:colOff>
      <xdr:row>39</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759420" y="67881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15240</xdr:rowOff>
    </xdr:from>
    <xdr:ext cx="378460" cy="26352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1623020" y="6530340"/>
          <a:ext cx="3784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167640</xdr:rowOff>
    </xdr:from>
    <xdr:to>
      <xdr:col>116</xdr:col>
      <xdr:colOff>114300</xdr:colOff>
      <xdr:row>39</xdr:row>
      <xdr:rowOff>95885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521420" y="6682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101600</xdr:rowOff>
    </xdr:from>
    <xdr:to>
      <xdr:col>111</xdr:col>
      <xdr:colOff>177800</xdr:colOff>
      <xdr:row>39</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89074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114300</xdr:rowOff>
    </xdr:from>
    <xdr:to>
      <xdr:col>112</xdr:col>
      <xdr:colOff>38100</xdr:colOff>
      <xdr:row>39</xdr:row>
      <xdr:rowOff>43180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708620" y="66294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59690</xdr:rowOff>
    </xdr:from>
    <xdr:ext cx="378460" cy="26479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575270" y="640334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101600</xdr:rowOff>
    </xdr:from>
    <xdr:to>
      <xdr:col>107</xdr:col>
      <xdr:colOff>50800</xdr:colOff>
      <xdr:row>39</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02714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91440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839940" y="6677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107950</xdr:rowOff>
    </xdr:from>
    <xdr:ext cx="376555" cy="26416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706590" y="6451600"/>
          <a:ext cx="376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101600</xdr:rowOff>
    </xdr:from>
    <xdr:to>
      <xdr:col>102</xdr:col>
      <xdr:colOff>114300</xdr:colOff>
      <xdr:row>39</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16354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12700</xdr:rowOff>
    </xdr:from>
    <xdr:to>
      <xdr:col>102</xdr:col>
      <xdr:colOff>165100</xdr:colOff>
      <xdr:row>39</xdr:row>
      <xdr:rowOff>116840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976340" y="66992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133985</xdr:rowOff>
    </xdr:from>
    <xdr:ext cx="378460" cy="26416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842990" y="647763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8890</xdr:rowOff>
    </xdr:from>
    <xdr:to>
      <xdr:col>98</xdr:col>
      <xdr:colOff>38100</xdr:colOff>
      <xdr:row>39</xdr:row>
      <xdr:rowOff>112395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112740" y="669544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129540</xdr:rowOff>
    </xdr:from>
    <xdr:ext cx="378460" cy="26352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979390" y="6473190"/>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81915</xdr:rowOff>
    </xdr:from>
    <xdr:ext cx="760095" cy="26479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38680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81915</xdr:rowOff>
    </xdr:from>
    <xdr:ext cx="762000" cy="26479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81915</xdr:rowOff>
    </xdr:from>
    <xdr:ext cx="760095" cy="26479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705320" y="7111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81915</xdr:rowOff>
    </xdr:from>
    <xdr:ext cx="762000" cy="26479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81915</xdr:rowOff>
    </xdr:from>
    <xdr:ext cx="762000" cy="26479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48895</xdr:rowOff>
    </xdr:from>
    <xdr:to>
      <xdr:col>116</xdr:col>
      <xdr:colOff>114300</xdr:colOff>
      <xdr:row>39</xdr:row>
      <xdr:rowOff>153035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5214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145415</xdr:rowOff>
    </xdr:from>
    <xdr:ext cx="249555" cy="26289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1623020" y="666051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48895</xdr:rowOff>
    </xdr:from>
    <xdr:to>
      <xdr:col>112</xdr:col>
      <xdr:colOff>38100</xdr:colOff>
      <xdr:row>39</xdr:row>
      <xdr:rowOff>153035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70862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144145</xdr:rowOff>
    </xdr:from>
    <xdr:ext cx="247650" cy="26352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634960" y="683069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48895</xdr:rowOff>
    </xdr:from>
    <xdr:to>
      <xdr:col>107</xdr:col>
      <xdr:colOff>101600</xdr:colOff>
      <xdr:row>39</xdr:row>
      <xdr:rowOff>153035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8399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144145</xdr:rowOff>
    </xdr:from>
    <xdr:ext cx="249555" cy="26352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771360" y="683069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48895</xdr:rowOff>
    </xdr:from>
    <xdr:to>
      <xdr:col>102</xdr:col>
      <xdr:colOff>165100</xdr:colOff>
      <xdr:row>39</xdr:row>
      <xdr:rowOff>153035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9763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144145</xdr:rowOff>
    </xdr:from>
    <xdr:ext cx="249555" cy="26352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907760" y="683069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48895</xdr:rowOff>
    </xdr:from>
    <xdr:to>
      <xdr:col>98</xdr:col>
      <xdr:colOff>38100</xdr:colOff>
      <xdr:row>39</xdr:row>
      <xdr:rowOff>153035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11274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144145</xdr:rowOff>
    </xdr:from>
    <xdr:ext cx="247650" cy="26352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080" y="683069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58420</xdr:rowOff>
    </xdr:from>
    <xdr:to>
      <xdr:col>120</xdr:col>
      <xdr:colOff>114300</xdr:colOff>
      <xdr:row>45</xdr:row>
      <xdr:rowOff>32385</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58420</xdr:rowOff>
    </xdr:from>
    <xdr:to>
      <xdr:col>104</xdr:col>
      <xdr:colOff>127000</xdr:colOff>
      <xdr:row>46</xdr:row>
      <xdr:rowOff>143510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90805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58420</xdr:rowOff>
    </xdr:from>
    <xdr:to>
      <xdr:col>110</xdr:col>
      <xdr:colOff>0</xdr:colOff>
      <xdr:row>46</xdr:row>
      <xdr:rowOff>143510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90805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58420</xdr:rowOff>
    </xdr:from>
    <xdr:to>
      <xdr:col>116</xdr:col>
      <xdr:colOff>0</xdr:colOff>
      <xdr:row>46</xdr:row>
      <xdr:rowOff>143510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90805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26035</xdr:rowOff>
    </xdr:from>
    <xdr:to>
      <xdr:col>120</xdr:col>
      <xdr:colOff>114300</xdr:colOff>
      <xdr:row>61</xdr:row>
      <xdr:rowOff>84455</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6985</xdr:rowOff>
    </xdr:from>
    <xdr:ext cx="349885" cy="22987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76730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143510</xdr:rowOff>
    </xdr:from>
    <xdr:to>
      <xdr:col>120</xdr:col>
      <xdr:colOff>114300</xdr:colOff>
      <xdr:row>54</xdr:row>
      <xdr:rowOff>143510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780032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171450</xdr:rowOff>
    </xdr:from>
    <xdr:ext cx="248920" cy="26479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561560" y="9258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26035</xdr:rowOff>
    </xdr:from>
    <xdr:to>
      <xdr:col>120</xdr:col>
      <xdr:colOff>114300</xdr:colOff>
      <xdr:row>48</xdr:row>
      <xdr:rowOff>26035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55880</xdr:rowOff>
    </xdr:from>
    <xdr:ext cx="248920" cy="26289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561560" y="811403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26035</xdr:rowOff>
    </xdr:from>
    <xdr:to>
      <xdr:col>120</xdr:col>
      <xdr:colOff>114300</xdr:colOff>
      <xdr:row>61</xdr:row>
      <xdr:rowOff>84455</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143510</xdr:rowOff>
    </xdr:from>
    <xdr:to>
      <xdr:col>116</xdr:col>
      <xdr:colOff>62865</xdr:colOff>
      <xdr:row>54</xdr:row>
      <xdr:rowOff>143510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57031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6352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162302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143510</xdr:rowOff>
    </xdr:from>
    <xdr:to>
      <xdr:col>116</xdr:col>
      <xdr:colOff>152400</xdr:colOff>
      <xdr:row>54</xdr:row>
      <xdr:rowOff>143510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6352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1623020" y="90970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143510</xdr:rowOff>
    </xdr:from>
    <xdr:to>
      <xdr:col>116</xdr:col>
      <xdr:colOff>152400</xdr:colOff>
      <xdr:row>54</xdr:row>
      <xdr:rowOff>143510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143510</xdr:rowOff>
    </xdr:from>
    <xdr:to>
      <xdr:col>116</xdr:col>
      <xdr:colOff>63500</xdr:colOff>
      <xdr:row>54</xdr:row>
      <xdr:rowOff>143510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759420" y="9401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68580</xdr:rowOff>
    </xdr:from>
    <xdr:ext cx="249555" cy="26479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162302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90805</xdr:rowOff>
    </xdr:from>
    <xdr:to>
      <xdr:col>116</xdr:col>
      <xdr:colOff>114300</xdr:colOff>
      <xdr:row>55</xdr:row>
      <xdr:rowOff>19685</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521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143510</xdr:rowOff>
    </xdr:from>
    <xdr:to>
      <xdr:col>111</xdr:col>
      <xdr:colOff>177800</xdr:colOff>
      <xdr:row>54</xdr:row>
      <xdr:rowOff>143510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8907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90805</xdr:rowOff>
    </xdr:from>
    <xdr:to>
      <xdr:col>112</xdr:col>
      <xdr:colOff>38100</xdr:colOff>
      <xdr:row>55</xdr:row>
      <xdr:rowOff>19685</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7086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6352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634960" y="943991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143510</xdr:rowOff>
    </xdr:from>
    <xdr:to>
      <xdr:col>107</xdr:col>
      <xdr:colOff>50800</xdr:colOff>
      <xdr:row>54</xdr:row>
      <xdr:rowOff>143510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0271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90805</xdr:rowOff>
    </xdr:from>
    <xdr:to>
      <xdr:col>107</xdr:col>
      <xdr:colOff>101600</xdr:colOff>
      <xdr:row>55</xdr:row>
      <xdr:rowOff>19685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8399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6352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77136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143510</xdr:rowOff>
    </xdr:from>
    <xdr:to>
      <xdr:col>102</xdr:col>
      <xdr:colOff>114300</xdr:colOff>
      <xdr:row>54</xdr:row>
      <xdr:rowOff>143510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1635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90805</xdr:rowOff>
    </xdr:from>
    <xdr:to>
      <xdr:col>102</xdr:col>
      <xdr:colOff>165100</xdr:colOff>
      <xdr:row>55</xdr:row>
      <xdr:rowOff>19685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9763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9555" cy="26352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907760" y="9439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90805</xdr:rowOff>
    </xdr:from>
    <xdr:to>
      <xdr:col>98</xdr:col>
      <xdr:colOff>38100</xdr:colOff>
      <xdr:row>55</xdr:row>
      <xdr:rowOff>19685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11274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6352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943991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81915</xdr:rowOff>
    </xdr:from>
    <xdr:ext cx="760095" cy="26479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38680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81915</xdr:rowOff>
    </xdr:from>
    <xdr:ext cx="762000" cy="26479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81915</xdr:rowOff>
    </xdr:from>
    <xdr:ext cx="760095" cy="26479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705320" y="10540365"/>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81915</xdr:rowOff>
    </xdr:from>
    <xdr:ext cx="762000" cy="26479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81915</xdr:rowOff>
    </xdr:from>
    <xdr:ext cx="762000" cy="26479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90805</xdr:rowOff>
    </xdr:from>
    <xdr:to>
      <xdr:col>116</xdr:col>
      <xdr:colOff>114300</xdr:colOff>
      <xdr:row>55</xdr:row>
      <xdr:rowOff>19685</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521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127000</xdr:rowOff>
    </xdr:from>
    <xdr:ext cx="249555" cy="26352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1623020" y="92138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90805</xdr:rowOff>
    </xdr:from>
    <xdr:to>
      <xdr:col>112</xdr:col>
      <xdr:colOff>38100</xdr:colOff>
      <xdr:row>55</xdr:row>
      <xdr:rowOff>19685</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7086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36195</xdr:rowOff>
    </xdr:from>
    <xdr:ext cx="247650" cy="26352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634960" y="912304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90805</xdr:rowOff>
    </xdr:from>
    <xdr:to>
      <xdr:col>107</xdr:col>
      <xdr:colOff>101600</xdr:colOff>
      <xdr:row>55</xdr:row>
      <xdr:rowOff>19685</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8399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36195</xdr:rowOff>
    </xdr:from>
    <xdr:ext cx="249555" cy="26352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771360" y="912304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90805</xdr:rowOff>
    </xdr:from>
    <xdr:to>
      <xdr:col>102</xdr:col>
      <xdr:colOff>165100</xdr:colOff>
      <xdr:row>55</xdr:row>
      <xdr:rowOff>19685</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9763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36195</xdr:rowOff>
    </xdr:from>
    <xdr:ext cx="249555" cy="26352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907760" y="912304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90805</xdr:rowOff>
    </xdr:from>
    <xdr:to>
      <xdr:col>98</xdr:col>
      <xdr:colOff>38100</xdr:colOff>
      <xdr:row>55</xdr:row>
      <xdr:rowOff>19685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11274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36195</xdr:rowOff>
    </xdr:from>
    <xdr:ext cx="247650" cy="26352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039080" y="912304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性質別の分析と同様に人口規模が小さいため、全国平均、県平均との比較が困難ではあるが、類似団体との比較では議会費以外の項目で下回っている。構成比率では民生費が３割程度で継続傾向にあり、令和４年度については、子育て世帯への臨時特別給付金の減少に伴い前年度より数字を下げる要因となった。総務費では人件費が大宗を占めるほか、年度により多額の法人町民税の還付が生じたり、税収等の歳入状況により基金への積立額が確保できるなどにより大きな増減要因となっている。公債費では、令和２年度の新規借入分の償還が開始されているが、新たな借入をしていないため、微減した。今後も適債性のある大型の事業については起債充当などの対応が予定されていることから、中長期的には上昇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本町の税収の特性として、法人町民税収が大手企業の動向に依存する傾向が強く、また近年は設備投資による固定資産税の変動もあり、実質収支比率等の各財政指標の大きな変動要因となっている。平成</a:t>
          </a:r>
          <a:r>
            <a:rPr kumimoji="1" lang="en-US" altLang="ja-JP" sz="1400">
              <a:latin typeface="ＭＳ ゴシック"/>
              <a:ea typeface="ＭＳ ゴシック"/>
            </a:rPr>
            <a:t>28</a:t>
          </a:r>
          <a:r>
            <a:rPr kumimoji="1" lang="ja-JP" altLang="en-US" sz="1400">
              <a:latin typeface="ＭＳ ゴシック"/>
              <a:ea typeface="ＭＳ ゴシック"/>
            </a:rPr>
            <a:t>年度に法人町民税の減収により、実質収支が悪化したことを契機として、突発的な税収減や、将来的な公共施設の更新に備えるため財政調整基金への計画的な積立を行っている。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神奈川県中井町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68" t="s">
        <v>134</v>
      </c>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2"/>
      <c r="DK1" s="2"/>
      <c r="DL1" s="2"/>
      <c r="DM1" s="2"/>
      <c r="DN1" s="2"/>
      <c r="DO1" s="2"/>
    </row>
    <row r="2" spans="1:119" ht="23.5" x14ac:dyDescent="0.2">
      <c r="B2" s="3" t="s">
        <v>135</v>
      </c>
      <c r="C2" s="3"/>
      <c r="D2" s="10"/>
    </row>
    <row r="3" spans="1:119" ht="18.75" customHeight="1" x14ac:dyDescent="0.2">
      <c r="A3" s="2"/>
      <c r="B3" s="383" t="s">
        <v>137</v>
      </c>
      <c r="C3" s="384"/>
      <c r="D3" s="384"/>
      <c r="E3" s="385"/>
      <c r="F3" s="385"/>
      <c r="G3" s="385"/>
      <c r="H3" s="385"/>
      <c r="I3" s="385"/>
      <c r="J3" s="385"/>
      <c r="K3" s="385"/>
      <c r="L3" s="385" t="s">
        <v>140</v>
      </c>
      <c r="M3" s="385"/>
      <c r="N3" s="385"/>
      <c r="O3" s="385"/>
      <c r="P3" s="385"/>
      <c r="Q3" s="385"/>
      <c r="R3" s="391"/>
      <c r="S3" s="391"/>
      <c r="T3" s="391"/>
      <c r="U3" s="391"/>
      <c r="V3" s="392"/>
      <c r="W3" s="396" t="s">
        <v>142</v>
      </c>
      <c r="X3" s="397"/>
      <c r="Y3" s="397"/>
      <c r="Z3" s="397"/>
      <c r="AA3" s="397"/>
      <c r="AB3" s="384"/>
      <c r="AC3" s="391" t="s">
        <v>145</v>
      </c>
      <c r="AD3" s="397"/>
      <c r="AE3" s="397"/>
      <c r="AF3" s="397"/>
      <c r="AG3" s="397"/>
      <c r="AH3" s="397"/>
      <c r="AI3" s="397"/>
      <c r="AJ3" s="397"/>
      <c r="AK3" s="397"/>
      <c r="AL3" s="401"/>
      <c r="AM3" s="396" t="s">
        <v>146</v>
      </c>
      <c r="AN3" s="397"/>
      <c r="AO3" s="397"/>
      <c r="AP3" s="397"/>
      <c r="AQ3" s="397"/>
      <c r="AR3" s="397"/>
      <c r="AS3" s="397"/>
      <c r="AT3" s="397"/>
      <c r="AU3" s="397"/>
      <c r="AV3" s="397"/>
      <c r="AW3" s="397"/>
      <c r="AX3" s="401"/>
      <c r="AY3" s="424" t="s">
        <v>9</v>
      </c>
      <c r="AZ3" s="425"/>
      <c r="BA3" s="425"/>
      <c r="BB3" s="425"/>
      <c r="BC3" s="425"/>
      <c r="BD3" s="425"/>
      <c r="BE3" s="425"/>
      <c r="BF3" s="425"/>
      <c r="BG3" s="425"/>
      <c r="BH3" s="425"/>
      <c r="BI3" s="425"/>
      <c r="BJ3" s="425"/>
      <c r="BK3" s="425"/>
      <c r="BL3" s="425"/>
      <c r="BM3" s="569"/>
      <c r="BN3" s="396" t="s">
        <v>150</v>
      </c>
      <c r="BO3" s="397"/>
      <c r="BP3" s="397"/>
      <c r="BQ3" s="397"/>
      <c r="BR3" s="397"/>
      <c r="BS3" s="397"/>
      <c r="BT3" s="397"/>
      <c r="BU3" s="401"/>
      <c r="BV3" s="396" t="s">
        <v>151</v>
      </c>
      <c r="BW3" s="397"/>
      <c r="BX3" s="397"/>
      <c r="BY3" s="397"/>
      <c r="BZ3" s="397"/>
      <c r="CA3" s="397"/>
      <c r="CB3" s="397"/>
      <c r="CC3" s="401"/>
      <c r="CD3" s="424" t="s">
        <v>9</v>
      </c>
      <c r="CE3" s="425"/>
      <c r="CF3" s="425"/>
      <c r="CG3" s="425"/>
      <c r="CH3" s="425"/>
      <c r="CI3" s="425"/>
      <c r="CJ3" s="425"/>
      <c r="CK3" s="425"/>
      <c r="CL3" s="425"/>
      <c r="CM3" s="425"/>
      <c r="CN3" s="425"/>
      <c r="CO3" s="425"/>
      <c r="CP3" s="425"/>
      <c r="CQ3" s="425"/>
      <c r="CR3" s="425"/>
      <c r="CS3" s="569"/>
      <c r="CT3" s="396" t="s">
        <v>154</v>
      </c>
      <c r="CU3" s="397"/>
      <c r="CV3" s="397"/>
      <c r="CW3" s="397"/>
      <c r="CX3" s="397"/>
      <c r="CY3" s="397"/>
      <c r="CZ3" s="397"/>
      <c r="DA3" s="401"/>
      <c r="DB3" s="396" t="s">
        <v>129</v>
      </c>
      <c r="DC3" s="397"/>
      <c r="DD3" s="397"/>
      <c r="DE3" s="397"/>
      <c r="DF3" s="397"/>
      <c r="DG3" s="397"/>
      <c r="DH3" s="397"/>
      <c r="DI3" s="401"/>
    </row>
    <row r="4" spans="1:119" ht="18.75" customHeight="1" x14ac:dyDescent="0.2">
      <c r="A4" s="2"/>
      <c r="B4" s="386"/>
      <c r="C4" s="387"/>
      <c r="D4" s="387"/>
      <c r="E4" s="388"/>
      <c r="F4" s="388"/>
      <c r="G4" s="388"/>
      <c r="H4" s="388"/>
      <c r="I4" s="388"/>
      <c r="J4" s="388"/>
      <c r="K4" s="388"/>
      <c r="L4" s="388"/>
      <c r="M4" s="388"/>
      <c r="N4" s="388"/>
      <c r="O4" s="388"/>
      <c r="P4" s="388"/>
      <c r="Q4" s="388"/>
      <c r="R4" s="393"/>
      <c r="S4" s="393"/>
      <c r="T4" s="393"/>
      <c r="U4" s="393"/>
      <c r="V4" s="394"/>
      <c r="W4" s="398"/>
      <c r="X4" s="399"/>
      <c r="Y4" s="399"/>
      <c r="Z4" s="399"/>
      <c r="AA4" s="399"/>
      <c r="AB4" s="387"/>
      <c r="AC4" s="393"/>
      <c r="AD4" s="399"/>
      <c r="AE4" s="399"/>
      <c r="AF4" s="399"/>
      <c r="AG4" s="399"/>
      <c r="AH4" s="399"/>
      <c r="AI4" s="399"/>
      <c r="AJ4" s="399"/>
      <c r="AK4" s="399"/>
      <c r="AL4" s="402"/>
      <c r="AM4" s="400"/>
      <c r="AN4" s="357"/>
      <c r="AO4" s="357"/>
      <c r="AP4" s="357"/>
      <c r="AQ4" s="357"/>
      <c r="AR4" s="357"/>
      <c r="AS4" s="357"/>
      <c r="AT4" s="357"/>
      <c r="AU4" s="357"/>
      <c r="AV4" s="357"/>
      <c r="AW4" s="357"/>
      <c r="AX4" s="403"/>
      <c r="AY4" s="481" t="s">
        <v>155</v>
      </c>
      <c r="AZ4" s="482"/>
      <c r="BA4" s="482"/>
      <c r="BB4" s="482"/>
      <c r="BC4" s="482"/>
      <c r="BD4" s="482"/>
      <c r="BE4" s="482"/>
      <c r="BF4" s="482"/>
      <c r="BG4" s="482"/>
      <c r="BH4" s="482"/>
      <c r="BI4" s="482"/>
      <c r="BJ4" s="482"/>
      <c r="BK4" s="482"/>
      <c r="BL4" s="482"/>
      <c r="BM4" s="483"/>
      <c r="BN4" s="465">
        <v>4601066</v>
      </c>
      <c r="BO4" s="466"/>
      <c r="BP4" s="466"/>
      <c r="BQ4" s="466"/>
      <c r="BR4" s="466"/>
      <c r="BS4" s="466"/>
      <c r="BT4" s="466"/>
      <c r="BU4" s="467"/>
      <c r="BV4" s="465">
        <v>4645983</v>
      </c>
      <c r="BW4" s="466"/>
      <c r="BX4" s="466"/>
      <c r="BY4" s="466"/>
      <c r="BZ4" s="466"/>
      <c r="CA4" s="466"/>
      <c r="CB4" s="466"/>
      <c r="CC4" s="467"/>
      <c r="CD4" s="536" t="s">
        <v>153</v>
      </c>
      <c r="CE4" s="537"/>
      <c r="CF4" s="537"/>
      <c r="CG4" s="537"/>
      <c r="CH4" s="537"/>
      <c r="CI4" s="537"/>
      <c r="CJ4" s="537"/>
      <c r="CK4" s="537"/>
      <c r="CL4" s="537"/>
      <c r="CM4" s="537"/>
      <c r="CN4" s="537"/>
      <c r="CO4" s="537"/>
      <c r="CP4" s="537"/>
      <c r="CQ4" s="537"/>
      <c r="CR4" s="537"/>
      <c r="CS4" s="538"/>
      <c r="CT4" s="570">
        <v>12.3</v>
      </c>
      <c r="CU4" s="571"/>
      <c r="CV4" s="571"/>
      <c r="CW4" s="571"/>
      <c r="CX4" s="571"/>
      <c r="CY4" s="571"/>
      <c r="CZ4" s="571"/>
      <c r="DA4" s="572"/>
      <c r="DB4" s="570">
        <v>11.2</v>
      </c>
      <c r="DC4" s="571"/>
      <c r="DD4" s="571"/>
      <c r="DE4" s="571"/>
      <c r="DF4" s="571"/>
      <c r="DG4" s="571"/>
      <c r="DH4" s="571"/>
      <c r="DI4" s="572"/>
    </row>
    <row r="5" spans="1:119" ht="18.75" customHeight="1" x14ac:dyDescent="0.2">
      <c r="A5" s="2"/>
      <c r="B5" s="389"/>
      <c r="C5" s="358"/>
      <c r="D5" s="358"/>
      <c r="E5" s="390"/>
      <c r="F5" s="390"/>
      <c r="G5" s="390"/>
      <c r="H5" s="390"/>
      <c r="I5" s="390"/>
      <c r="J5" s="390"/>
      <c r="K5" s="390"/>
      <c r="L5" s="390"/>
      <c r="M5" s="390"/>
      <c r="N5" s="390"/>
      <c r="O5" s="390"/>
      <c r="P5" s="390"/>
      <c r="Q5" s="390"/>
      <c r="R5" s="356"/>
      <c r="S5" s="356"/>
      <c r="T5" s="356"/>
      <c r="U5" s="356"/>
      <c r="V5" s="395"/>
      <c r="W5" s="400"/>
      <c r="X5" s="357"/>
      <c r="Y5" s="357"/>
      <c r="Z5" s="357"/>
      <c r="AA5" s="357"/>
      <c r="AB5" s="358"/>
      <c r="AC5" s="356"/>
      <c r="AD5" s="357"/>
      <c r="AE5" s="357"/>
      <c r="AF5" s="357"/>
      <c r="AG5" s="357"/>
      <c r="AH5" s="357"/>
      <c r="AI5" s="357"/>
      <c r="AJ5" s="357"/>
      <c r="AK5" s="357"/>
      <c r="AL5" s="403"/>
      <c r="AM5" s="507" t="s">
        <v>156</v>
      </c>
      <c r="AN5" s="469"/>
      <c r="AO5" s="469"/>
      <c r="AP5" s="469"/>
      <c r="AQ5" s="469"/>
      <c r="AR5" s="469"/>
      <c r="AS5" s="469"/>
      <c r="AT5" s="470"/>
      <c r="AU5" s="508" t="s">
        <v>74</v>
      </c>
      <c r="AV5" s="509"/>
      <c r="AW5" s="509"/>
      <c r="AX5" s="509"/>
      <c r="AY5" s="475" t="s">
        <v>147</v>
      </c>
      <c r="AZ5" s="476"/>
      <c r="BA5" s="476"/>
      <c r="BB5" s="476"/>
      <c r="BC5" s="476"/>
      <c r="BD5" s="476"/>
      <c r="BE5" s="476"/>
      <c r="BF5" s="476"/>
      <c r="BG5" s="476"/>
      <c r="BH5" s="476"/>
      <c r="BI5" s="476"/>
      <c r="BJ5" s="476"/>
      <c r="BK5" s="476"/>
      <c r="BL5" s="476"/>
      <c r="BM5" s="477"/>
      <c r="BN5" s="478">
        <v>4198255</v>
      </c>
      <c r="BO5" s="479"/>
      <c r="BP5" s="479"/>
      <c r="BQ5" s="479"/>
      <c r="BR5" s="479"/>
      <c r="BS5" s="479"/>
      <c r="BT5" s="479"/>
      <c r="BU5" s="480"/>
      <c r="BV5" s="478">
        <v>4263961</v>
      </c>
      <c r="BW5" s="479"/>
      <c r="BX5" s="479"/>
      <c r="BY5" s="479"/>
      <c r="BZ5" s="479"/>
      <c r="CA5" s="479"/>
      <c r="CB5" s="479"/>
      <c r="CC5" s="480"/>
      <c r="CD5" s="489" t="s">
        <v>158</v>
      </c>
      <c r="CE5" s="440"/>
      <c r="CF5" s="440"/>
      <c r="CG5" s="440"/>
      <c r="CH5" s="440"/>
      <c r="CI5" s="440"/>
      <c r="CJ5" s="440"/>
      <c r="CK5" s="440"/>
      <c r="CL5" s="440"/>
      <c r="CM5" s="440"/>
      <c r="CN5" s="440"/>
      <c r="CO5" s="440"/>
      <c r="CP5" s="440"/>
      <c r="CQ5" s="440"/>
      <c r="CR5" s="440"/>
      <c r="CS5" s="490"/>
      <c r="CT5" s="341">
        <v>77.900000000000006</v>
      </c>
      <c r="CU5" s="342"/>
      <c r="CV5" s="342"/>
      <c r="CW5" s="342"/>
      <c r="CX5" s="342"/>
      <c r="CY5" s="342"/>
      <c r="CZ5" s="342"/>
      <c r="DA5" s="343"/>
      <c r="DB5" s="341">
        <v>74.3</v>
      </c>
      <c r="DC5" s="342"/>
      <c r="DD5" s="342"/>
      <c r="DE5" s="342"/>
      <c r="DF5" s="342"/>
      <c r="DG5" s="342"/>
      <c r="DH5" s="342"/>
      <c r="DI5" s="343"/>
    </row>
    <row r="6" spans="1:119" ht="18.75" customHeight="1" x14ac:dyDescent="0.2">
      <c r="A6" s="2"/>
      <c r="B6" s="404" t="s">
        <v>159</v>
      </c>
      <c r="C6" s="355"/>
      <c r="D6" s="355"/>
      <c r="E6" s="405"/>
      <c r="F6" s="405"/>
      <c r="G6" s="405"/>
      <c r="H6" s="405"/>
      <c r="I6" s="405"/>
      <c r="J6" s="405"/>
      <c r="K6" s="405"/>
      <c r="L6" s="405" t="s">
        <v>162</v>
      </c>
      <c r="M6" s="405"/>
      <c r="N6" s="405"/>
      <c r="O6" s="405"/>
      <c r="P6" s="405"/>
      <c r="Q6" s="405"/>
      <c r="R6" s="353"/>
      <c r="S6" s="353"/>
      <c r="T6" s="353"/>
      <c r="U6" s="353"/>
      <c r="V6" s="409"/>
      <c r="W6" s="412" t="s">
        <v>164</v>
      </c>
      <c r="X6" s="354"/>
      <c r="Y6" s="354"/>
      <c r="Z6" s="354"/>
      <c r="AA6" s="354"/>
      <c r="AB6" s="355"/>
      <c r="AC6" s="415" t="s">
        <v>165</v>
      </c>
      <c r="AD6" s="416"/>
      <c r="AE6" s="416"/>
      <c r="AF6" s="416"/>
      <c r="AG6" s="416"/>
      <c r="AH6" s="416"/>
      <c r="AI6" s="416"/>
      <c r="AJ6" s="416"/>
      <c r="AK6" s="416"/>
      <c r="AL6" s="417"/>
      <c r="AM6" s="507" t="s">
        <v>78</v>
      </c>
      <c r="AN6" s="469"/>
      <c r="AO6" s="469"/>
      <c r="AP6" s="469"/>
      <c r="AQ6" s="469"/>
      <c r="AR6" s="469"/>
      <c r="AS6" s="469"/>
      <c r="AT6" s="470"/>
      <c r="AU6" s="508" t="s">
        <v>74</v>
      </c>
      <c r="AV6" s="509"/>
      <c r="AW6" s="509"/>
      <c r="AX6" s="509"/>
      <c r="AY6" s="475" t="s">
        <v>170</v>
      </c>
      <c r="AZ6" s="476"/>
      <c r="BA6" s="476"/>
      <c r="BB6" s="476"/>
      <c r="BC6" s="476"/>
      <c r="BD6" s="476"/>
      <c r="BE6" s="476"/>
      <c r="BF6" s="476"/>
      <c r="BG6" s="476"/>
      <c r="BH6" s="476"/>
      <c r="BI6" s="476"/>
      <c r="BJ6" s="476"/>
      <c r="BK6" s="476"/>
      <c r="BL6" s="476"/>
      <c r="BM6" s="477"/>
      <c r="BN6" s="478">
        <v>402811</v>
      </c>
      <c r="BO6" s="479"/>
      <c r="BP6" s="479"/>
      <c r="BQ6" s="479"/>
      <c r="BR6" s="479"/>
      <c r="BS6" s="479"/>
      <c r="BT6" s="479"/>
      <c r="BU6" s="480"/>
      <c r="BV6" s="478">
        <v>382022</v>
      </c>
      <c r="BW6" s="479"/>
      <c r="BX6" s="479"/>
      <c r="BY6" s="479"/>
      <c r="BZ6" s="479"/>
      <c r="CA6" s="479"/>
      <c r="CB6" s="479"/>
      <c r="CC6" s="480"/>
      <c r="CD6" s="489" t="s">
        <v>171</v>
      </c>
      <c r="CE6" s="440"/>
      <c r="CF6" s="440"/>
      <c r="CG6" s="440"/>
      <c r="CH6" s="440"/>
      <c r="CI6" s="440"/>
      <c r="CJ6" s="440"/>
      <c r="CK6" s="440"/>
      <c r="CL6" s="440"/>
      <c r="CM6" s="440"/>
      <c r="CN6" s="440"/>
      <c r="CO6" s="440"/>
      <c r="CP6" s="440"/>
      <c r="CQ6" s="440"/>
      <c r="CR6" s="440"/>
      <c r="CS6" s="490"/>
      <c r="CT6" s="565">
        <v>77.900000000000006</v>
      </c>
      <c r="CU6" s="566"/>
      <c r="CV6" s="566"/>
      <c r="CW6" s="566"/>
      <c r="CX6" s="566"/>
      <c r="CY6" s="566"/>
      <c r="CZ6" s="566"/>
      <c r="DA6" s="567"/>
      <c r="DB6" s="565">
        <v>74.3</v>
      </c>
      <c r="DC6" s="566"/>
      <c r="DD6" s="566"/>
      <c r="DE6" s="566"/>
      <c r="DF6" s="566"/>
      <c r="DG6" s="566"/>
      <c r="DH6" s="566"/>
      <c r="DI6" s="567"/>
    </row>
    <row r="7" spans="1:119" ht="18.75" customHeight="1" x14ac:dyDescent="0.2">
      <c r="A7" s="2"/>
      <c r="B7" s="386"/>
      <c r="C7" s="387"/>
      <c r="D7" s="387"/>
      <c r="E7" s="388"/>
      <c r="F7" s="388"/>
      <c r="G7" s="388"/>
      <c r="H7" s="388"/>
      <c r="I7" s="388"/>
      <c r="J7" s="388"/>
      <c r="K7" s="388"/>
      <c r="L7" s="388"/>
      <c r="M7" s="388"/>
      <c r="N7" s="388"/>
      <c r="O7" s="388"/>
      <c r="P7" s="388"/>
      <c r="Q7" s="388"/>
      <c r="R7" s="393"/>
      <c r="S7" s="393"/>
      <c r="T7" s="393"/>
      <c r="U7" s="393"/>
      <c r="V7" s="394"/>
      <c r="W7" s="398"/>
      <c r="X7" s="399"/>
      <c r="Y7" s="399"/>
      <c r="Z7" s="399"/>
      <c r="AA7" s="399"/>
      <c r="AB7" s="387"/>
      <c r="AC7" s="418"/>
      <c r="AD7" s="419"/>
      <c r="AE7" s="419"/>
      <c r="AF7" s="419"/>
      <c r="AG7" s="419"/>
      <c r="AH7" s="419"/>
      <c r="AI7" s="419"/>
      <c r="AJ7" s="419"/>
      <c r="AK7" s="419"/>
      <c r="AL7" s="420"/>
      <c r="AM7" s="507" t="s">
        <v>172</v>
      </c>
      <c r="AN7" s="469"/>
      <c r="AO7" s="469"/>
      <c r="AP7" s="469"/>
      <c r="AQ7" s="469"/>
      <c r="AR7" s="469"/>
      <c r="AS7" s="469"/>
      <c r="AT7" s="470"/>
      <c r="AU7" s="508" t="s">
        <v>174</v>
      </c>
      <c r="AV7" s="509"/>
      <c r="AW7" s="509"/>
      <c r="AX7" s="509"/>
      <c r="AY7" s="475" t="s">
        <v>175</v>
      </c>
      <c r="AZ7" s="476"/>
      <c r="BA7" s="476"/>
      <c r="BB7" s="476"/>
      <c r="BC7" s="476"/>
      <c r="BD7" s="476"/>
      <c r="BE7" s="476"/>
      <c r="BF7" s="476"/>
      <c r="BG7" s="476"/>
      <c r="BH7" s="476"/>
      <c r="BI7" s="476"/>
      <c r="BJ7" s="476"/>
      <c r="BK7" s="476"/>
      <c r="BL7" s="476"/>
      <c r="BM7" s="477"/>
      <c r="BN7" s="478">
        <v>15972</v>
      </c>
      <c r="BO7" s="479"/>
      <c r="BP7" s="479"/>
      <c r="BQ7" s="479"/>
      <c r="BR7" s="479"/>
      <c r="BS7" s="479"/>
      <c r="BT7" s="479"/>
      <c r="BU7" s="480"/>
      <c r="BV7" s="478">
        <v>21339</v>
      </c>
      <c r="BW7" s="479"/>
      <c r="BX7" s="479"/>
      <c r="BY7" s="479"/>
      <c r="BZ7" s="479"/>
      <c r="CA7" s="479"/>
      <c r="CB7" s="479"/>
      <c r="CC7" s="480"/>
      <c r="CD7" s="489" t="s">
        <v>176</v>
      </c>
      <c r="CE7" s="440"/>
      <c r="CF7" s="440"/>
      <c r="CG7" s="440"/>
      <c r="CH7" s="440"/>
      <c r="CI7" s="440"/>
      <c r="CJ7" s="440"/>
      <c r="CK7" s="440"/>
      <c r="CL7" s="440"/>
      <c r="CM7" s="440"/>
      <c r="CN7" s="440"/>
      <c r="CO7" s="440"/>
      <c r="CP7" s="440"/>
      <c r="CQ7" s="440"/>
      <c r="CR7" s="440"/>
      <c r="CS7" s="490"/>
      <c r="CT7" s="478">
        <v>3154355</v>
      </c>
      <c r="CU7" s="479"/>
      <c r="CV7" s="479"/>
      <c r="CW7" s="479"/>
      <c r="CX7" s="479"/>
      <c r="CY7" s="479"/>
      <c r="CZ7" s="479"/>
      <c r="DA7" s="480"/>
      <c r="DB7" s="478">
        <v>3217331</v>
      </c>
      <c r="DC7" s="479"/>
      <c r="DD7" s="479"/>
      <c r="DE7" s="479"/>
      <c r="DF7" s="479"/>
      <c r="DG7" s="479"/>
      <c r="DH7" s="479"/>
      <c r="DI7" s="480"/>
    </row>
    <row r="8" spans="1:119" ht="18.75" customHeight="1" x14ac:dyDescent="0.2">
      <c r="A8" s="2"/>
      <c r="B8" s="406"/>
      <c r="C8" s="407"/>
      <c r="D8" s="407"/>
      <c r="E8" s="408"/>
      <c r="F8" s="408"/>
      <c r="G8" s="408"/>
      <c r="H8" s="408"/>
      <c r="I8" s="408"/>
      <c r="J8" s="408"/>
      <c r="K8" s="408"/>
      <c r="L8" s="408"/>
      <c r="M8" s="408"/>
      <c r="N8" s="408"/>
      <c r="O8" s="408"/>
      <c r="P8" s="408"/>
      <c r="Q8" s="408"/>
      <c r="R8" s="410"/>
      <c r="S8" s="410"/>
      <c r="T8" s="410"/>
      <c r="U8" s="410"/>
      <c r="V8" s="411"/>
      <c r="W8" s="413"/>
      <c r="X8" s="414"/>
      <c r="Y8" s="414"/>
      <c r="Z8" s="414"/>
      <c r="AA8" s="414"/>
      <c r="AB8" s="407"/>
      <c r="AC8" s="421"/>
      <c r="AD8" s="422"/>
      <c r="AE8" s="422"/>
      <c r="AF8" s="422"/>
      <c r="AG8" s="422"/>
      <c r="AH8" s="422"/>
      <c r="AI8" s="422"/>
      <c r="AJ8" s="422"/>
      <c r="AK8" s="422"/>
      <c r="AL8" s="423"/>
      <c r="AM8" s="507" t="s">
        <v>177</v>
      </c>
      <c r="AN8" s="469"/>
      <c r="AO8" s="469"/>
      <c r="AP8" s="469"/>
      <c r="AQ8" s="469"/>
      <c r="AR8" s="469"/>
      <c r="AS8" s="469"/>
      <c r="AT8" s="470"/>
      <c r="AU8" s="508" t="s">
        <v>74</v>
      </c>
      <c r="AV8" s="509"/>
      <c r="AW8" s="509"/>
      <c r="AX8" s="509"/>
      <c r="AY8" s="475" t="s">
        <v>180</v>
      </c>
      <c r="AZ8" s="476"/>
      <c r="BA8" s="476"/>
      <c r="BB8" s="476"/>
      <c r="BC8" s="476"/>
      <c r="BD8" s="476"/>
      <c r="BE8" s="476"/>
      <c r="BF8" s="476"/>
      <c r="BG8" s="476"/>
      <c r="BH8" s="476"/>
      <c r="BI8" s="476"/>
      <c r="BJ8" s="476"/>
      <c r="BK8" s="476"/>
      <c r="BL8" s="476"/>
      <c r="BM8" s="477"/>
      <c r="BN8" s="478">
        <v>386839</v>
      </c>
      <c r="BO8" s="479"/>
      <c r="BP8" s="479"/>
      <c r="BQ8" s="479"/>
      <c r="BR8" s="479"/>
      <c r="BS8" s="479"/>
      <c r="BT8" s="479"/>
      <c r="BU8" s="480"/>
      <c r="BV8" s="478">
        <v>360683</v>
      </c>
      <c r="BW8" s="479"/>
      <c r="BX8" s="479"/>
      <c r="BY8" s="479"/>
      <c r="BZ8" s="479"/>
      <c r="CA8" s="479"/>
      <c r="CB8" s="479"/>
      <c r="CC8" s="480"/>
      <c r="CD8" s="489" t="s">
        <v>181</v>
      </c>
      <c r="CE8" s="440"/>
      <c r="CF8" s="440"/>
      <c r="CG8" s="440"/>
      <c r="CH8" s="440"/>
      <c r="CI8" s="440"/>
      <c r="CJ8" s="440"/>
      <c r="CK8" s="440"/>
      <c r="CL8" s="440"/>
      <c r="CM8" s="440"/>
      <c r="CN8" s="440"/>
      <c r="CO8" s="440"/>
      <c r="CP8" s="440"/>
      <c r="CQ8" s="440"/>
      <c r="CR8" s="440"/>
      <c r="CS8" s="490"/>
      <c r="CT8" s="541">
        <v>0.95</v>
      </c>
      <c r="CU8" s="542"/>
      <c r="CV8" s="542"/>
      <c r="CW8" s="542"/>
      <c r="CX8" s="542"/>
      <c r="CY8" s="542"/>
      <c r="CZ8" s="542"/>
      <c r="DA8" s="543"/>
      <c r="DB8" s="541">
        <v>0.97</v>
      </c>
      <c r="DC8" s="542"/>
      <c r="DD8" s="542"/>
      <c r="DE8" s="542"/>
      <c r="DF8" s="542"/>
      <c r="DG8" s="542"/>
      <c r="DH8" s="542"/>
      <c r="DI8" s="543"/>
    </row>
    <row r="9" spans="1:119" ht="18.75" customHeight="1" x14ac:dyDescent="0.2">
      <c r="A9" s="2"/>
      <c r="B9" s="424" t="s">
        <v>21</v>
      </c>
      <c r="C9" s="425"/>
      <c r="D9" s="425"/>
      <c r="E9" s="425"/>
      <c r="F9" s="425"/>
      <c r="G9" s="425"/>
      <c r="H9" s="425"/>
      <c r="I9" s="425"/>
      <c r="J9" s="425"/>
      <c r="K9" s="426"/>
      <c r="L9" s="559" t="s">
        <v>15</v>
      </c>
      <c r="M9" s="560"/>
      <c r="N9" s="560"/>
      <c r="O9" s="560"/>
      <c r="P9" s="560"/>
      <c r="Q9" s="561"/>
      <c r="R9" s="562">
        <v>9300</v>
      </c>
      <c r="S9" s="563"/>
      <c r="T9" s="563"/>
      <c r="U9" s="563"/>
      <c r="V9" s="564"/>
      <c r="W9" s="396" t="s">
        <v>183</v>
      </c>
      <c r="X9" s="397"/>
      <c r="Y9" s="397"/>
      <c r="Z9" s="397"/>
      <c r="AA9" s="397"/>
      <c r="AB9" s="397"/>
      <c r="AC9" s="397"/>
      <c r="AD9" s="397"/>
      <c r="AE9" s="397"/>
      <c r="AF9" s="397"/>
      <c r="AG9" s="397"/>
      <c r="AH9" s="397"/>
      <c r="AI9" s="397"/>
      <c r="AJ9" s="397"/>
      <c r="AK9" s="397"/>
      <c r="AL9" s="401"/>
      <c r="AM9" s="507" t="s">
        <v>184</v>
      </c>
      <c r="AN9" s="469"/>
      <c r="AO9" s="469"/>
      <c r="AP9" s="469"/>
      <c r="AQ9" s="469"/>
      <c r="AR9" s="469"/>
      <c r="AS9" s="469"/>
      <c r="AT9" s="470"/>
      <c r="AU9" s="508" t="s">
        <v>74</v>
      </c>
      <c r="AV9" s="509"/>
      <c r="AW9" s="509"/>
      <c r="AX9" s="509"/>
      <c r="AY9" s="475" t="s">
        <v>75</v>
      </c>
      <c r="AZ9" s="476"/>
      <c r="BA9" s="476"/>
      <c r="BB9" s="476"/>
      <c r="BC9" s="476"/>
      <c r="BD9" s="476"/>
      <c r="BE9" s="476"/>
      <c r="BF9" s="476"/>
      <c r="BG9" s="476"/>
      <c r="BH9" s="476"/>
      <c r="BI9" s="476"/>
      <c r="BJ9" s="476"/>
      <c r="BK9" s="476"/>
      <c r="BL9" s="476"/>
      <c r="BM9" s="477"/>
      <c r="BN9" s="478">
        <v>26156</v>
      </c>
      <c r="BO9" s="479"/>
      <c r="BP9" s="479"/>
      <c r="BQ9" s="479"/>
      <c r="BR9" s="479"/>
      <c r="BS9" s="479"/>
      <c r="BT9" s="479"/>
      <c r="BU9" s="480"/>
      <c r="BV9" s="478">
        <v>139852</v>
      </c>
      <c r="BW9" s="479"/>
      <c r="BX9" s="479"/>
      <c r="BY9" s="479"/>
      <c r="BZ9" s="479"/>
      <c r="CA9" s="479"/>
      <c r="CB9" s="479"/>
      <c r="CC9" s="480"/>
      <c r="CD9" s="489" t="s">
        <v>72</v>
      </c>
      <c r="CE9" s="440"/>
      <c r="CF9" s="440"/>
      <c r="CG9" s="440"/>
      <c r="CH9" s="440"/>
      <c r="CI9" s="440"/>
      <c r="CJ9" s="440"/>
      <c r="CK9" s="440"/>
      <c r="CL9" s="440"/>
      <c r="CM9" s="440"/>
      <c r="CN9" s="440"/>
      <c r="CO9" s="440"/>
      <c r="CP9" s="440"/>
      <c r="CQ9" s="440"/>
      <c r="CR9" s="440"/>
      <c r="CS9" s="490"/>
      <c r="CT9" s="341">
        <v>2.1</v>
      </c>
      <c r="CU9" s="342"/>
      <c r="CV9" s="342"/>
      <c r="CW9" s="342"/>
      <c r="CX9" s="342"/>
      <c r="CY9" s="342"/>
      <c r="CZ9" s="342"/>
      <c r="DA9" s="343"/>
      <c r="DB9" s="341">
        <v>2.2000000000000002</v>
      </c>
      <c r="DC9" s="342"/>
      <c r="DD9" s="342"/>
      <c r="DE9" s="342"/>
      <c r="DF9" s="342"/>
      <c r="DG9" s="342"/>
      <c r="DH9" s="342"/>
      <c r="DI9" s="343"/>
    </row>
    <row r="10" spans="1:119" ht="18.75" customHeight="1" x14ac:dyDescent="0.2">
      <c r="A10" s="2"/>
      <c r="B10" s="424"/>
      <c r="C10" s="425"/>
      <c r="D10" s="425"/>
      <c r="E10" s="425"/>
      <c r="F10" s="425"/>
      <c r="G10" s="425"/>
      <c r="H10" s="425"/>
      <c r="I10" s="425"/>
      <c r="J10" s="425"/>
      <c r="K10" s="426"/>
      <c r="L10" s="468" t="s">
        <v>187</v>
      </c>
      <c r="M10" s="469"/>
      <c r="N10" s="469"/>
      <c r="O10" s="469"/>
      <c r="P10" s="469"/>
      <c r="Q10" s="470"/>
      <c r="R10" s="471">
        <v>9679</v>
      </c>
      <c r="S10" s="472"/>
      <c r="T10" s="472"/>
      <c r="U10" s="472"/>
      <c r="V10" s="474"/>
      <c r="W10" s="398"/>
      <c r="X10" s="399"/>
      <c r="Y10" s="399"/>
      <c r="Z10" s="399"/>
      <c r="AA10" s="399"/>
      <c r="AB10" s="399"/>
      <c r="AC10" s="399"/>
      <c r="AD10" s="399"/>
      <c r="AE10" s="399"/>
      <c r="AF10" s="399"/>
      <c r="AG10" s="399"/>
      <c r="AH10" s="399"/>
      <c r="AI10" s="399"/>
      <c r="AJ10" s="399"/>
      <c r="AK10" s="399"/>
      <c r="AL10" s="402"/>
      <c r="AM10" s="507" t="s">
        <v>188</v>
      </c>
      <c r="AN10" s="469"/>
      <c r="AO10" s="469"/>
      <c r="AP10" s="469"/>
      <c r="AQ10" s="469"/>
      <c r="AR10" s="469"/>
      <c r="AS10" s="469"/>
      <c r="AT10" s="470"/>
      <c r="AU10" s="508" t="s">
        <v>74</v>
      </c>
      <c r="AV10" s="509"/>
      <c r="AW10" s="509"/>
      <c r="AX10" s="509"/>
      <c r="AY10" s="475" t="s">
        <v>190</v>
      </c>
      <c r="AZ10" s="476"/>
      <c r="BA10" s="476"/>
      <c r="BB10" s="476"/>
      <c r="BC10" s="476"/>
      <c r="BD10" s="476"/>
      <c r="BE10" s="476"/>
      <c r="BF10" s="476"/>
      <c r="BG10" s="476"/>
      <c r="BH10" s="476"/>
      <c r="BI10" s="476"/>
      <c r="BJ10" s="476"/>
      <c r="BK10" s="476"/>
      <c r="BL10" s="476"/>
      <c r="BM10" s="477"/>
      <c r="BN10" s="478">
        <v>100155</v>
      </c>
      <c r="BO10" s="479"/>
      <c r="BP10" s="479"/>
      <c r="BQ10" s="479"/>
      <c r="BR10" s="479"/>
      <c r="BS10" s="479"/>
      <c r="BT10" s="479"/>
      <c r="BU10" s="480"/>
      <c r="BV10" s="478">
        <v>61156</v>
      </c>
      <c r="BW10" s="479"/>
      <c r="BX10" s="479"/>
      <c r="BY10" s="479"/>
      <c r="BZ10" s="479"/>
      <c r="CA10" s="479"/>
      <c r="CB10" s="479"/>
      <c r="CC10" s="480"/>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4"/>
      <c r="C11" s="425"/>
      <c r="D11" s="425"/>
      <c r="E11" s="425"/>
      <c r="F11" s="425"/>
      <c r="G11" s="425"/>
      <c r="H11" s="425"/>
      <c r="I11" s="425"/>
      <c r="J11" s="425"/>
      <c r="K11" s="426"/>
      <c r="L11" s="441" t="s">
        <v>195</v>
      </c>
      <c r="M11" s="442"/>
      <c r="N11" s="442"/>
      <c r="O11" s="442"/>
      <c r="P11" s="442"/>
      <c r="Q11" s="443"/>
      <c r="R11" s="556" t="s">
        <v>196</v>
      </c>
      <c r="S11" s="557"/>
      <c r="T11" s="557"/>
      <c r="U11" s="557"/>
      <c r="V11" s="558"/>
      <c r="W11" s="398"/>
      <c r="X11" s="399"/>
      <c r="Y11" s="399"/>
      <c r="Z11" s="399"/>
      <c r="AA11" s="399"/>
      <c r="AB11" s="399"/>
      <c r="AC11" s="399"/>
      <c r="AD11" s="399"/>
      <c r="AE11" s="399"/>
      <c r="AF11" s="399"/>
      <c r="AG11" s="399"/>
      <c r="AH11" s="399"/>
      <c r="AI11" s="399"/>
      <c r="AJ11" s="399"/>
      <c r="AK11" s="399"/>
      <c r="AL11" s="402"/>
      <c r="AM11" s="507" t="s">
        <v>197</v>
      </c>
      <c r="AN11" s="469"/>
      <c r="AO11" s="469"/>
      <c r="AP11" s="469"/>
      <c r="AQ11" s="469"/>
      <c r="AR11" s="469"/>
      <c r="AS11" s="469"/>
      <c r="AT11" s="470"/>
      <c r="AU11" s="508" t="s">
        <v>74</v>
      </c>
      <c r="AV11" s="509"/>
      <c r="AW11" s="509"/>
      <c r="AX11" s="509"/>
      <c r="AY11" s="475" t="s">
        <v>198</v>
      </c>
      <c r="AZ11" s="476"/>
      <c r="BA11" s="476"/>
      <c r="BB11" s="476"/>
      <c r="BC11" s="476"/>
      <c r="BD11" s="476"/>
      <c r="BE11" s="476"/>
      <c r="BF11" s="476"/>
      <c r="BG11" s="476"/>
      <c r="BH11" s="476"/>
      <c r="BI11" s="476"/>
      <c r="BJ11" s="476"/>
      <c r="BK11" s="476"/>
      <c r="BL11" s="476"/>
      <c r="BM11" s="477"/>
      <c r="BN11" s="478">
        <v>0</v>
      </c>
      <c r="BO11" s="479"/>
      <c r="BP11" s="479"/>
      <c r="BQ11" s="479"/>
      <c r="BR11" s="479"/>
      <c r="BS11" s="479"/>
      <c r="BT11" s="479"/>
      <c r="BU11" s="480"/>
      <c r="BV11" s="478">
        <v>0</v>
      </c>
      <c r="BW11" s="479"/>
      <c r="BX11" s="479"/>
      <c r="BY11" s="479"/>
      <c r="BZ11" s="479"/>
      <c r="CA11" s="479"/>
      <c r="CB11" s="479"/>
      <c r="CC11" s="480"/>
      <c r="CD11" s="489" t="s">
        <v>201</v>
      </c>
      <c r="CE11" s="440"/>
      <c r="CF11" s="440"/>
      <c r="CG11" s="440"/>
      <c r="CH11" s="440"/>
      <c r="CI11" s="440"/>
      <c r="CJ11" s="440"/>
      <c r="CK11" s="440"/>
      <c r="CL11" s="440"/>
      <c r="CM11" s="440"/>
      <c r="CN11" s="440"/>
      <c r="CO11" s="440"/>
      <c r="CP11" s="440"/>
      <c r="CQ11" s="440"/>
      <c r="CR11" s="440"/>
      <c r="CS11" s="490"/>
      <c r="CT11" s="541" t="s">
        <v>202</v>
      </c>
      <c r="CU11" s="542"/>
      <c r="CV11" s="542"/>
      <c r="CW11" s="542"/>
      <c r="CX11" s="542"/>
      <c r="CY11" s="542"/>
      <c r="CZ11" s="542"/>
      <c r="DA11" s="543"/>
      <c r="DB11" s="541" t="s">
        <v>202</v>
      </c>
      <c r="DC11" s="542"/>
      <c r="DD11" s="542"/>
      <c r="DE11" s="542"/>
      <c r="DF11" s="542"/>
      <c r="DG11" s="542"/>
      <c r="DH11" s="542"/>
      <c r="DI11" s="543"/>
    </row>
    <row r="12" spans="1:119" ht="18.75" customHeight="1" x14ac:dyDescent="0.2">
      <c r="A12" s="2"/>
      <c r="B12" s="427" t="s">
        <v>204</v>
      </c>
      <c r="C12" s="428"/>
      <c r="D12" s="428"/>
      <c r="E12" s="428"/>
      <c r="F12" s="428"/>
      <c r="G12" s="428"/>
      <c r="H12" s="428"/>
      <c r="I12" s="428"/>
      <c r="J12" s="428"/>
      <c r="K12" s="429"/>
      <c r="L12" s="544" t="s">
        <v>205</v>
      </c>
      <c r="M12" s="545"/>
      <c r="N12" s="545"/>
      <c r="O12" s="545"/>
      <c r="P12" s="545"/>
      <c r="Q12" s="546"/>
      <c r="R12" s="547">
        <v>9068</v>
      </c>
      <c r="S12" s="548"/>
      <c r="T12" s="548"/>
      <c r="U12" s="548"/>
      <c r="V12" s="549"/>
      <c r="W12" s="550" t="s">
        <v>9</v>
      </c>
      <c r="X12" s="509"/>
      <c r="Y12" s="509"/>
      <c r="Z12" s="509"/>
      <c r="AA12" s="509"/>
      <c r="AB12" s="551"/>
      <c r="AC12" s="552" t="s">
        <v>107</v>
      </c>
      <c r="AD12" s="553"/>
      <c r="AE12" s="553"/>
      <c r="AF12" s="553"/>
      <c r="AG12" s="554"/>
      <c r="AH12" s="552" t="s">
        <v>207</v>
      </c>
      <c r="AI12" s="553"/>
      <c r="AJ12" s="553"/>
      <c r="AK12" s="553"/>
      <c r="AL12" s="555"/>
      <c r="AM12" s="507" t="s">
        <v>208</v>
      </c>
      <c r="AN12" s="469"/>
      <c r="AO12" s="469"/>
      <c r="AP12" s="469"/>
      <c r="AQ12" s="469"/>
      <c r="AR12" s="469"/>
      <c r="AS12" s="469"/>
      <c r="AT12" s="470"/>
      <c r="AU12" s="508" t="s">
        <v>74</v>
      </c>
      <c r="AV12" s="509"/>
      <c r="AW12" s="509"/>
      <c r="AX12" s="509"/>
      <c r="AY12" s="475" t="s">
        <v>211</v>
      </c>
      <c r="AZ12" s="476"/>
      <c r="BA12" s="476"/>
      <c r="BB12" s="476"/>
      <c r="BC12" s="476"/>
      <c r="BD12" s="476"/>
      <c r="BE12" s="476"/>
      <c r="BF12" s="476"/>
      <c r="BG12" s="476"/>
      <c r="BH12" s="476"/>
      <c r="BI12" s="476"/>
      <c r="BJ12" s="476"/>
      <c r="BK12" s="476"/>
      <c r="BL12" s="476"/>
      <c r="BM12" s="477"/>
      <c r="BN12" s="478">
        <v>0</v>
      </c>
      <c r="BO12" s="479"/>
      <c r="BP12" s="479"/>
      <c r="BQ12" s="479"/>
      <c r="BR12" s="479"/>
      <c r="BS12" s="479"/>
      <c r="BT12" s="479"/>
      <c r="BU12" s="480"/>
      <c r="BV12" s="478">
        <v>0</v>
      </c>
      <c r="BW12" s="479"/>
      <c r="BX12" s="479"/>
      <c r="BY12" s="479"/>
      <c r="BZ12" s="479"/>
      <c r="CA12" s="479"/>
      <c r="CB12" s="479"/>
      <c r="CC12" s="480"/>
      <c r="CD12" s="489" t="s">
        <v>212</v>
      </c>
      <c r="CE12" s="440"/>
      <c r="CF12" s="440"/>
      <c r="CG12" s="440"/>
      <c r="CH12" s="440"/>
      <c r="CI12" s="440"/>
      <c r="CJ12" s="440"/>
      <c r="CK12" s="440"/>
      <c r="CL12" s="440"/>
      <c r="CM12" s="440"/>
      <c r="CN12" s="440"/>
      <c r="CO12" s="440"/>
      <c r="CP12" s="440"/>
      <c r="CQ12" s="440"/>
      <c r="CR12" s="440"/>
      <c r="CS12" s="490"/>
      <c r="CT12" s="541" t="s">
        <v>202</v>
      </c>
      <c r="CU12" s="542"/>
      <c r="CV12" s="542"/>
      <c r="CW12" s="542"/>
      <c r="CX12" s="542"/>
      <c r="CY12" s="542"/>
      <c r="CZ12" s="542"/>
      <c r="DA12" s="543"/>
      <c r="DB12" s="541" t="s">
        <v>202</v>
      </c>
      <c r="DC12" s="542"/>
      <c r="DD12" s="542"/>
      <c r="DE12" s="542"/>
      <c r="DF12" s="542"/>
      <c r="DG12" s="542"/>
      <c r="DH12" s="542"/>
      <c r="DI12" s="543"/>
    </row>
    <row r="13" spans="1:119" ht="18.75" customHeight="1" x14ac:dyDescent="0.2">
      <c r="A13" s="2"/>
      <c r="B13" s="430"/>
      <c r="C13" s="431"/>
      <c r="D13" s="431"/>
      <c r="E13" s="431"/>
      <c r="F13" s="431"/>
      <c r="G13" s="431"/>
      <c r="H13" s="431"/>
      <c r="I13" s="431"/>
      <c r="J13" s="431"/>
      <c r="K13" s="432"/>
      <c r="L13" s="14"/>
      <c r="M13" s="530" t="s">
        <v>214</v>
      </c>
      <c r="N13" s="531"/>
      <c r="O13" s="531"/>
      <c r="P13" s="531"/>
      <c r="Q13" s="532"/>
      <c r="R13" s="533">
        <v>8680</v>
      </c>
      <c r="S13" s="534"/>
      <c r="T13" s="534"/>
      <c r="U13" s="534"/>
      <c r="V13" s="535"/>
      <c r="W13" s="412" t="s">
        <v>215</v>
      </c>
      <c r="X13" s="354"/>
      <c r="Y13" s="354"/>
      <c r="Z13" s="354"/>
      <c r="AA13" s="354"/>
      <c r="AB13" s="355"/>
      <c r="AC13" s="471">
        <v>336</v>
      </c>
      <c r="AD13" s="472"/>
      <c r="AE13" s="472"/>
      <c r="AF13" s="472"/>
      <c r="AG13" s="473"/>
      <c r="AH13" s="471">
        <v>439</v>
      </c>
      <c r="AI13" s="472"/>
      <c r="AJ13" s="472"/>
      <c r="AK13" s="472"/>
      <c r="AL13" s="474"/>
      <c r="AM13" s="507" t="s">
        <v>217</v>
      </c>
      <c r="AN13" s="469"/>
      <c r="AO13" s="469"/>
      <c r="AP13" s="469"/>
      <c r="AQ13" s="469"/>
      <c r="AR13" s="469"/>
      <c r="AS13" s="469"/>
      <c r="AT13" s="470"/>
      <c r="AU13" s="508" t="s">
        <v>174</v>
      </c>
      <c r="AV13" s="509"/>
      <c r="AW13" s="509"/>
      <c r="AX13" s="509"/>
      <c r="AY13" s="475" t="s">
        <v>219</v>
      </c>
      <c r="AZ13" s="476"/>
      <c r="BA13" s="476"/>
      <c r="BB13" s="476"/>
      <c r="BC13" s="476"/>
      <c r="BD13" s="476"/>
      <c r="BE13" s="476"/>
      <c r="BF13" s="476"/>
      <c r="BG13" s="476"/>
      <c r="BH13" s="476"/>
      <c r="BI13" s="476"/>
      <c r="BJ13" s="476"/>
      <c r="BK13" s="476"/>
      <c r="BL13" s="476"/>
      <c r="BM13" s="477"/>
      <c r="BN13" s="478">
        <v>126311</v>
      </c>
      <c r="BO13" s="479"/>
      <c r="BP13" s="479"/>
      <c r="BQ13" s="479"/>
      <c r="BR13" s="479"/>
      <c r="BS13" s="479"/>
      <c r="BT13" s="479"/>
      <c r="BU13" s="480"/>
      <c r="BV13" s="478">
        <v>201008</v>
      </c>
      <c r="BW13" s="479"/>
      <c r="BX13" s="479"/>
      <c r="BY13" s="479"/>
      <c r="BZ13" s="479"/>
      <c r="CA13" s="479"/>
      <c r="CB13" s="479"/>
      <c r="CC13" s="480"/>
      <c r="CD13" s="489" t="s">
        <v>220</v>
      </c>
      <c r="CE13" s="440"/>
      <c r="CF13" s="440"/>
      <c r="CG13" s="440"/>
      <c r="CH13" s="440"/>
      <c r="CI13" s="440"/>
      <c r="CJ13" s="440"/>
      <c r="CK13" s="440"/>
      <c r="CL13" s="440"/>
      <c r="CM13" s="440"/>
      <c r="CN13" s="440"/>
      <c r="CO13" s="440"/>
      <c r="CP13" s="440"/>
      <c r="CQ13" s="440"/>
      <c r="CR13" s="440"/>
      <c r="CS13" s="490"/>
      <c r="CT13" s="341">
        <v>0.2</v>
      </c>
      <c r="CU13" s="342"/>
      <c r="CV13" s="342"/>
      <c r="CW13" s="342"/>
      <c r="CX13" s="342"/>
      <c r="CY13" s="342"/>
      <c r="CZ13" s="342"/>
      <c r="DA13" s="343"/>
      <c r="DB13" s="341">
        <v>0.9</v>
      </c>
      <c r="DC13" s="342"/>
      <c r="DD13" s="342"/>
      <c r="DE13" s="342"/>
      <c r="DF13" s="342"/>
      <c r="DG13" s="342"/>
      <c r="DH13" s="342"/>
      <c r="DI13" s="343"/>
    </row>
    <row r="14" spans="1:119" ht="18.75" customHeight="1" x14ac:dyDescent="0.2">
      <c r="A14" s="2"/>
      <c r="B14" s="430"/>
      <c r="C14" s="431"/>
      <c r="D14" s="431"/>
      <c r="E14" s="431"/>
      <c r="F14" s="431"/>
      <c r="G14" s="431"/>
      <c r="H14" s="431"/>
      <c r="I14" s="431"/>
      <c r="J14" s="431"/>
      <c r="K14" s="432"/>
      <c r="L14" s="520" t="s">
        <v>221</v>
      </c>
      <c r="M14" s="539"/>
      <c r="N14" s="539"/>
      <c r="O14" s="539"/>
      <c r="P14" s="539"/>
      <c r="Q14" s="540"/>
      <c r="R14" s="533">
        <v>9099</v>
      </c>
      <c r="S14" s="534"/>
      <c r="T14" s="534"/>
      <c r="U14" s="534"/>
      <c r="V14" s="535"/>
      <c r="W14" s="400"/>
      <c r="X14" s="357"/>
      <c r="Y14" s="357"/>
      <c r="Z14" s="357"/>
      <c r="AA14" s="357"/>
      <c r="AB14" s="358"/>
      <c r="AC14" s="523">
        <v>7.7</v>
      </c>
      <c r="AD14" s="524"/>
      <c r="AE14" s="524"/>
      <c r="AF14" s="524"/>
      <c r="AG14" s="525"/>
      <c r="AH14" s="523">
        <v>9.3000000000000007</v>
      </c>
      <c r="AI14" s="524"/>
      <c r="AJ14" s="524"/>
      <c r="AK14" s="524"/>
      <c r="AL14" s="526"/>
      <c r="AM14" s="507"/>
      <c r="AN14" s="469"/>
      <c r="AO14" s="469"/>
      <c r="AP14" s="469"/>
      <c r="AQ14" s="469"/>
      <c r="AR14" s="469"/>
      <c r="AS14" s="469"/>
      <c r="AT14" s="470"/>
      <c r="AU14" s="508"/>
      <c r="AV14" s="509"/>
      <c r="AW14" s="509"/>
      <c r="AX14" s="509"/>
      <c r="AY14" s="475"/>
      <c r="AZ14" s="476"/>
      <c r="BA14" s="476"/>
      <c r="BB14" s="476"/>
      <c r="BC14" s="476"/>
      <c r="BD14" s="476"/>
      <c r="BE14" s="476"/>
      <c r="BF14" s="476"/>
      <c r="BG14" s="476"/>
      <c r="BH14" s="476"/>
      <c r="BI14" s="476"/>
      <c r="BJ14" s="476"/>
      <c r="BK14" s="476"/>
      <c r="BL14" s="476"/>
      <c r="BM14" s="477"/>
      <c r="BN14" s="478"/>
      <c r="BO14" s="479"/>
      <c r="BP14" s="479"/>
      <c r="BQ14" s="479"/>
      <c r="BR14" s="479"/>
      <c r="BS14" s="479"/>
      <c r="BT14" s="479"/>
      <c r="BU14" s="480"/>
      <c r="BV14" s="478"/>
      <c r="BW14" s="479"/>
      <c r="BX14" s="479"/>
      <c r="BY14" s="479"/>
      <c r="BZ14" s="479"/>
      <c r="CA14" s="479"/>
      <c r="CB14" s="479"/>
      <c r="CC14" s="480"/>
      <c r="CD14" s="484" t="s">
        <v>224</v>
      </c>
      <c r="CE14" s="485"/>
      <c r="CF14" s="485"/>
      <c r="CG14" s="485"/>
      <c r="CH14" s="485"/>
      <c r="CI14" s="485"/>
      <c r="CJ14" s="485"/>
      <c r="CK14" s="485"/>
      <c r="CL14" s="485"/>
      <c r="CM14" s="485"/>
      <c r="CN14" s="485"/>
      <c r="CO14" s="485"/>
      <c r="CP14" s="485"/>
      <c r="CQ14" s="485"/>
      <c r="CR14" s="485"/>
      <c r="CS14" s="486"/>
      <c r="CT14" s="527" t="s">
        <v>202</v>
      </c>
      <c r="CU14" s="528"/>
      <c r="CV14" s="528"/>
      <c r="CW14" s="528"/>
      <c r="CX14" s="528"/>
      <c r="CY14" s="528"/>
      <c r="CZ14" s="528"/>
      <c r="DA14" s="529"/>
      <c r="DB14" s="527" t="s">
        <v>202</v>
      </c>
      <c r="DC14" s="528"/>
      <c r="DD14" s="528"/>
      <c r="DE14" s="528"/>
      <c r="DF14" s="528"/>
      <c r="DG14" s="528"/>
      <c r="DH14" s="528"/>
      <c r="DI14" s="529"/>
    </row>
    <row r="15" spans="1:119" ht="18.75" customHeight="1" x14ac:dyDescent="0.2">
      <c r="A15" s="2"/>
      <c r="B15" s="430"/>
      <c r="C15" s="431"/>
      <c r="D15" s="431"/>
      <c r="E15" s="431"/>
      <c r="F15" s="431"/>
      <c r="G15" s="431"/>
      <c r="H15" s="431"/>
      <c r="I15" s="431"/>
      <c r="J15" s="431"/>
      <c r="K15" s="432"/>
      <c r="L15" s="14"/>
      <c r="M15" s="530" t="s">
        <v>214</v>
      </c>
      <c r="N15" s="531"/>
      <c r="O15" s="531"/>
      <c r="P15" s="531"/>
      <c r="Q15" s="532"/>
      <c r="R15" s="533">
        <v>8773</v>
      </c>
      <c r="S15" s="534"/>
      <c r="T15" s="534"/>
      <c r="U15" s="534"/>
      <c r="V15" s="535"/>
      <c r="W15" s="412" t="s">
        <v>5</v>
      </c>
      <c r="X15" s="354"/>
      <c r="Y15" s="354"/>
      <c r="Z15" s="354"/>
      <c r="AA15" s="354"/>
      <c r="AB15" s="355"/>
      <c r="AC15" s="471">
        <v>1271</v>
      </c>
      <c r="AD15" s="472"/>
      <c r="AE15" s="472"/>
      <c r="AF15" s="472"/>
      <c r="AG15" s="473"/>
      <c r="AH15" s="471">
        <v>1413</v>
      </c>
      <c r="AI15" s="472"/>
      <c r="AJ15" s="472"/>
      <c r="AK15" s="472"/>
      <c r="AL15" s="474"/>
      <c r="AM15" s="507"/>
      <c r="AN15" s="469"/>
      <c r="AO15" s="469"/>
      <c r="AP15" s="469"/>
      <c r="AQ15" s="469"/>
      <c r="AR15" s="469"/>
      <c r="AS15" s="469"/>
      <c r="AT15" s="470"/>
      <c r="AU15" s="508"/>
      <c r="AV15" s="509"/>
      <c r="AW15" s="509"/>
      <c r="AX15" s="509"/>
      <c r="AY15" s="481" t="s">
        <v>225</v>
      </c>
      <c r="AZ15" s="482"/>
      <c r="BA15" s="482"/>
      <c r="BB15" s="482"/>
      <c r="BC15" s="482"/>
      <c r="BD15" s="482"/>
      <c r="BE15" s="482"/>
      <c r="BF15" s="482"/>
      <c r="BG15" s="482"/>
      <c r="BH15" s="482"/>
      <c r="BI15" s="482"/>
      <c r="BJ15" s="482"/>
      <c r="BK15" s="482"/>
      <c r="BL15" s="482"/>
      <c r="BM15" s="483"/>
      <c r="BN15" s="465">
        <v>2288636</v>
      </c>
      <c r="BO15" s="466"/>
      <c r="BP15" s="466"/>
      <c r="BQ15" s="466"/>
      <c r="BR15" s="466"/>
      <c r="BS15" s="466"/>
      <c r="BT15" s="466"/>
      <c r="BU15" s="467"/>
      <c r="BV15" s="465">
        <v>2141649</v>
      </c>
      <c r="BW15" s="466"/>
      <c r="BX15" s="466"/>
      <c r="BY15" s="466"/>
      <c r="BZ15" s="466"/>
      <c r="CA15" s="466"/>
      <c r="CB15" s="466"/>
      <c r="CC15" s="467"/>
      <c r="CD15" s="536" t="s">
        <v>213</v>
      </c>
      <c r="CE15" s="537"/>
      <c r="CF15" s="537"/>
      <c r="CG15" s="537"/>
      <c r="CH15" s="537"/>
      <c r="CI15" s="537"/>
      <c r="CJ15" s="537"/>
      <c r="CK15" s="537"/>
      <c r="CL15" s="537"/>
      <c r="CM15" s="537"/>
      <c r="CN15" s="537"/>
      <c r="CO15" s="537"/>
      <c r="CP15" s="537"/>
      <c r="CQ15" s="537"/>
      <c r="CR15" s="537"/>
      <c r="CS15" s="538"/>
      <c r="CT15" s="28"/>
      <c r="CU15" s="31"/>
      <c r="CV15" s="31"/>
      <c r="CW15" s="31"/>
      <c r="CX15" s="31"/>
      <c r="CY15" s="31"/>
      <c r="CZ15" s="31"/>
      <c r="DA15" s="34"/>
      <c r="DB15" s="28"/>
      <c r="DC15" s="31"/>
      <c r="DD15" s="31"/>
      <c r="DE15" s="31"/>
      <c r="DF15" s="31"/>
      <c r="DG15" s="31"/>
      <c r="DH15" s="31"/>
      <c r="DI15" s="34"/>
    </row>
    <row r="16" spans="1:119" ht="18.75" customHeight="1" x14ac:dyDescent="0.2">
      <c r="A16" s="2"/>
      <c r="B16" s="430"/>
      <c r="C16" s="431"/>
      <c r="D16" s="431"/>
      <c r="E16" s="431"/>
      <c r="F16" s="431"/>
      <c r="G16" s="431"/>
      <c r="H16" s="431"/>
      <c r="I16" s="431"/>
      <c r="J16" s="431"/>
      <c r="K16" s="432"/>
      <c r="L16" s="520" t="s">
        <v>227</v>
      </c>
      <c r="M16" s="521"/>
      <c r="N16" s="521"/>
      <c r="O16" s="521"/>
      <c r="P16" s="521"/>
      <c r="Q16" s="522"/>
      <c r="R16" s="517" t="s">
        <v>231</v>
      </c>
      <c r="S16" s="518"/>
      <c r="T16" s="518"/>
      <c r="U16" s="518"/>
      <c r="V16" s="519"/>
      <c r="W16" s="400"/>
      <c r="X16" s="357"/>
      <c r="Y16" s="357"/>
      <c r="Z16" s="357"/>
      <c r="AA16" s="357"/>
      <c r="AB16" s="358"/>
      <c r="AC16" s="523">
        <v>29</v>
      </c>
      <c r="AD16" s="524"/>
      <c r="AE16" s="524"/>
      <c r="AF16" s="524"/>
      <c r="AG16" s="525"/>
      <c r="AH16" s="523">
        <v>29.9</v>
      </c>
      <c r="AI16" s="524"/>
      <c r="AJ16" s="524"/>
      <c r="AK16" s="524"/>
      <c r="AL16" s="526"/>
      <c r="AM16" s="507"/>
      <c r="AN16" s="469"/>
      <c r="AO16" s="469"/>
      <c r="AP16" s="469"/>
      <c r="AQ16" s="469"/>
      <c r="AR16" s="469"/>
      <c r="AS16" s="469"/>
      <c r="AT16" s="470"/>
      <c r="AU16" s="508"/>
      <c r="AV16" s="509"/>
      <c r="AW16" s="509"/>
      <c r="AX16" s="509"/>
      <c r="AY16" s="475" t="s">
        <v>105</v>
      </c>
      <c r="AZ16" s="476"/>
      <c r="BA16" s="476"/>
      <c r="BB16" s="476"/>
      <c r="BC16" s="476"/>
      <c r="BD16" s="476"/>
      <c r="BE16" s="476"/>
      <c r="BF16" s="476"/>
      <c r="BG16" s="476"/>
      <c r="BH16" s="476"/>
      <c r="BI16" s="476"/>
      <c r="BJ16" s="476"/>
      <c r="BK16" s="476"/>
      <c r="BL16" s="476"/>
      <c r="BM16" s="477"/>
      <c r="BN16" s="478">
        <v>2434246</v>
      </c>
      <c r="BO16" s="479"/>
      <c r="BP16" s="479"/>
      <c r="BQ16" s="479"/>
      <c r="BR16" s="479"/>
      <c r="BS16" s="479"/>
      <c r="BT16" s="479"/>
      <c r="BU16" s="480"/>
      <c r="BV16" s="478">
        <v>2316386</v>
      </c>
      <c r="BW16" s="479"/>
      <c r="BX16" s="479"/>
      <c r="BY16" s="479"/>
      <c r="BZ16" s="479"/>
      <c r="CA16" s="479"/>
      <c r="CB16" s="479"/>
      <c r="CC16" s="480"/>
      <c r="CD16" s="21"/>
      <c r="CE16" s="339"/>
      <c r="CF16" s="339"/>
      <c r="CG16" s="339"/>
      <c r="CH16" s="339"/>
      <c r="CI16" s="339"/>
      <c r="CJ16" s="339"/>
      <c r="CK16" s="339"/>
      <c r="CL16" s="339"/>
      <c r="CM16" s="339"/>
      <c r="CN16" s="339"/>
      <c r="CO16" s="339"/>
      <c r="CP16" s="339"/>
      <c r="CQ16" s="339"/>
      <c r="CR16" s="339"/>
      <c r="CS16" s="340"/>
      <c r="CT16" s="341"/>
      <c r="CU16" s="342"/>
      <c r="CV16" s="342"/>
      <c r="CW16" s="342"/>
      <c r="CX16" s="342"/>
      <c r="CY16" s="342"/>
      <c r="CZ16" s="342"/>
      <c r="DA16" s="343"/>
      <c r="DB16" s="341"/>
      <c r="DC16" s="342"/>
      <c r="DD16" s="342"/>
      <c r="DE16" s="342"/>
      <c r="DF16" s="342"/>
      <c r="DG16" s="342"/>
      <c r="DH16" s="342"/>
      <c r="DI16" s="343"/>
    </row>
    <row r="17" spans="1:113" ht="18.75" customHeight="1" x14ac:dyDescent="0.2">
      <c r="A17" s="2"/>
      <c r="B17" s="433"/>
      <c r="C17" s="434"/>
      <c r="D17" s="434"/>
      <c r="E17" s="434"/>
      <c r="F17" s="434"/>
      <c r="G17" s="434"/>
      <c r="H17" s="434"/>
      <c r="I17" s="434"/>
      <c r="J17" s="434"/>
      <c r="K17" s="435"/>
      <c r="L17" s="15"/>
      <c r="M17" s="514" t="s">
        <v>100</v>
      </c>
      <c r="N17" s="515"/>
      <c r="O17" s="515"/>
      <c r="P17" s="515"/>
      <c r="Q17" s="516"/>
      <c r="R17" s="517" t="s">
        <v>233</v>
      </c>
      <c r="S17" s="518"/>
      <c r="T17" s="518"/>
      <c r="U17" s="518"/>
      <c r="V17" s="519"/>
      <c r="W17" s="412" t="s">
        <v>94</v>
      </c>
      <c r="X17" s="354"/>
      <c r="Y17" s="354"/>
      <c r="Z17" s="354"/>
      <c r="AA17" s="354"/>
      <c r="AB17" s="355"/>
      <c r="AC17" s="471">
        <v>2780</v>
      </c>
      <c r="AD17" s="472"/>
      <c r="AE17" s="472"/>
      <c r="AF17" s="472"/>
      <c r="AG17" s="473"/>
      <c r="AH17" s="471">
        <v>2867</v>
      </c>
      <c r="AI17" s="472"/>
      <c r="AJ17" s="472"/>
      <c r="AK17" s="472"/>
      <c r="AL17" s="474"/>
      <c r="AM17" s="507"/>
      <c r="AN17" s="469"/>
      <c r="AO17" s="469"/>
      <c r="AP17" s="469"/>
      <c r="AQ17" s="469"/>
      <c r="AR17" s="469"/>
      <c r="AS17" s="469"/>
      <c r="AT17" s="470"/>
      <c r="AU17" s="508"/>
      <c r="AV17" s="509"/>
      <c r="AW17" s="509"/>
      <c r="AX17" s="509"/>
      <c r="AY17" s="475" t="s">
        <v>234</v>
      </c>
      <c r="AZ17" s="476"/>
      <c r="BA17" s="476"/>
      <c r="BB17" s="476"/>
      <c r="BC17" s="476"/>
      <c r="BD17" s="476"/>
      <c r="BE17" s="476"/>
      <c r="BF17" s="476"/>
      <c r="BG17" s="476"/>
      <c r="BH17" s="476"/>
      <c r="BI17" s="476"/>
      <c r="BJ17" s="476"/>
      <c r="BK17" s="476"/>
      <c r="BL17" s="476"/>
      <c r="BM17" s="477"/>
      <c r="BN17" s="478">
        <v>2968316</v>
      </c>
      <c r="BO17" s="479"/>
      <c r="BP17" s="479"/>
      <c r="BQ17" s="479"/>
      <c r="BR17" s="479"/>
      <c r="BS17" s="479"/>
      <c r="BT17" s="479"/>
      <c r="BU17" s="480"/>
      <c r="BV17" s="478">
        <v>2771199</v>
      </c>
      <c r="BW17" s="479"/>
      <c r="BX17" s="479"/>
      <c r="BY17" s="479"/>
      <c r="BZ17" s="479"/>
      <c r="CA17" s="479"/>
      <c r="CB17" s="479"/>
      <c r="CC17" s="480"/>
      <c r="CD17" s="21"/>
      <c r="CE17" s="339"/>
      <c r="CF17" s="339"/>
      <c r="CG17" s="339"/>
      <c r="CH17" s="339"/>
      <c r="CI17" s="339"/>
      <c r="CJ17" s="339"/>
      <c r="CK17" s="339"/>
      <c r="CL17" s="339"/>
      <c r="CM17" s="339"/>
      <c r="CN17" s="339"/>
      <c r="CO17" s="339"/>
      <c r="CP17" s="339"/>
      <c r="CQ17" s="339"/>
      <c r="CR17" s="339"/>
      <c r="CS17" s="340"/>
      <c r="CT17" s="341"/>
      <c r="CU17" s="342"/>
      <c r="CV17" s="342"/>
      <c r="CW17" s="342"/>
      <c r="CX17" s="342"/>
      <c r="CY17" s="342"/>
      <c r="CZ17" s="342"/>
      <c r="DA17" s="343"/>
      <c r="DB17" s="341"/>
      <c r="DC17" s="342"/>
      <c r="DD17" s="342"/>
      <c r="DE17" s="342"/>
      <c r="DF17" s="342"/>
      <c r="DG17" s="342"/>
      <c r="DH17" s="342"/>
      <c r="DI17" s="343"/>
    </row>
    <row r="18" spans="1:113" ht="18.75" customHeight="1" x14ac:dyDescent="0.2">
      <c r="A18" s="2"/>
      <c r="B18" s="494" t="s">
        <v>235</v>
      </c>
      <c r="C18" s="426"/>
      <c r="D18" s="426"/>
      <c r="E18" s="495"/>
      <c r="F18" s="495"/>
      <c r="G18" s="495"/>
      <c r="H18" s="495"/>
      <c r="I18" s="495"/>
      <c r="J18" s="495"/>
      <c r="K18" s="495"/>
      <c r="L18" s="510">
        <v>19.989999999999998</v>
      </c>
      <c r="M18" s="510"/>
      <c r="N18" s="510"/>
      <c r="O18" s="510"/>
      <c r="P18" s="510"/>
      <c r="Q18" s="510"/>
      <c r="R18" s="511"/>
      <c r="S18" s="511"/>
      <c r="T18" s="511"/>
      <c r="U18" s="511"/>
      <c r="V18" s="512"/>
      <c r="W18" s="413"/>
      <c r="X18" s="414"/>
      <c r="Y18" s="414"/>
      <c r="Z18" s="414"/>
      <c r="AA18" s="414"/>
      <c r="AB18" s="407"/>
      <c r="AC18" s="450">
        <v>63.4</v>
      </c>
      <c r="AD18" s="451"/>
      <c r="AE18" s="451"/>
      <c r="AF18" s="451"/>
      <c r="AG18" s="513"/>
      <c r="AH18" s="450">
        <v>60.8</v>
      </c>
      <c r="AI18" s="451"/>
      <c r="AJ18" s="451"/>
      <c r="AK18" s="451"/>
      <c r="AL18" s="452"/>
      <c r="AM18" s="507"/>
      <c r="AN18" s="469"/>
      <c r="AO18" s="469"/>
      <c r="AP18" s="469"/>
      <c r="AQ18" s="469"/>
      <c r="AR18" s="469"/>
      <c r="AS18" s="469"/>
      <c r="AT18" s="470"/>
      <c r="AU18" s="508"/>
      <c r="AV18" s="509"/>
      <c r="AW18" s="509"/>
      <c r="AX18" s="509"/>
      <c r="AY18" s="475" t="s">
        <v>236</v>
      </c>
      <c r="AZ18" s="476"/>
      <c r="BA18" s="476"/>
      <c r="BB18" s="476"/>
      <c r="BC18" s="476"/>
      <c r="BD18" s="476"/>
      <c r="BE18" s="476"/>
      <c r="BF18" s="476"/>
      <c r="BG18" s="476"/>
      <c r="BH18" s="476"/>
      <c r="BI18" s="476"/>
      <c r="BJ18" s="476"/>
      <c r="BK18" s="476"/>
      <c r="BL18" s="476"/>
      <c r="BM18" s="477"/>
      <c r="BN18" s="478">
        <v>2477663</v>
      </c>
      <c r="BO18" s="479"/>
      <c r="BP18" s="479"/>
      <c r="BQ18" s="479"/>
      <c r="BR18" s="479"/>
      <c r="BS18" s="479"/>
      <c r="BT18" s="479"/>
      <c r="BU18" s="480"/>
      <c r="BV18" s="478">
        <v>2371097</v>
      </c>
      <c r="BW18" s="479"/>
      <c r="BX18" s="479"/>
      <c r="BY18" s="479"/>
      <c r="BZ18" s="479"/>
      <c r="CA18" s="479"/>
      <c r="CB18" s="479"/>
      <c r="CC18" s="480"/>
      <c r="CD18" s="21"/>
      <c r="CE18" s="339"/>
      <c r="CF18" s="339"/>
      <c r="CG18" s="339"/>
      <c r="CH18" s="339"/>
      <c r="CI18" s="339"/>
      <c r="CJ18" s="339"/>
      <c r="CK18" s="339"/>
      <c r="CL18" s="339"/>
      <c r="CM18" s="339"/>
      <c r="CN18" s="339"/>
      <c r="CO18" s="339"/>
      <c r="CP18" s="339"/>
      <c r="CQ18" s="339"/>
      <c r="CR18" s="339"/>
      <c r="CS18" s="340"/>
      <c r="CT18" s="341"/>
      <c r="CU18" s="342"/>
      <c r="CV18" s="342"/>
      <c r="CW18" s="342"/>
      <c r="CX18" s="342"/>
      <c r="CY18" s="342"/>
      <c r="CZ18" s="342"/>
      <c r="DA18" s="343"/>
      <c r="DB18" s="341"/>
      <c r="DC18" s="342"/>
      <c r="DD18" s="342"/>
      <c r="DE18" s="342"/>
      <c r="DF18" s="342"/>
      <c r="DG18" s="342"/>
      <c r="DH18" s="342"/>
      <c r="DI18" s="343"/>
    </row>
    <row r="19" spans="1:113" ht="18.75" customHeight="1" x14ac:dyDescent="0.2">
      <c r="A19" s="2"/>
      <c r="B19" s="494" t="s">
        <v>69</v>
      </c>
      <c r="C19" s="426"/>
      <c r="D19" s="426"/>
      <c r="E19" s="495"/>
      <c r="F19" s="495"/>
      <c r="G19" s="495"/>
      <c r="H19" s="495"/>
      <c r="I19" s="495"/>
      <c r="J19" s="495"/>
      <c r="K19" s="495"/>
      <c r="L19" s="496">
        <v>465</v>
      </c>
      <c r="M19" s="496"/>
      <c r="N19" s="496"/>
      <c r="O19" s="496"/>
      <c r="P19" s="496"/>
      <c r="Q19" s="496"/>
      <c r="R19" s="497"/>
      <c r="S19" s="497"/>
      <c r="T19" s="497"/>
      <c r="U19" s="497"/>
      <c r="V19" s="498"/>
      <c r="W19" s="396"/>
      <c r="X19" s="397"/>
      <c r="Y19" s="397"/>
      <c r="Z19" s="397"/>
      <c r="AA19" s="397"/>
      <c r="AB19" s="397"/>
      <c r="AC19" s="505"/>
      <c r="AD19" s="505"/>
      <c r="AE19" s="505"/>
      <c r="AF19" s="505"/>
      <c r="AG19" s="505"/>
      <c r="AH19" s="505"/>
      <c r="AI19" s="505"/>
      <c r="AJ19" s="505"/>
      <c r="AK19" s="505"/>
      <c r="AL19" s="506"/>
      <c r="AM19" s="507"/>
      <c r="AN19" s="469"/>
      <c r="AO19" s="469"/>
      <c r="AP19" s="469"/>
      <c r="AQ19" s="469"/>
      <c r="AR19" s="469"/>
      <c r="AS19" s="469"/>
      <c r="AT19" s="470"/>
      <c r="AU19" s="508"/>
      <c r="AV19" s="509"/>
      <c r="AW19" s="509"/>
      <c r="AX19" s="509"/>
      <c r="AY19" s="475" t="s">
        <v>237</v>
      </c>
      <c r="AZ19" s="476"/>
      <c r="BA19" s="476"/>
      <c r="BB19" s="476"/>
      <c r="BC19" s="476"/>
      <c r="BD19" s="476"/>
      <c r="BE19" s="476"/>
      <c r="BF19" s="476"/>
      <c r="BG19" s="476"/>
      <c r="BH19" s="476"/>
      <c r="BI19" s="476"/>
      <c r="BJ19" s="476"/>
      <c r="BK19" s="476"/>
      <c r="BL19" s="476"/>
      <c r="BM19" s="477"/>
      <c r="BN19" s="478">
        <v>3732515</v>
      </c>
      <c r="BO19" s="479"/>
      <c r="BP19" s="479"/>
      <c r="BQ19" s="479"/>
      <c r="BR19" s="479"/>
      <c r="BS19" s="479"/>
      <c r="BT19" s="479"/>
      <c r="BU19" s="480"/>
      <c r="BV19" s="478">
        <v>3579306</v>
      </c>
      <c r="BW19" s="479"/>
      <c r="BX19" s="479"/>
      <c r="BY19" s="479"/>
      <c r="BZ19" s="479"/>
      <c r="CA19" s="479"/>
      <c r="CB19" s="479"/>
      <c r="CC19" s="480"/>
      <c r="CD19" s="21"/>
      <c r="CE19" s="339"/>
      <c r="CF19" s="339"/>
      <c r="CG19" s="339"/>
      <c r="CH19" s="339"/>
      <c r="CI19" s="339"/>
      <c r="CJ19" s="339"/>
      <c r="CK19" s="339"/>
      <c r="CL19" s="339"/>
      <c r="CM19" s="339"/>
      <c r="CN19" s="339"/>
      <c r="CO19" s="339"/>
      <c r="CP19" s="339"/>
      <c r="CQ19" s="339"/>
      <c r="CR19" s="339"/>
      <c r="CS19" s="340"/>
      <c r="CT19" s="341"/>
      <c r="CU19" s="342"/>
      <c r="CV19" s="342"/>
      <c r="CW19" s="342"/>
      <c r="CX19" s="342"/>
      <c r="CY19" s="342"/>
      <c r="CZ19" s="342"/>
      <c r="DA19" s="343"/>
      <c r="DB19" s="341"/>
      <c r="DC19" s="342"/>
      <c r="DD19" s="342"/>
      <c r="DE19" s="342"/>
      <c r="DF19" s="342"/>
      <c r="DG19" s="342"/>
      <c r="DH19" s="342"/>
      <c r="DI19" s="343"/>
    </row>
    <row r="20" spans="1:113" ht="18.75" customHeight="1" x14ac:dyDescent="0.2">
      <c r="A20" s="2"/>
      <c r="B20" s="494" t="s">
        <v>241</v>
      </c>
      <c r="C20" s="426"/>
      <c r="D20" s="426"/>
      <c r="E20" s="495"/>
      <c r="F20" s="495"/>
      <c r="G20" s="495"/>
      <c r="H20" s="495"/>
      <c r="I20" s="495"/>
      <c r="J20" s="495"/>
      <c r="K20" s="495"/>
      <c r="L20" s="496">
        <v>3436</v>
      </c>
      <c r="M20" s="496"/>
      <c r="N20" s="496"/>
      <c r="O20" s="496"/>
      <c r="P20" s="496"/>
      <c r="Q20" s="496"/>
      <c r="R20" s="497"/>
      <c r="S20" s="497"/>
      <c r="T20" s="497"/>
      <c r="U20" s="497"/>
      <c r="V20" s="498"/>
      <c r="W20" s="413"/>
      <c r="X20" s="414"/>
      <c r="Y20" s="414"/>
      <c r="Z20" s="414"/>
      <c r="AA20" s="414"/>
      <c r="AB20" s="414"/>
      <c r="AC20" s="499"/>
      <c r="AD20" s="499"/>
      <c r="AE20" s="499"/>
      <c r="AF20" s="499"/>
      <c r="AG20" s="499"/>
      <c r="AH20" s="499"/>
      <c r="AI20" s="499"/>
      <c r="AJ20" s="499"/>
      <c r="AK20" s="499"/>
      <c r="AL20" s="500"/>
      <c r="AM20" s="501"/>
      <c r="AN20" s="442"/>
      <c r="AO20" s="442"/>
      <c r="AP20" s="442"/>
      <c r="AQ20" s="442"/>
      <c r="AR20" s="442"/>
      <c r="AS20" s="442"/>
      <c r="AT20" s="443"/>
      <c r="AU20" s="502"/>
      <c r="AV20" s="503"/>
      <c r="AW20" s="503"/>
      <c r="AX20" s="504"/>
      <c r="AY20" s="475"/>
      <c r="AZ20" s="476"/>
      <c r="BA20" s="476"/>
      <c r="BB20" s="476"/>
      <c r="BC20" s="476"/>
      <c r="BD20" s="476"/>
      <c r="BE20" s="476"/>
      <c r="BF20" s="476"/>
      <c r="BG20" s="476"/>
      <c r="BH20" s="476"/>
      <c r="BI20" s="476"/>
      <c r="BJ20" s="476"/>
      <c r="BK20" s="476"/>
      <c r="BL20" s="476"/>
      <c r="BM20" s="477"/>
      <c r="BN20" s="478"/>
      <c r="BO20" s="479"/>
      <c r="BP20" s="479"/>
      <c r="BQ20" s="479"/>
      <c r="BR20" s="479"/>
      <c r="BS20" s="479"/>
      <c r="BT20" s="479"/>
      <c r="BU20" s="480"/>
      <c r="BV20" s="478"/>
      <c r="BW20" s="479"/>
      <c r="BX20" s="479"/>
      <c r="BY20" s="479"/>
      <c r="BZ20" s="479"/>
      <c r="CA20" s="479"/>
      <c r="CB20" s="479"/>
      <c r="CC20" s="480"/>
      <c r="CD20" s="21"/>
      <c r="CE20" s="339"/>
      <c r="CF20" s="339"/>
      <c r="CG20" s="339"/>
      <c r="CH20" s="339"/>
      <c r="CI20" s="339"/>
      <c r="CJ20" s="339"/>
      <c r="CK20" s="339"/>
      <c r="CL20" s="339"/>
      <c r="CM20" s="339"/>
      <c r="CN20" s="339"/>
      <c r="CO20" s="339"/>
      <c r="CP20" s="339"/>
      <c r="CQ20" s="339"/>
      <c r="CR20" s="339"/>
      <c r="CS20" s="340"/>
      <c r="CT20" s="341"/>
      <c r="CU20" s="342"/>
      <c r="CV20" s="342"/>
      <c r="CW20" s="342"/>
      <c r="CX20" s="342"/>
      <c r="CY20" s="342"/>
      <c r="CZ20" s="342"/>
      <c r="DA20" s="343"/>
      <c r="DB20" s="341"/>
      <c r="DC20" s="342"/>
      <c r="DD20" s="342"/>
      <c r="DE20" s="342"/>
      <c r="DF20" s="342"/>
      <c r="DG20" s="342"/>
      <c r="DH20" s="342"/>
      <c r="DI20" s="343"/>
    </row>
    <row r="21" spans="1:113" ht="18.75" customHeight="1" x14ac:dyDescent="0.2">
      <c r="A21" s="2"/>
      <c r="B21" s="491" t="s">
        <v>242</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53"/>
      <c r="AZ21" s="454"/>
      <c r="BA21" s="454"/>
      <c r="BB21" s="454"/>
      <c r="BC21" s="454"/>
      <c r="BD21" s="454"/>
      <c r="BE21" s="454"/>
      <c r="BF21" s="454"/>
      <c r="BG21" s="454"/>
      <c r="BH21" s="454"/>
      <c r="BI21" s="454"/>
      <c r="BJ21" s="454"/>
      <c r="BK21" s="454"/>
      <c r="BL21" s="454"/>
      <c r="BM21" s="455"/>
      <c r="BN21" s="456"/>
      <c r="BO21" s="457"/>
      <c r="BP21" s="457"/>
      <c r="BQ21" s="457"/>
      <c r="BR21" s="457"/>
      <c r="BS21" s="457"/>
      <c r="BT21" s="457"/>
      <c r="BU21" s="458"/>
      <c r="BV21" s="456"/>
      <c r="BW21" s="457"/>
      <c r="BX21" s="457"/>
      <c r="BY21" s="457"/>
      <c r="BZ21" s="457"/>
      <c r="CA21" s="457"/>
      <c r="CB21" s="457"/>
      <c r="CC21" s="458"/>
      <c r="CD21" s="21"/>
      <c r="CE21" s="339"/>
      <c r="CF21" s="339"/>
      <c r="CG21" s="339"/>
      <c r="CH21" s="339"/>
      <c r="CI21" s="339"/>
      <c r="CJ21" s="339"/>
      <c r="CK21" s="339"/>
      <c r="CL21" s="339"/>
      <c r="CM21" s="339"/>
      <c r="CN21" s="339"/>
      <c r="CO21" s="339"/>
      <c r="CP21" s="339"/>
      <c r="CQ21" s="339"/>
      <c r="CR21" s="339"/>
      <c r="CS21" s="340"/>
      <c r="CT21" s="341"/>
      <c r="CU21" s="342"/>
      <c r="CV21" s="342"/>
      <c r="CW21" s="342"/>
      <c r="CX21" s="342"/>
      <c r="CY21" s="342"/>
      <c r="CZ21" s="342"/>
      <c r="DA21" s="343"/>
      <c r="DB21" s="341"/>
      <c r="DC21" s="342"/>
      <c r="DD21" s="342"/>
      <c r="DE21" s="342"/>
      <c r="DF21" s="342"/>
      <c r="DG21" s="342"/>
      <c r="DH21" s="342"/>
      <c r="DI21" s="343"/>
    </row>
    <row r="22" spans="1:113" ht="18.75" customHeight="1" x14ac:dyDescent="0.2">
      <c r="A22" s="2"/>
      <c r="B22" s="460" t="s">
        <v>243</v>
      </c>
      <c r="C22" s="374"/>
      <c r="D22" s="375"/>
      <c r="E22" s="353" t="s">
        <v>9</v>
      </c>
      <c r="F22" s="354"/>
      <c r="G22" s="354"/>
      <c r="H22" s="354"/>
      <c r="I22" s="354"/>
      <c r="J22" s="354"/>
      <c r="K22" s="355"/>
      <c r="L22" s="353" t="s">
        <v>245</v>
      </c>
      <c r="M22" s="354"/>
      <c r="N22" s="354"/>
      <c r="O22" s="354"/>
      <c r="P22" s="355"/>
      <c r="Q22" s="359" t="s">
        <v>247</v>
      </c>
      <c r="R22" s="360"/>
      <c r="S22" s="360"/>
      <c r="T22" s="360"/>
      <c r="U22" s="360"/>
      <c r="V22" s="361"/>
      <c r="W22" s="373" t="s">
        <v>248</v>
      </c>
      <c r="X22" s="374"/>
      <c r="Y22" s="375"/>
      <c r="Z22" s="353" t="s">
        <v>9</v>
      </c>
      <c r="AA22" s="354"/>
      <c r="AB22" s="354"/>
      <c r="AC22" s="354"/>
      <c r="AD22" s="354"/>
      <c r="AE22" s="354"/>
      <c r="AF22" s="354"/>
      <c r="AG22" s="355"/>
      <c r="AH22" s="365" t="s">
        <v>185</v>
      </c>
      <c r="AI22" s="354"/>
      <c r="AJ22" s="354"/>
      <c r="AK22" s="354"/>
      <c r="AL22" s="355"/>
      <c r="AM22" s="365" t="s">
        <v>249</v>
      </c>
      <c r="AN22" s="366"/>
      <c r="AO22" s="366"/>
      <c r="AP22" s="366"/>
      <c r="AQ22" s="366"/>
      <c r="AR22" s="367"/>
      <c r="AS22" s="359" t="s">
        <v>247</v>
      </c>
      <c r="AT22" s="360"/>
      <c r="AU22" s="360"/>
      <c r="AV22" s="360"/>
      <c r="AW22" s="360"/>
      <c r="AX22" s="371"/>
      <c r="AY22" s="481" t="s">
        <v>251</v>
      </c>
      <c r="AZ22" s="482"/>
      <c r="BA22" s="482"/>
      <c r="BB22" s="482"/>
      <c r="BC22" s="482"/>
      <c r="BD22" s="482"/>
      <c r="BE22" s="482"/>
      <c r="BF22" s="482"/>
      <c r="BG22" s="482"/>
      <c r="BH22" s="482"/>
      <c r="BI22" s="482"/>
      <c r="BJ22" s="482"/>
      <c r="BK22" s="482"/>
      <c r="BL22" s="482"/>
      <c r="BM22" s="483"/>
      <c r="BN22" s="465">
        <v>341282</v>
      </c>
      <c r="BO22" s="466"/>
      <c r="BP22" s="466"/>
      <c r="BQ22" s="466"/>
      <c r="BR22" s="466"/>
      <c r="BS22" s="466"/>
      <c r="BT22" s="466"/>
      <c r="BU22" s="467"/>
      <c r="BV22" s="465">
        <v>417070</v>
      </c>
      <c r="BW22" s="466"/>
      <c r="BX22" s="466"/>
      <c r="BY22" s="466"/>
      <c r="BZ22" s="466"/>
      <c r="CA22" s="466"/>
      <c r="CB22" s="466"/>
      <c r="CC22" s="467"/>
      <c r="CD22" s="21"/>
      <c r="CE22" s="339"/>
      <c r="CF22" s="339"/>
      <c r="CG22" s="339"/>
      <c r="CH22" s="339"/>
      <c r="CI22" s="339"/>
      <c r="CJ22" s="339"/>
      <c r="CK22" s="339"/>
      <c r="CL22" s="339"/>
      <c r="CM22" s="339"/>
      <c r="CN22" s="339"/>
      <c r="CO22" s="339"/>
      <c r="CP22" s="339"/>
      <c r="CQ22" s="339"/>
      <c r="CR22" s="339"/>
      <c r="CS22" s="340"/>
      <c r="CT22" s="341"/>
      <c r="CU22" s="342"/>
      <c r="CV22" s="342"/>
      <c r="CW22" s="342"/>
      <c r="CX22" s="342"/>
      <c r="CY22" s="342"/>
      <c r="CZ22" s="342"/>
      <c r="DA22" s="343"/>
      <c r="DB22" s="341"/>
      <c r="DC22" s="342"/>
      <c r="DD22" s="342"/>
      <c r="DE22" s="342"/>
      <c r="DF22" s="342"/>
      <c r="DG22" s="342"/>
      <c r="DH22" s="342"/>
      <c r="DI22" s="343"/>
    </row>
    <row r="23" spans="1:113" ht="18.75" customHeight="1" x14ac:dyDescent="0.2">
      <c r="A23" s="2"/>
      <c r="B23" s="461"/>
      <c r="C23" s="377"/>
      <c r="D23" s="378"/>
      <c r="E23" s="356"/>
      <c r="F23" s="357"/>
      <c r="G23" s="357"/>
      <c r="H23" s="357"/>
      <c r="I23" s="357"/>
      <c r="J23" s="357"/>
      <c r="K23" s="358"/>
      <c r="L23" s="356"/>
      <c r="M23" s="357"/>
      <c r="N23" s="357"/>
      <c r="O23" s="357"/>
      <c r="P23" s="358"/>
      <c r="Q23" s="362"/>
      <c r="R23" s="363"/>
      <c r="S23" s="363"/>
      <c r="T23" s="363"/>
      <c r="U23" s="363"/>
      <c r="V23" s="364"/>
      <c r="W23" s="376"/>
      <c r="X23" s="377"/>
      <c r="Y23" s="378"/>
      <c r="Z23" s="356"/>
      <c r="AA23" s="357"/>
      <c r="AB23" s="357"/>
      <c r="AC23" s="357"/>
      <c r="AD23" s="357"/>
      <c r="AE23" s="357"/>
      <c r="AF23" s="357"/>
      <c r="AG23" s="358"/>
      <c r="AH23" s="356"/>
      <c r="AI23" s="357"/>
      <c r="AJ23" s="357"/>
      <c r="AK23" s="357"/>
      <c r="AL23" s="358"/>
      <c r="AM23" s="368"/>
      <c r="AN23" s="369"/>
      <c r="AO23" s="369"/>
      <c r="AP23" s="369"/>
      <c r="AQ23" s="369"/>
      <c r="AR23" s="370"/>
      <c r="AS23" s="362"/>
      <c r="AT23" s="363"/>
      <c r="AU23" s="363"/>
      <c r="AV23" s="363"/>
      <c r="AW23" s="363"/>
      <c r="AX23" s="372"/>
      <c r="AY23" s="475" t="s">
        <v>253</v>
      </c>
      <c r="AZ23" s="476"/>
      <c r="BA23" s="476"/>
      <c r="BB23" s="476"/>
      <c r="BC23" s="476"/>
      <c r="BD23" s="476"/>
      <c r="BE23" s="476"/>
      <c r="BF23" s="476"/>
      <c r="BG23" s="476"/>
      <c r="BH23" s="476"/>
      <c r="BI23" s="476"/>
      <c r="BJ23" s="476"/>
      <c r="BK23" s="476"/>
      <c r="BL23" s="476"/>
      <c r="BM23" s="477"/>
      <c r="BN23" s="478">
        <v>314264</v>
      </c>
      <c r="BO23" s="479"/>
      <c r="BP23" s="479"/>
      <c r="BQ23" s="479"/>
      <c r="BR23" s="479"/>
      <c r="BS23" s="479"/>
      <c r="BT23" s="479"/>
      <c r="BU23" s="480"/>
      <c r="BV23" s="478">
        <v>377320</v>
      </c>
      <c r="BW23" s="479"/>
      <c r="BX23" s="479"/>
      <c r="BY23" s="479"/>
      <c r="BZ23" s="479"/>
      <c r="CA23" s="479"/>
      <c r="CB23" s="479"/>
      <c r="CC23" s="480"/>
      <c r="CD23" s="21"/>
      <c r="CE23" s="339"/>
      <c r="CF23" s="339"/>
      <c r="CG23" s="339"/>
      <c r="CH23" s="339"/>
      <c r="CI23" s="339"/>
      <c r="CJ23" s="339"/>
      <c r="CK23" s="339"/>
      <c r="CL23" s="339"/>
      <c r="CM23" s="339"/>
      <c r="CN23" s="339"/>
      <c r="CO23" s="339"/>
      <c r="CP23" s="339"/>
      <c r="CQ23" s="339"/>
      <c r="CR23" s="339"/>
      <c r="CS23" s="340"/>
      <c r="CT23" s="341"/>
      <c r="CU23" s="342"/>
      <c r="CV23" s="342"/>
      <c r="CW23" s="342"/>
      <c r="CX23" s="342"/>
      <c r="CY23" s="342"/>
      <c r="CZ23" s="342"/>
      <c r="DA23" s="343"/>
      <c r="DB23" s="341"/>
      <c r="DC23" s="342"/>
      <c r="DD23" s="342"/>
      <c r="DE23" s="342"/>
      <c r="DF23" s="342"/>
      <c r="DG23" s="342"/>
      <c r="DH23" s="342"/>
      <c r="DI23" s="343"/>
    </row>
    <row r="24" spans="1:113" ht="18.75" customHeight="1" x14ac:dyDescent="0.2">
      <c r="A24" s="2"/>
      <c r="B24" s="461"/>
      <c r="C24" s="377"/>
      <c r="D24" s="378"/>
      <c r="E24" s="468" t="s">
        <v>255</v>
      </c>
      <c r="F24" s="469"/>
      <c r="G24" s="469"/>
      <c r="H24" s="469"/>
      <c r="I24" s="469"/>
      <c r="J24" s="469"/>
      <c r="K24" s="470"/>
      <c r="L24" s="471">
        <v>1</v>
      </c>
      <c r="M24" s="472"/>
      <c r="N24" s="472"/>
      <c r="O24" s="472"/>
      <c r="P24" s="473"/>
      <c r="Q24" s="471">
        <v>7960</v>
      </c>
      <c r="R24" s="472"/>
      <c r="S24" s="472"/>
      <c r="T24" s="472"/>
      <c r="U24" s="472"/>
      <c r="V24" s="473"/>
      <c r="W24" s="376"/>
      <c r="X24" s="377"/>
      <c r="Y24" s="378"/>
      <c r="Z24" s="468" t="s">
        <v>256</v>
      </c>
      <c r="AA24" s="469"/>
      <c r="AB24" s="469"/>
      <c r="AC24" s="469"/>
      <c r="AD24" s="469"/>
      <c r="AE24" s="469"/>
      <c r="AF24" s="469"/>
      <c r="AG24" s="470"/>
      <c r="AH24" s="471">
        <v>78</v>
      </c>
      <c r="AI24" s="472"/>
      <c r="AJ24" s="472"/>
      <c r="AK24" s="472"/>
      <c r="AL24" s="473"/>
      <c r="AM24" s="471">
        <v>246402</v>
      </c>
      <c r="AN24" s="472"/>
      <c r="AO24" s="472"/>
      <c r="AP24" s="472"/>
      <c r="AQ24" s="472"/>
      <c r="AR24" s="473"/>
      <c r="AS24" s="471">
        <v>3159</v>
      </c>
      <c r="AT24" s="472"/>
      <c r="AU24" s="472"/>
      <c r="AV24" s="472"/>
      <c r="AW24" s="472"/>
      <c r="AX24" s="474"/>
      <c r="AY24" s="453" t="s">
        <v>258</v>
      </c>
      <c r="AZ24" s="454"/>
      <c r="BA24" s="454"/>
      <c r="BB24" s="454"/>
      <c r="BC24" s="454"/>
      <c r="BD24" s="454"/>
      <c r="BE24" s="454"/>
      <c r="BF24" s="454"/>
      <c r="BG24" s="454"/>
      <c r="BH24" s="454"/>
      <c r="BI24" s="454"/>
      <c r="BJ24" s="454"/>
      <c r="BK24" s="454"/>
      <c r="BL24" s="454"/>
      <c r="BM24" s="455"/>
      <c r="BN24" s="478">
        <v>341282</v>
      </c>
      <c r="BO24" s="479"/>
      <c r="BP24" s="479"/>
      <c r="BQ24" s="479"/>
      <c r="BR24" s="479"/>
      <c r="BS24" s="479"/>
      <c r="BT24" s="479"/>
      <c r="BU24" s="480"/>
      <c r="BV24" s="478">
        <v>417070</v>
      </c>
      <c r="BW24" s="479"/>
      <c r="BX24" s="479"/>
      <c r="BY24" s="479"/>
      <c r="BZ24" s="479"/>
      <c r="CA24" s="479"/>
      <c r="CB24" s="479"/>
      <c r="CC24" s="480"/>
      <c r="CD24" s="21"/>
      <c r="CE24" s="339"/>
      <c r="CF24" s="339"/>
      <c r="CG24" s="339"/>
      <c r="CH24" s="339"/>
      <c r="CI24" s="339"/>
      <c r="CJ24" s="339"/>
      <c r="CK24" s="339"/>
      <c r="CL24" s="339"/>
      <c r="CM24" s="339"/>
      <c r="CN24" s="339"/>
      <c r="CO24" s="339"/>
      <c r="CP24" s="339"/>
      <c r="CQ24" s="339"/>
      <c r="CR24" s="339"/>
      <c r="CS24" s="340"/>
      <c r="CT24" s="341"/>
      <c r="CU24" s="342"/>
      <c r="CV24" s="342"/>
      <c r="CW24" s="342"/>
      <c r="CX24" s="342"/>
      <c r="CY24" s="342"/>
      <c r="CZ24" s="342"/>
      <c r="DA24" s="343"/>
      <c r="DB24" s="341"/>
      <c r="DC24" s="342"/>
      <c r="DD24" s="342"/>
      <c r="DE24" s="342"/>
      <c r="DF24" s="342"/>
      <c r="DG24" s="342"/>
      <c r="DH24" s="342"/>
      <c r="DI24" s="343"/>
    </row>
    <row r="25" spans="1:113" ht="18.75" customHeight="1" x14ac:dyDescent="0.2">
      <c r="A25" s="2"/>
      <c r="B25" s="461"/>
      <c r="C25" s="377"/>
      <c r="D25" s="378"/>
      <c r="E25" s="468" t="s">
        <v>260</v>
      </c>
      <c r="F25" s="469"/>
      <c r="G25" s="469"/>
      <c r="H25" s="469"/>
      <c r="I25" s="469"/>
      <c r="J25" s="469"/>
      <c r="K25" s="470"/>
      <c r="L25" s="471">
        <v>1</v>
      </c>
      <c r="M25" s="472"/>
      <c r="N25" s="472"/>
      <c r="O25" s="472"/>
      <c r="P25" s="473"/>
      <c r="Q25" s="471">
        <v>6380</v>
      </c>
      <c r="R25" s="472"/>
      <c r="S25" s="472"/>
      <c r="T25" s="472"/>
      <c r="U25" s="472"/>
      <c r="V25" s="473"/>
      <c r="W25" s="376"/>
      <c r="X25" s="377"/>
      <c r="Y25" s="378"/>
      <c r="Z25" s="468" t="s">
        <v>261</v>
      </c>
      <c r="AA25" s="469"/>
      <c r="AB25" s="469"/>
      <c r="AC25" s="469"/>
      <c r="AD25" s="469"/>
      <c r="AE25" s="469"/>
      <c r="AF25" s="469"/>
      <c r="AG25" s="470"/>
      <c r="AH25" s="471" t="s">
        <v>202</v>
      </c>
      <c r="AI25" s="472"/>
      <c r="AJ25" s="472"/>
      <c r="AK25" s="472"/>
      <c r="AL25" s="473"/>
      <c r="AM25" s="471" t="s">
        <v>202</v>
      </c>
      <c r="AN25" s="472"/>
      <c r="AO25" s="472"/>
      <c r="AP25" s="472"/>
      <c r="AQ25" s="472"/>
      <c r="AR25" s="473"/>
      <c r="AS25" s="471" t="s">
        <v>202</v>
      </c>
      <c r="AT25" s="472"/>
      <c r="AU25" s="472"/>
      <c r="AV25" s="472"/>
      <c r="AW25" s="472"/>
      <c r="AX25" s="474"/>
      <c r="AY25" s="481" t="s">
        <v>36</v>
      </c>
      <c r="AZ25" s="482"/>
      <c r="BA25" s="482"/>
      <c r="BB25" s="482"/>
      <c r="BC25" s="482"/>
      <c r="BD25" s="482"/>
      <c r="BE25" s="482"/>
      <c r="BF25" s="482"/>
      <c r="BG25" s="482"/>
      <c r="BH25" s="482"/>
      <c r="BI25" s="482"/>
      <c r="BJ25" s="482"/>
      <c r="BK25" s="482"/>
      <c r="BL25" s="482"/>
      <c r="BM25" s="483"/>
      <c r="BN25" s="465">
        <v>132428</v>
      </c>
      <c r="BO25" s="466"/>
      <c r="BP25" s="466"/>
      <c r="BQ25" s="466"/>
      <c r="BR25" s="466"/>
      <c r="BS25" s="466"/>
      <c r="BT25" s="466"/>
      <c r="BU25" s="467"/>
      <c r="BV25" s="465">
        <v>142000</v>
      </c>
      <c r="BW25" s="466"/>
      <c r="BX25" s="466"/>
      <c r="BY25" s="466"/>
      <c r="BZ25" s="466"/>
      <c r="CA25" s="466"/>
      <c r="CB25" s="466"/>
      <c r="CC25" s="467"/>
      <c r="CD25" s="21"/>
      <c r="CE25" s="339"/>
      <c r="CF25" s="339"/>
      <c r="CG25" s="339"/>
      <c r="CH25" s="339"/>
      <c r="CI25" s="339"/>
      <c r="CJ25" s="339"/>
      <c r="CK25" s="339"/>
      <c r="CL25" s="339"/>
      <c r="CM25" s="339"/>
      <c r="CN25" s="339"/>
      <c r="CO25" s="339"/>
      <c r="CP25" s="339"/>
      <c r="CQ25" s="339"/>
      <c r="CR25" s="339"/>
      <c r="CS25" s="340"/>
      <c r="CT25" s="341"/>
      <c r="CU25" s="342"/>
      <c r="CV25" s="342"/>
      <c r="CW25" s="342"/>
      <c r="CX25" s="342"/>
      <c r="CY25" s="342"/>
      <c r="CZ25" s="342"/>
      <c r="DA25" s="343"/>
      <c r="DB25" s="341"/>
      <c r="DC25" s="342"/>
      <c r="DD25" s="342"/>
      <c r="DE25" s="342"/>
      <c r="DF25" s="342"/>
      <c r="DG25" s="342"/>
      <c r="DH25" s="342"/>
      <c r="DI25" s="343"/>
    </row>
    <row r="26" spans="1:113" ht="18.75" customHeight="1" x14ac:dyDescent="0.2">
      <c r="A26" s="2"/>
      <c r="B26" s="461"/>
      <c r="C26" s="377"/>
      <c r="D26" s="378"/>
      <c r="E26" s="468" t="s">
        <v>262</v>
      </c>
      <c r="F26" s="469"/>
      <c r="G26" s="469"/>
      <c r="H26" s="469"/>
      <c r="I26" s="469"/>
      <c r="J26" s="469"/>
      <c r="K26" s="470"/>
      <c r="L26" s="471">
        <v>1</v>
      </c>
      <c r="M26" s="472"/>
      <c r="N26" s="472"/>
      <c r="O26" s="472"/>
      <c r="P26" s="473"/>
      <c r="Q26" s="471">
        <v>5800</v>
      </c>
      <c r="R26" s="472"/>
      <c r="S26" s="472"/>
      <c r="T26" s="472"/>
      <c r="U26" s="472"/>
      <c r="V26" s="473"/>
      <c r="W26" s="376"/>
      <c r="X26" s="377"/>
      <c r="Y26" s="378"/>
      <c r="Z26" s="468" t="s">
        <v>263</v>
      </c>
      <c r="AA26" s="487"/>
      <c r="AB26" s="487"/>
      <c r="AC26" s="487"/>
      <c r="AD26" s="487"/>
      <c r="AE26" s="487"/>
      <c r="AF26" s="487"/>
      <c r="AG26" s="488"/>
      <c r="AH26" s="471">
        <v>1</v>
      </c>
      <c r="AI26" s="472"/>
      <c r="AJ26" s="472"/>
      <c r="AK26" s="472"/>
      <c r="AL26" s="473"/>
      <c r="AM26" s="471" t="s">
        <v>266</v>
      </c>
      <c r="AN26" s="472"/>
      <c r="AO26" s="472"/>
      <c r="AP26" s="472"/>
      <c r="AQ26" s="472"/>
      <c r="AR26" s="473"/>
      <c r="AS26" s="471" t="s">
        <v>266</v>
      </c>
      <c r="AT26" s="472"/>
      <c r="AU26" s="472"/>
      <c r="AV26" s="472"/>
      <c r="AW26" s="472"/>
      <c r="AX26" s="474"/>
      <c r="AY26" s="489" t="s">
        <v>267</v>
      </c>
      <c r="AZ26" s="440"/>
      <c r="BA26" s="440"/>
      <c r="BB26" s="440"/>
      <c r="BC26" s="440"/>
      <c r="BD26" s="440"/>
      <c r="BE26" s="440"/>
      <c r="BF26" s="440"/>
      <c r="BG26" s="440"/>
      <c r="BH26" s="440"/>
      <c r="BI26" s="440"/>
      <c r="BJ26" s="440"/>
      <c r="BK26" s="440"/>
      <c r="BL26" s="440"/>
      <c r="BM26" s="490"/>
      <c r="BN26" s="478" t="s">
        <v>202</v>
      </c>
      <c r="BO26" s="479"/>
      <c r="BP26" s="479"/>
      <c r="BQ26" s="479"/>
      <c r="BR26" s="479"/>
      <c r="BS26" s="479"/>
      <c r="BT26" s="479"/>
      <c r="BU26" s="480"/>
      <c r="BV26" s="478" t="s">
        <v>202</v>
      </c>
      <c r="BW26" s="479"/>
      <c r="BX26" s="479"/>
      <c r="BY26" s="479"/>
      <c r="BZ26" s="479"/>
      <c r="CA26" s="479"/>
      <c r="CB26" s="479"/>
      <c r="CC26" s="480"/>
      <c r="CD26" s="21"/>
      <c r="CE26" s="339"/>
      <c r="CF26" s="339"/>
      <c r="CG26" s="339"/>
      <c r="CH26" s="339"/>
      <c r="CI26" s="339"/>
      <c r="CJ26" s="339"/>
      <c r="CK26" s="339"/>
      <c r="CL26" s="339"/>
      <c r="CM26" s="339"/>
      <c r="CN26" s="339"/>
      <c r="CO26" s="339"/>
      <c r="CP26" s="339"/>
      <c r="CQ26" s="339"/>
      <c r="CR26" s="339"/>
      <c r="CS26" s="340"/>
      <c r="CT26" s="341"/>
      <c r="CU26" s="342"/>
      <c r="CV26" s="342"/>
      <c r="CW26" s="342"/>
      <c r="CX26" s="342"/>
      <c r="CY26" s="342"/>
      <c r="CZ26" s="342"/>
      <c r="DA26" s="343"/>
      <c r="DB26" s="341"/>
      <c r="DC26" s="342"/>
      <c r="DD26" s="342"/>
      <c r="DE26" s="342"/>
      <c r="DF26" s="342"/>
      <c r="DG26" s="342"/>
      <c r="DH26" s="342"/>
      <c r="DI26" s="343"/>
    </row>
    <row r="27" spans="1:113" ht="18.75" customHeight="1" x14ac:dyDescent="0.2">
      <c r="A27" s="2"/>
      <c r="B27" s="461"/>
      <c r="C27" s="377"/>
      <c r="D27" s="378"/>
      <c r="E27" s="468" t="s">
        <v>268</v>
      </c>
      <c r="F27" s="469"/>
      <c r="G27" s="469"/>
      <c r="H27" s="469"/>
      <c r="I27" s="469"/>
      <c r="J27" s="469"/>
      <c r="K27" s="470"/>
      <c r="L27" s="471">
        <v>1</v>
      </c>
      <c r="M27" s="472"/>
      <c r="N27" s="472"/>
      <c r="O27" s="472"/>
      <c r="P27" s="473"/>
      <c r="Q27" s="471">
        <v>3550</v>
      </c>
      <c r="R27" s="472"/>
      <c r="S27" s="472"/>
      <c r="T27" s="472"/>
      <c r="U27" s="472"/>
      <c r="V27" s="473"/>
      <c r="W27" s="376"/>
      <c r="X27" s="377"/>
      <c r="Y27" s="378"/>
      <c r="Z27" s="468" t="s">
        <v>270</v>
      </c>
      <c r="AA27" s="469"/>
      <c r="AB27" s="469"/>
      <c r="AC27" s="469"/>
      <c r="AD27" s="469"/>
      <c r="AE27" s="469"/>
      <c r="AF27" s="469"/>
      <c r="AG27" s="470"/>
      <c r="AH27" s="471">
        <v>12</v>
      </c>
      <c r="AI27" s="472"/>
      <c r="AJ27" s="472"/>
      <c r="AK27" s="472"/>
      <c r="AL27" s="473"/>
      <c r="AM27" s="471">
        <v>35971</v>
      </c>
      <c r="AN27" s="472"/>
      <c r="AO27" s="472"/>
      <c r="AP27" s="472"/>
      <c r="AQ27" s="472"/>
      <c r="AR27" s="473"/>
      <c r="AS27" s="471">
        <v>2998</v>
      </c>
      <c r="AT27" s="472"/>
      <c r="AU27" s="472"/>
      <c r="AV27" s="472"/>
      <c r="AW27" s="472"/>
      <c r="AX27" s="474"/>
      <c r="AY27" s="484" t="s">
        <v>272</v>
      </c>
      <c r="AZ27" s="485"/>
      <c r="BA27" s="485"/>
      <c r="BB27" s="485"/>
      <c r="BC27" s="485"/>
      <c r="BD27" s="485"/>
      <c r="BE27" s="485"/>
      <c r="BF27" s="485"/>
      <c r="BG27" s="485"/>
      <c r="BH27" s="485"/>
      <c r="BI27" s="485"/>
      <c r="BJ27" s="485"/>
      <c r="BK27" s="485"/>
      <c r="BL27" s="485"/>
      <c r="BM27" s="486"/>
      <c r="BN27" s="456">
        <v>173858</v>
      </c>
      <c r="BO27" s="457"/>
      <c r="BP27" s="457"/>
      <c r="BQ27" s="457"/>
      <c r="BR27" s="457"/>
      <c r="BS27" s="457"/>
      <c r="BT27" s="457"/>
      <c r="BU27" s="458"/>
      <c r="BV27" s="456">
        <v>173854</v>
      </c>
      <c r="BW27" s="457"/>
      <c r="BX27" s="457"/>
      <c r="BY27" s="457"/>
      <c r="BZ27" s="457"/>
      <c r="CA27" s="457"/>
      <c r="CB27" s="457"/>
      <c r="CC27" s="458"/>
      <c r="CD27" s="17"/>
      <c r="CE27" s="339"/>
      <c r="CF27" s="339"/>
      <c r="CG27" s="339"/>
      <c r="CH27" s="339"/>
      <c r="CI27" s="339"/>
      <c r="CJ27" s="339"/>
      <c r="CK27" s="339"/>
      <c r="CL27" s="339"/>
      <c r="CM27" s="339"/>
      <c r="CN27" s="339"/>
      <c r="CO27" s="339"/>
      <c r="CP27" s="339"/>
      <c r="CQ27" s="339"/>
      <c r="CR27" s="339"/>
      <c r="CS27" s="340"/>
      <c r="CT27" s="341"/>
      <c r="CU27" s="342"/>
      <c r="CV27" s="342"/>
      <c r="CW27" s="342"/>
      <c r="CX27" s="342"/>
      <c r="CY27" s="342"/>
      <c r="CZ27" s="342"/>
      <c r="DA27" s="343"/>
      <c r="DB27" s="341"/>
      <c r="DC27" s="342"/>
      <c r="DD27" s="342"/>
      <c r="DE27" s="342"/>
      <c r="DF27" s="342"/>
      <c r="DG27" s="342"/>
      <c r="DH27" s="342"/>
      <c r="DI27" s="343"/>
    </row>
    <row r="28" spans="1:113" ht="18.75" customHeight="1" x14ac:dyDescent="0.2">
      <c r="A28" s="2"/>
      <c r="B28" s="461"/>
      <c r="C28" s="377"/>
      <c r="D28" s="378"/>
      <c r="E28" s="468" t="s">
        <v>273</v>
      </c>
      <c r="F28" s="469"/>
      <c r="G28" s="469"/>
      <c r="H28" s="469"/>
      <c r="I28" s="469"/>
      <c r="J28" s="469"/>
      <c r="K28" s="470"/>
      <c r="L28" s="471">
        <v>1</v>
      </c>
      <c r="M28" s="472"/>
      <c r="N28" s="472"/>
      <c r="O28" s="472"/>
      <c r="P28" s="473"/>
      <c r="Q28" s="471">
        <v>2780</v>
      </c>
      <c r="R28" s="472"/>
      <c r="S28" s="472"/>
      <c r="T28" s="472"/>
      <c r="U28" s="472"/>
      <c r="V28" s="473"/>
      <c r="W28" s="376"/>
      <c r="X28" s="377"/>
      <c r="Y28" s="378"/>
      <c r="Z28" s="468" t="s">
        <v>37</v>
      </c>
      <c r="AA28" s="469"/>
      <c r="AB28" s="469"/>
      <c r="AC28" s="469"/>
      <c r="AD28" s="469"/>
      <c r="AE28" s="469"/>
      <c r="AF28" s="469"/>
      <c r="AG28" s="470"/>
      <c r="AH28" s="471" t="s">
        <v>202</v>
      </c>
      <c r="AI28" s="472"/>
      <c r="AJ28" s="472"/>
      <c r="AK28" s="472"/>
      <c r="AL28" s="473"/>
      <c r="AM28" s="471" t="s">
        <v>202</v>
      </c>
      <c r="AN28" s="472"/>
      <c r="AO28" s="472"/>
      <c r="AP28" s="472"/>
      <c r="AQ28" s="472"/>
      <c r="AR28" s="473"/>
      <c r="AS28" s="471" t="s">
        <v>202</v>
      </c>
      <c r="AT28" s="472"/>
      <c r="AU28" s="472"/>
      <c r="AV28" s="472"/>
      <c r="AW28" s="472"/>
      <c r="AX28" s="474"/>
      <c r="AY28" s="344" t="s">
        <v>276</v>
      </c>
      <c r="AZ28" s="345"/>
      <c r="BA28" s="345"/>
      <c r="BB28" s="346"/>
      <c r="BC28" s="481" t="s">
        <v>99</v>
      </c>
      <c r="BD28" s="482"/>
      <c r="BE28" s="482"/>
      <c r="BF28" s="482"/>
      <c r="BG28" s="482"/>
      <c r="BH28" s="482"/>
      <c r="BI28" s="482"/>
      <c r="BJ28" s="482"/>
      <c r="BK28" s="482"/>
      <c r="BL28" s="482"/>
      <c r="BM28" s="483"/>
      <c r="BN28" s="465">
        <v>1829617</v>
      </c>
      <c r="BO28" s="466"/>
      <c r="BP28" s="466"/>
      <c r="BQ28" s="466"/>
      <c r="BR28" s="466"/>
      <c r="BS28" s="466"/>
      <c r="BT28" s="466"/>
      <c r="BU28" s="467"/>
      <c r="BV28" s="465">
        <v>1659462</v>
      </c>
      <c r="BW28" s="466"/>
      <c r="BX28" s="466"/>
      <c r="BY28" s="466"/>
      <c r="BZ28" s="466"/>
      <c r="CA28" s="466"/>
      <c r="CB28" s="466"/>
      <c r="CC28" s="467"/>
      <c r="CD28" s="21"/>
      <c r="CE28" s="339"/>
      <c r="CF28" s="339"/>
      <c r="CG28" s="339"/>
      <c r="CH28" s="339"/>
      <c r="CI28" s="339"/>
      <c r="CJ28" s="339"/>
      <c r="CK28" s="339"/>
      <c r="CL28" s="339"/>
      <c r="CM28" s="339"/>
      <c r="CN28" s="339"/>
      <c r="CO28" s="339"/>
      <c r="CP28" s="339"/>
      <c r="CQ28" s="339"/>
      <c r="CR28" s="339"/>
      <c r="CS28" s="340"/>
      <c r="CT28" s="341"/>
      <c r="CU28" s="342"/>
      <c r="CV28" s="342"/>
      <c r="CW28" s="342"/>
      <c r="CX28" s="342"/>
      <c r="CY28" s="342"/>
      <c r="CZ28" s="342"/>
      <c r="DA28" s="343"/>
      <c r="DB28" s="341"/>
      <c r="DC28" s="342"/>
      <c r="DD28" s="342"/>
      <c r="DE28" s="342"/>
      <c r="DF28" s="342"/>
      <c r="DG28" s="342"/>
      <c r="DH28" s="342"/>
      <c r="DI28" s="343"/>
    </row>
    <row r="29" spans="1:113" ht="18.75" customHeight="1" x14ac:dyDescent="0.2">
      <c r="A29" s="2"/>
      <c r="B29" s="461"/>
      <c r="C29" s="377"/>
      <c r="D29" s="378"/>
      <c r="E29" s="468" t="s">
        <v>277</v>
      </c>
      <c r="F29" s="469"/>
      <c r="G29" s="469"/>
      <c r="H29" s="469"/>
      <c r="I29" s="469"/>
      <c r="J29" s="469"/>
      <c r="K29" s="470"/>
      <c r="L29" s="471">
        <v>10</v>
      </c>
      <c r="M29" s="472"/>
      <c r="N29" s="472"/>
      <c r="O29" s="472"/>
      <c r="P29" s="473"/>
      <c r="Q29" s="471">
        <v>2540</v>
      </c>
      <c r="R29" s="472"/>
      <c r="S29" s="472"/>
      <c r="T29" s="472"/>
      <c r="U29" s="472"/>
      <c r="V29" s="473"/>
      <c r="W29" s="379"/>
      <c r="X29" s="380"/>
      <c r="Y29" s="381"/>
      <c r="Z29" s="468" t="s">
        <v>279</v>
      </c>
      <c r="AA29" s="469"/>
      <c r="AB29" s="469"/>
      <c r="AC29" s="469"/>
      <c r="AD29" s="469"/>
      <c r="AE29" s="469"/>
      <c r="AF29" s="469"/>
      <c r="AG29" s="470"/>
      <c r="AH29" s="471">
        <v>90</v>
      </c>
      <c r="AI29" s="472"/>
      <c r="AJ29" s="472"/>
      <c r="AK29" s="472"/>
      <c r="AL29" s="473"/>
      <c r="AM29" s="471">
        <v>282373</v>
      </c>
      <c r="AN29" s="472"/>
      <c r="AO29" s="472"/>
      <c r="AP29" s="472"/>
      <c r="AQ29" s="472"/>
      <c r="AR29" s="473"/>
      <c r="AS29" s="471">
        <v>3137</v>
      </c>
      <c r="AT29" s="472"/>
      <c r="AU29" s="472"/>
      <c r="AV29" s="472"/>
      <c r="AW29" s="472"/>
      <c r="AX29" s="474"/>
      <c r="AY29" s="347"/>
      <c r="AZ29" s="348"/>
      <c r="BA29" s="348"/>
      <c r="BB29" s="349"/>
      <c r="BC29" s="475" t="s">
        <v>280</v>
      </c>
      <c r="BD29" s="476"/>
      <c r="BE29" s="476"/>
      <c r="BF29" s="476"/>
      <c r="BG29" s="476"/>
      <c r="BH29" s="476"/>
      <c r="BI29" s="476"/>
      <c r="BJ29" s="476"/>
      <c r="BK29" s="476"/>
      <c r="BL29" s="476"/>
      <c r="BM29" s="477"/>
      <c r="BN29" s="478">
        <v>5870</v>
      </c>
      <c r="BO29" s="479"/>
      <c r="BP29" s="479"/>
      <c r="BQ29" s="479"/>
      <c r="BR29" s="479"/>
      <c r="BS29" s="479"/>
      <c r="BT29" s="479"/>
      <c r="BU29" s="480"/>
      <c r="BV29" s="478">
        <v>5870</v>
      </c>
      <c r="BW29" s="479"/>
      <c r="BX29" s="479"/>
      <c r="BY29" s="479"/>
      <c r="BZ29" s="479"/>
      <c r="CA29" s="479"/>
      <c r="CB29" s="479"/>
      <c r="CC29" s="480"/>
      <c r="CD29" s="17"/>
      <c r="CE29" s="339"/>
      <c r="CF29" s="339"/>
      <c r="CG29" s="339"/>
      <c r="CH29" s="339"/>
      <c r="CI29" s="339"/>
      <c r="CJ29" s="339"/>
      <c r="CK29" s="339"/>
      <c r="CL29" s="339"/>
      <c r="CM29" s="339"/>
      <c r="CN29" s="339"/>
      <c r="CO29" s="339"/>
      <c r="CP29" s="339"/>
      <c r="CQ29" s="339"/>
      <c r="CR29" s="339"/>
      <c r="CS29" s="340"/>
      <c r="CT29" s="341"/>
      <c r="CU29" s="342"/>
      <c r="CV29" s="342"/>
      <c r="CW29" s="342"/>
      <c r="CX29" s="342"/>
      <c r="CY29" s="342"/>
      <c r="CZ29" s="342"/>
      <c r="DA29" s="343"/>
      <c r="DB29" s="341"/>
      <c r="DC29" s="342"/>
      <c r="DD29" s="342"/>
      <c r="DE29" s="342"/>
      <c r="DF29" s="342"/>
      <c r="DG29" s="342"/>
      <c r="DH29" s="342"/>
      <c r="DI29" s="343"/>
    </row>
    <row r="30" spans="1:113" ht="18.75" customHeight="1" x14ac:dyDescent="0.2">
      <c r="A30" s="2"/>
      <c r="B30" s="462"/>
      <c r="C30" s="463"/>
      <c r="D30" s="464"/>
      <c r="E30" s="441"/>
      <c r="F30" s="442"/>
      <c r="G30" s="442"/>
      <c r="H30" s="442"/>
      <c r="I30" s="442"/>
      <c r="J30" s="442"/>
      <c r="K30" s="443"/>
      <c r="L30" s="444"/>
      <c r="M30" s="445"/>
      <c r="N30" s="445"/>
      <c r="O30" s="445"/>
      <c r="P30" s="446"/>
      <c r="Q30" s="444"/>
      <c r="R30" s="445"/>
      <c r="S30" s="445"/>
      <c r="T30" s="445"/>
      <c r="U30" s="445"/>
      <c r="V30" s="446"/>
      <c r="W30" s="447" t="s">
        <v>282</v>
      </c>
      <c r="X30" s="448"/>
      <c r="Y30" s="448"/>
      <c r="Z30" s="448"/>
      <c r="AA30" s="448"/>
      <c r="AB30" s="448"/>
      <c r="AC30" s="448"/>
      <c r="AD30" s="448"/>
      <c r="AE30" s="448"/>
      <c r="AF30" s="448"/>
      <c r="AG30" s="449"/>
      <c r="AH30" s="450">
        <v>95.4</v>
      </c>
      <c r="AI30" s="451"/>
      <c r="AJ30" s="451"/>
      <c r="AK30" s="451"/>
      <c r="AL30" s="451"/>
      <c r="AM30" s="451"/>
      <c r="AN30" s="451"/>
      <c r="AO30" s="451"/>
      <c r="AP30" s="451"/>
      <c r="AQ30" s="451"/>
      <c r="AR30" s="451"/>
      <c r="AS30" s="451"/>
      <c r="AT30" s="451"/>
      <c r="AU30" s="451"/>
      <c r="AV30" s="451"/>
      <c r="AW30" s="451"/>
      <c r="AX30" s="452"/>
      <c r="AY30" s="350"/>
      <c r="AZ30" s="351"/>
      <c r="BA30" s="351"/>
      <c r="BB30" s="352"/>
      <c r="BC30" s="453" t="s">
        <v>73</v>
      </c>
      <c r="BD30" s="454"/>
      <c r="BE30" s="454"/>
      <c r="BF30" s="454"/>
      <c r="BG30" s="454"/>
      <c r="BH30" s="454"/>
      <c r="BI30" s="454"/>
      <c r="BJ30" s="454"/>
      <c r="BK30" s="454"/>
      <c r="BL30" s="454"/>
      <c r="BM30" s="455"/>
      <c r="BN30" s="456">
        <v>955795</v>
      </c>
      <c r="BO30" s="457"/>
      <c r="BP30" s="457"/>
      <c r="BQ30" s="457"/>
      <c r="BR30" s="457"/>
      <c r="BS30" s="457"/>
      <c r="BT30" s="457"/>
      <c r="BU30" s="458"/>
      <c r="BV30" s="456">
        <v>870564</v>
      </c>
      <c r="BW30" s="457"/>
      <c r="BX30" s="457"/>
      <c r="BY30" s="457"/>
      <c r="BZ30" s="457"/>
      <c r="CA30" s="457"/>
      <c r="CB30" s="457"/>
      <c r="CC30" s="45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9" t="s">
        <v>189</v>
      </c>
      <c r="D32" s="459"/>
      <c r="E32" s="459"/>
      <c r="F32" s="459"/>
      <c r="G32" s="459"/>
      <c r="H32" s="459"/>
      <c r="I32" s="459"/>
      <c r="J32" s="459"/>
      <c r="K32" s="459"/>
      <c r="L32" s="459"/>
      <c r="M32" s="459"/>
      <c r="N32" s="459"/>
      <c r="O32" s="459"/>
      <c r="P32" s="459"/>
      <c r="Q32" s="459"/>
      <c r="R32" s="459"/>
      <c r="S32" s="459"/>
      <c r="U32" s="440" t="s">
        <v>89</v>
      </c>
      <c r="V32" s="440"/>
      <c r="W32" s="440"/>
      <c r="X32" s="440"/>
      <c r="Y32" s="440"/>
      <c r="Z32" s="440"/>
      <c r="AA32" s="440"/>
      <c r="AB32" s="440"/>
      <c r="AC32" s="440"/>
      <c r="AD32" s="440"/>
      <c r="AE32" s="440"/>
      <c r="AF32" s="440"/>
      <c r="AG32" s="440"/>
      <c r="AH32" s="440"/>
      <c r="AI32" s="440"/>
      <c r="AJ32" s="440"/>
      <c r="AK32" s="440"/>
      <c r="AM32" s="440" t="s">
        <v>284</v>
      </c>
      <c r="AN32" s="440"/>
      <c r="AO32" s="440"/>
      <c r="AP32" s="440"/>
      <c r="AQ32" s="440"/>
      <c r="AR32" s="440"/>
      <c r="AS32" s="440"/>
      <c r="AT32" s="440"/>
      <c r="AU32" s="440"/>
      <c r="AV32" s="440"/>
      <c r="AW32" s="440"/>
      <c r="AX32" s="440"/>
      <c r="AY32" s="440"/>
      <c r="AZ32" s="440"/>
      <c r="BA32" s="440"/>
      <c r="BB32" s="440"/>
      <c r="BC32" s="440"/>
      <c r="BE32" s="440" t="s">
        <v>285</v>
      </c>
      <c r="BF32" s="440"/>
      <c r="BG32" s="440"/>
      <c r="BH32" s="440"/>
      <c r="BI32" s="440"/>
      <c r="BJ32" s="440"/>
      <c r="BK32" s="440"/>
      <c r="BL32" s="440"/>
      <c r="BM32" s="440"/>
      <c r="BN32" s="440"/>
      <c r="BO32" s="440"/>
      <c r="BP32" s="440"/>
      <c r="BQ32" s="440"/>
      <c r="BR32" s="440"/>
      <c r="BS32" s="440"/>
      <c r="BT32" s="440"/>
      <c r="BU32" s="440"/>
      <c r="BW32" s="440" t="s">
        <v>287</v>
      </c>
      <c r="BX32" s="440"/>
      <c r="BY32" s="440"/>
      <c r="BZ32" s="440"/>
      <c r="CA32" s="440"/>
      <c r="CB32" s="440"/>
      <c r="CC32" s="440"/>
      <c r="CD32" s="440"/>
      <c r="CE32" s="440"/>
      <c r="CF32" s="440"/>
      <c r="CG32" s="440"/>
      <c r="CH32" s="440"/>
      <c r="CI32" s="440"/>
      <c r="CJ32" s="440"/>
      <c r="CK32" s="440"/>
      <c r="CL32" s="440"/>
      <c r="CM32" s="440"/>
      <c r="CO32" s="440" t="s">
        <v>288</v>
      </c>
      <c r="CP32" s="440"/>
      <c r="CQ32" s="440"/>
      <c r="CR32" s="440"/>
      <c r="CS32" s="440"/>
      <c r="CT32" s="440"/>
      <c r="CU32" s="440"/>
      <c r="CV32" s="440"/>
      <c r="CW32" s="440"/>
      <c r="CX32" s="440"/>
      <c r="CY32" s="440"/>
      <c r="CZ32" s="440"/>
      <c r="DA32" s="440"/>
      <c r="DB32" s="440"/>
      <c r="DC32" s="440"/>
      <c r="DD32" s="440"/>
      <c r="DE32" s="440"/>
      <c r="DI32" s="36"/>
    </row>
    <row r="33" spans="1:113" ht="13.5" customHeight="1" x14ac:dyDescent="0.2">
      <c r="A33" s="2"/>
      <c r="B33" s="5"/>
      <c r="C33" s="419" t="s">
        <v>119</v>
      </c>
      <c r="D33" s="419"/>
      <c r="E33" s="399" t="s">
        <v>289</v>
      </c>
      <c r="F33" s="399"/>
      <c r="G33" s="399"/>
      <c r="H33" s="399"/>
      <c r="I33" s="399"/>
      <c r="J33" s="399"/>
      <c r="K33" s="399"/>
      <c r="L33" s="399"/>
      <c r="M33" s="399"/>
      <c r="N33" s="399"/>
      <c r="O33" s="399"/>
      <c r="P33" s="399"/>
      <c r="Q33" s="399"/>
      <c r="R33" s="399"/>
      <c r="S33" s="399"/>
      <c r="T33" s="12"/>
      <c r="U33" s="419" t="s">
        <v>119</v>
      </c>
      <c r="V33" s="419"/>
      <c r="W33" s="399" t="s">
        <v>289</v>
      </c>
      <c r="X33" s="399"/>
      <c r="Y33" s="399"/>
      <c r="Z33" s="399"/>
      <c r="AA33" s="399"/>
      <c r="AB33" s="399"/>
      <c r="AC33" s="399"/>
      <c r="AD33" s="399"/>
      <c r="AE33" s="399"/>
      <c r="AF33" s="399"/>
      <c r="AG33" s="399"/>
      <c r="AH33" s="399"/>
      <c r="AI33" s="399"/>
      <c r="AJ33" s="399"/>
      <c r="AK33" s="399"/>
      <c r="AL33" s="12"/>
      <c r="AM33" s="419" t="s">
        <v>119</v>
      </c>
      <c r="AN33" s="419"/>
      <c r="AO33" s="399" t="s">
        <v>289</v>
      </c>
      <c r="AP33" s="399"/>
      <c r="AQ33" s="399"/>
      <c r="AR33" s="399"/>
      <c r="AS33" s="399"/>
      <c r="AT33" s="399"/>
      <c r="AU33" s="399"/>
      <c r="AV33" s="399"/>
      <c r="AW33" s="399"/>
      <c r="AX33" s="399"/>
      <c r="AY33" s="399"/>
      <c r="AZ33" s="399"/>
      <c r="BA33" s="399"/>
      <c r="BB33" s="399"/>
      <c r="BC33" s="399"/>
      <c r="BD33" s="8"/>
      <c r="BE33" s="399" t="s">
        <v>291</v>
      </c>
      <c r="BF33" s="399"/>
      <c r="BG33" s="399" t="s">
        <v>167</v>
      </c>
      <c r="BH33" s="399"/>
      <c r="BI33" s="399"/>
      <c r="BJ33" s="399"/>
      <c r="BK33" s="399"/>
      <c r="BL33" s="399"/>
      <c r="BM33" s="399"/>
      <c r="BN33" s="399"/>
      <c r="BO33" s="399"/>
      <c r="BP33" s="399"/>
      <c r="BQ33" s="399"/>
      <c r="BR33" s="399"/>
      <c r="BS33" s="399"/>
      <c r="BT33" s="399"/>
      <c r="BU33" s="399"/>
      <c r="BV33" s="8"/>
      <c r="BW33" s="419" t="s">
        <v>291</v>
      </c>
      <c r="BX33" s="419"/>
      <c r="BY33" s="399" t="s">
        <v>106</v>
      </c>
      <c r="BZ33" s="399"/>
      <c r="CA33" s="399"/>
      <c r="CB33" s="399"/>
      <c r="CC33" s="399"/>
      <c r="CD33" s="399"/>
      <c r="CE33" s="399"/>
      <c r="CF33" s="399"/>
      <c r="CG33" s="399"/>
      <c r="CH33" s="399"/>
      <c r="CI33" s="399"/>
      <c r="CJ33" s="399"/>
      <c r="CK33" s="399"/>
      <c r="CL33" s="399"/>
      <c r="CM33" s="399"/>
      <c r="CN33" s="12"/>
      <c r="CO33" s="419" t="s">
        <v>119</v>
      </c>
      <c r="CP33" s="419"/>
      <c r="CQ33" s="399" t="s">
        <v>292</v>
      </c>
      <c r="CR33" s="399"/>
      <c r="CS33" s="399"/>
      <c r="CT33" s="399"/>
      <c r="CU33" s="399"/>
      <c r="CV33" s="399"/>
      <c r="CW33" s="399"/>
      <c r="CX33" s="399"/>
      <c r="CY33" s="399"/>
      <c r="CZ33" s="399"/>
      <c r="DA33" s="399"/>
      <c r="DB33" s="399"/>
      <c r="DC33" s="399"/>
      <c r="DD33" s="399"/>
      <c r="DE33" s="399"/>
      <c r="DF33" s="12"/>
      <c r="DG33" s="439" t="s">
        <v>83</v>
      </c>
      <c r="DH33" s="439"/>
      <c r="DI33" s="19"/>
    </row>
    <row r="34" spans="1:113" ht="32.25" customHeight="1" x14ac:dyDescent="0.2">
      <c r="A34" s="2"/>
      <c r="B34" s="5"/>
      <c r="C34" s="437">
        <f>IF(E34="","",1)</f>
        <v>1</v>
      </c>
      <c r="D34" s="437"/>
      <c r="E34" s="436" t="str">
        <f>IF('各会計、関係団体の財政状況及び健全化判断比率'!B7="","",'各会計、関係団体の財政状況及び健全化判断比率'!B7)</f>
        <v>一般会計</v>
      </c>
      <c r="F34" s="436"/>
      <c r="G34" s="436"/>
      <c r="H34" s="436"/>
      <c r="I34" s="436"/>
      <c r="J34" s="436"/>
      <c r="K34" s="436"/>
      <c r="L34" s="436"/>
      <c r="M34" s="436"/>
      <c r="N34" s="436"/>
      <c r="O34" s="436"/>
      <c r="P34" s="436"/>
      <c r="Q34" s="436"/>
      <c r="R34" s="436"/>
      <c r="S34" s="436"/>
      <c r="T34" s="2"/>
      <c r="U34" s="437">
        <f>IF(W34="","",MAX(C34:D43)+1)</f>
        <v>2</v>
      </c>
      <c r="V34" s="437"/>
      <c r="W34" s="436" t="str">
        <f>IF('各会計、関係団体の財政状況及び健全化判断比率'!B28="","",'各会計、関係団体の財政状況及び健全化判断比率'!B28)</f>
        <v>国民健康保険特別会計</v>
      </c>
      <c r="X34" s="436"/>
      <c r="Y34" s="436"/>
      <c r="Z34" s="436"/>
      <c r="AA34" s="436"/>
      <c r="AB34" s="436"/>
      <c r="AC34" s="436"/>
      <c r="AD34" s="436"/>
      <c r="AE34" s="436"/>
      <c r="AF34" s="436"/>
      <c r="AG34" s="436"/>
      <c r="AH34" s="436"/>
      <c r="AI34" s="436"/>
      <c r="AJ34" s="436"/>
      <c r="AK34" s="436"/>
      <c r="AL34" s="2"/>
      <c r="AM34" s="437">
        <f>IF(AO34="","",MAX(C34:D43,U34:V43)+1)</f>
        <v>5</v>
      </c>
      <c r="AN34" s="437"/>
      <c r="AO34" s="436" t="str">
        <f>IF('各会計、関係団体の財政状況及び健全化判断比率'!B31="","",'各会計、関係団体の財政状況及び健全化判断比率'!B31)</f>
        <v>水道事業会計</v>
      </c>
      <c r="AP34" s="436"/>
      <c r="AQ34" s="436"/>
      <c r="AR34" s="436"/>
      <c r="AS34" s="436"/>
      <c r="AT34" s="436"/>
      <c r="AU34" s="436"/>
      <c r="AV34" s="436"/>
      <c r="AW34" s="436"/>
      <c r="AX34" s="436"/>
      <c r="AY34" s="436"/>
      <c r="AZ34" s="436"/>
      <c r="BA34" s="436"/>
      <c r="BB34" s="436"/>
      <c r="BC34" s="436"/>
      <c r="BD34" s="2"/>
      <c r="BE34" s="437" t="str">
        <f>IF(BG34="","",MAX(C34:D43,U34:V43,AM34:AN43)+1)</f>
        <v/>
      </c>
      <c r="BF34" s="437"/>
      <c r="BG34" s="436"/>
      <c r="BH34" s="436"/>
      <c r="BI34" s="436"/>
      <c r="BJ34" s="436"/>
      <c r="BK34" s="436"/>
      <c r="BL34" s="436"/>
      <c r="BM34" s="436"/>
      <c r="BN34" s="436"/>
      <c r="BO34" s="436"/>
      <c r="BP34" s="436"/>
      <c r="BQ34" s="436"/>
      <c r="BR34" s="436"/>
      <c r="BS34" s="436"/>
      <c r="BT34" s="436"/>
      <c r="BU34" s="436"/>
      <c r="BV34" s="2"/>
      <c r="BW34" s="437">
        <f>IF(BY34="","",MAX(C34:D43,U34:V43,AM34:AN43,BE34:BF43)+1)</f>
        <v>7</v>
      </c>
      <c r="BX34" s="437"/>
      <c r="BY34" s="436" t="str">
        <f>IF('各会計、関係団体の財政状況及び健全化判断比率'!B68="","",'各会計、関係団体の財政状況及び健全化判断比率'!B68)</f>
        <v>足柄東部清掃組合</v>
      </c>
      <c r="BZ34" s="436"/>
      <c r="CA34" s="436"/>
      <c r="CB34" s="436"/>
      <c r="CC34" s="436"/>
      <c r="CD34" s="436"/>
      <c r="CE34" s="436"/>
      <c r="CF34" s="436"/>
      <c r="CG34" s="436"/>
      <c r="CH34" s="436"/>
      <c r="CI34" s="436"/>
      <c r="CJ34" s="436"/>
      <c r="CK34" s="436"/>
      <c r="CL34" s="436"/>
      <c r="CM34" s="436"/>
      <c r="CN34" s="2"/>
      <c r="CO34" s="437" t="str">
        <f>IF(CQ34="","",MAX(C34:D43,U34:V43,AM34:AN43,BE34:BF43,BW34:BX43)+1)</f>
        <v/>
      </c>
      <c r="CP34" s="437"/>
      <c r="CQ34" s="436" t="str">
        <f>IF('各会計、関係団体の財政状況及び健全化判断比率'!BS7="","",'各会計、関係団体の財政状況及び健全化判断比率'!BS7)</f>
        <v/>
      </c>
      <c r="CR34" s="436"/>
      <c r="CS34" s="436"/>
      <c r="CT34" s="436"/>
      <c r="CU34" s="436"/>
      <c r="CV34" s="436"/>
      <c r="CW34" s="436"/>
      <c r="CX34" s="436"/>
      <c r="CY34" s="436"/>
      <c r="CZ34" s="436"/>
      <c r="DA34" s="436"/>
      <c r="DB34" s="436"/>
      <c r="DC34" s="436"/>
      <c r="DD34" s="436"/>
      <c r="DE34" s="436"/>
      <c r="DG34" s="438" t="str">
        <f>IF('各会計、関係団体の財政状況及び健全化判断比率'!BR7="","",'各会計、関係団体の財政状況及び健全化判断比率'!BR7)</f>
        <v/>
      </c>
      <c r="DH34" s="438"/>
      <c r="DI34" s="19"/>
    </row>
    <row r="35" spans="1:113" ht="32.25" customHeight="1" x14ac:dyDescent="0.2">
      <c r="A35" s="2"/>
      <c r="B35" s="5"/>
      <c r="C35" s="437" t="str">
        <f t="shared" ref="C35:C43" si="0">IF(E35="","",C34+1)</f>
        <v/>
      </c>
      <c r="D35" s="437"/>
      <c r="E35" s="436" t="str">
        <f>IF('各会計、関係団体の財政状況及び健全化判断比率'!B8="","",'各会計、関係団体の財政状況及び健全化判断比率'!B8)</f>
        <v/>
      </c>
      <c r="F35" s="436"/>
      <c r="G35" s="436"/>
      <c r="H35" s="436"/>
      <c r="I35" s="436"/>
      <c r="J35" s="436"/>
      <c r="K35" s="436"/>
      <c r="L35" s="436"/>
      <c r="M35" s="436"/>
      <c r="N35" s="436"/>
      <c r="O35" s="436"/>
      <c r="P35" s="436"/>
      <c r="Q35" s="436"/>
      <c r="R35" s="436"/>
      <c r="S35" s="436"/>
      <c r="T35" s="2"/>
      <c r="U35" s="437">
        <f t="shared" ref="U35:U43" si="1">IF(W35="","",U34+1)</f>
        <v>3</v>
      </c>
      <c r="V35" s="437"/>
      <c r="W35" s="436" t="str">
        <f>IF('各会計、関係団体の財政状況及び健全化判断比率'!B29="","",'各会計、関係団体の財政状況及び健全化判断比率'!B29)</f>
        <v>介護保険特別会計</v>
      </c>
      <c r="X35" s="436"/>
      <c r="Y35" s="436"/>
      <c r="Z35" s="436"/>
      <c r="AA35" s="436"/>
      <c r="AB35" s="436"/>
      <c r="AC35" s="436"/>
      <c r="AD35" s="436"/>
      <c r="AE35" s="436"/>
      <c r="AF35" s="436"/>
      <c r="AG35" s="436"/>
      <c r="AH35" s="436"/>
      <c r="AI35" s="436"/>
      <c r="AJ35" s="436"/>
      <c r="AK35" s="436"/>
      <c r="AL35" s="2"/>
      <c r="AM35" s="437">
        <f t="shared" ref="AM35:AM43" si="2">IF(AO35="","",AM34+1)</f>
        <v>6</v>
      </c>
      <c r="AN35" s="437"/>
      <c r="AO35" s="436" t="str">
        <f>IF('各会計、関係団体の財政状況及び健全化判断比率'!B32="","",'各会計、関係団体の財政状況及び健全化判断比率'!B32)</f>
        <v>下水道事業会計</v>
      </c>
      <c r="AP35" s="436"/>
      <c r="AQ35" s="436"/>
      <c r="AR35" s="436"/>
      <c r="AS35" s="436"/>
      <c r="AT35" s="436"/>
      <c r="AU35" s="436"/>
      <c r="AV35" s="436"/>
      <c r="AW35" s="436"/>
      <c r="AX35" s="436"/>
      <c r="AY35" s="436"/>
      <c r="AZ35" s="436"/>
      <c r="BA35" s="436"/>
      <c r="BB35" s="436"/>
      <c r="BC35" s="436"/>
      <c r="BD35" s="2"/>
      <c r="BE35" s="437" t="str">
        <f t="shared" ref="BE35:BE43" si="3">IF(BG35="","",BE34+1)</f>
        <v/>
      </c>
      <c r="BF35" s="437"/>
      <c r="BG35" s="436"/>
      <c r="BH35" s="436"/>
      <c r="BI35" s="436"/>
      <c r="BJ35" s="436"/>
      <c r="BK35" s="436"/>
      <c r="BL35" s="436"/>
      <c r="BM35" s="436"/>
      <c r="BN35" s="436"/>
      <c r="BO35" s="436"/>
      <c r="BP35" s="436"/>
      <c r="BQ35" s="436"/>
      <c r="BR35" s="436"/>
      <c r="BS35" s="436"/>
      <c r="BT35" s="436"/>
      <c r="BU35" s="436"/>
      <c r="BV35" s="2"/>
      <c r="BW35" s="437">
        <f t="shared" ref="BW35:BW43" si="4">IF(BY35="","",BW34+1)</f>
        <v>8</v>
      </c>
      <c r="BX35" s="437"/>
      <c r="BY35" s="436" t="str">
        <f>IF('各会計、関係団体の財政状況及び健全化判断比率'!B69="","",'各会計、関係団体の財政状況及び健全化判断比率'!B69)</f>
        <v>足柄上衛生組合</v>
      </c>
      <c r="BZ35" s="436"/>
      <c r="CA35" s="436"/>
      <c r="CB35" s="436"/>
      <c r="CC35" s="436"/>
      <c r="CD35" s="436"/>
      <c r="CE35" s="436"/>
      <c r="CF35" s="436"/>
      <c r="CG35" s="436"/>
      <c r="CH35" s="436"/>
      <c r="CI35" s="436"/>
      <c r="CJ35" s="436"/>
      <c r="CK35" s="436"/>
      <c r="CL35" s="436"/>
      <c r="CM35" s="436"/>
      <c r="CN35" s="2"/>
      <c r="CO35" s="437" t="str">
        <f t="shared" ref="CO35:CO43" si="5">IF(CQ35="","",CO34+1)</f>
        <v/>
      </c>
      <c r="CP35" s="437"/>
      <c r="CQ35" s="436" t="str">
        <f>IF('各会計、関係団体の財政状況及び健全化判断比率'!BS8="","",'各会計、関係団体の財政状況及び健全化判断比率'!BS8)</f>
        <v/>
      </c>
      <c r="CR35" s="436"/>
      <c r="CS35" s="436"/>
      <c r="CT35" s="436"/>
      <c r="CU35" s="436"/>
      <c r="CV35" s="436"/>
      <c r="CW35" s="436"/>
      <c r="CX35" s="436"/>
      <c r="CY35" s="436"/>
      <c r="CZ35" s="436"/>
      <c r="DA35" s="436"/>
      <c r="DB35" s="436"/>
      <c r="DC35" s="436"/>
      <c r="DD35" s="436"/>
      <c r="DE35" s="436"/>
      <c r="DG35" s="438" t="str">
        <f>IF('各会計、関係団体の財政状況及び健全化判断比率'!BR8="","",'各会計、関係団体の財政状況及び健全化判断比率'!BR8)</f>
        <v/>
      </c>
      <c r="DH35" s="438"/>
      <c r="DI35" s="19"/>
    </row>
    <row r="36" spans="1:113" ht="32.25" customHeight="1" x14ac:dyDescent="0.2">
      <c r="A36" s="2"/>
      <c r="B36" s="5"/>
      <c r="C36" s="437" t="str">
        <f t="shared" si="0"/>
        <v/>
      </c>
      <c r="D36" s="437"/>
      <c r="E36" s="436" t="str">
        <f>IF('各会計、関係団体の財政状況及び健全化判断比率'!B9="","",'各会計、関係団体の財政状況及び健全化判断比率'!B9)</f>
        <v/>
      </c>
      <c r="F36" s="436"/>
      <c r="G36" s="436"/>
      <c r="H36" s="436"/>
      <c r="I36" s="436"/>
      <c r="J36" s="436"/>
      <c r="K36" s="436"/>
      <c r="L36" s="436"/>
      <c r="M36" s="436"/>
      <c r="N36" s="436"/>
      <c r="O36" s="436"/>
      <c r="P36" s="436"/>
      <c r="Q36" s="436"/>
      <c r="R36" s="436"/>
      <c r="S36" s="436"/>
      <c r="T36" s="2"/>
      <c r="U36" s="437">
        <f t="shared" si="1"/>
        <v>4</v>
      </c>
      <c r="V36" s="437"/>
      <c r="W36" s="436" t="str">
        <f>IF('各会計、関係団体の財政状況及び健全化判断比率'!B30="","",'各会計、関係団体の財政状況及び健全化判断比率'!B30)</f>
        <v>後期高齢者医療事業特別会計</v>
      </c>
      <c r="X36" s="436"/>
      <c r="Y36" s="436"/>
      <c r="Z36" s="436"/>
      <c r="AA36" s="436"/>
      <c r="AB36" s="436"/>
      <c r="AC36" s="436"/>
      <c r="AD36" s="436"/>
      <c r="AE36" s="436"/>
      <c r="AF36" s="436"/>
      <c r="AG36" s="436"/>
      <c r="AH36" s="436"/>
      <c r="AI36" s="436"/>
      <c r="AJ36" s="436"/>
      <c r="AK36" s="436"/>
      <c r="AL36" s="2"/>
      <c r="AM36" s="437" t="str">
        <f t="shared" si="2"/>
        <v/>
      </c>
      <c r="AN36" s="437"/>
      <c r="AO36" s="436"/>
      <c r="AP36" s="436"/>
      <c r="AQ36" s="436"/>
      <c r="AR36" s="436"/>
      <c r="AS36" s="436"/>
      <c r="AT36" s="436"/>
      <c r="AU36" s="436"/>
      <c r="AV36" s="436"/>
      <c r="AW36" s="436"/>
      <c r="AX36" s="436"/>
      <c r="AY36" s="436"/>
      <c r="AZ36" s="436"/>
      <c r="BA36" s="436"/>
      <c r="BB36" s="436"/>
      <c r="BC36" s="436"/>
      <c r="BD36" s="2"/>
      <c r="BE36" s="437" t="str">
        <f t="shared" si="3"/>
        <v/>
      </c>
      <c r="BF36" s="437"/>
      <c r="BG36" s="436"/>
      <c r="BH36" s="436"/>
      <c r="BI36" s="436"/>
      <c r="BJ36" s="436"/>
      <c r="BK36" s="436"/>
      <c r="BL36" s="436"/>
      <c r="BM36" s="436"/>
      <c r="BN36" s="436"/>
      <c r="BO36" s="436"/>
      <c r="BP36" s="436"/>
      <c r="BQ36" s="436"/>
      <c r="BR36" s="436"/>
      <c r="BS36" s="436"/>
      <c r="BT36" s="436"/>
      <c r="BU36" s="436"/>
      <c r="BV36" s="2"/>
      <c r="BW36" s="437">
        <f t="shared" si="4"/>
        <v>9</v>
      </c>
      <c r="BX36" s="437"/>
      <c r="BY36" s="436" t="str">
        <f>IF('各会計、関係団体の財政状況及び健全化判断比率'!B70="","",'各会計、関係団体の財政状況及び健全化判断比率'!B70)</f>
        <v>神奈川県市町村職員退職手当組合</v>
      </c>
      <c r="BZ36" s="436"/>
      <c r="CA36" s="436"/>
      <c r="CB36" s="436"/>
      <c r="CC36" s="436"/>
      <c r="CD36" s="436"/>
      <c r="CE36" s="436"/>
      <c r="CF36" s="436"/>
      <c r="CG36" s="436"/>
      <c r="CH36" s="436"/>
      <c r="CI36" s="436"/>
      <c r="CJ36" s="436"/>
      <c r="CK36" s="436"/>
      <c r="CL36" s="436"/>
      <c r="CM36" s="436"/>
      <c r="CN36" s="2"/>
      <c r="CO36" s="437" t="str">
        <f t="shared" si="5"/>
        <v/>
      </c>
      <c r="CP36" s="437"/>
      <c r="CQ36" s="436" t="str">
        <f>IF('各会計、関係団体の財政状況及び健全化判断比率'!BS9="","",'各会計、関係団体の財政状況及び健全化判断比率'!BS9)</f>
        <v/>
      </c>
      <c r="CR36" s="436"/>
      <c r="CS36" s="436"/>
      <c r="CT36" s="436"/>
      <c r="CU36" s="436"/>
      <c r="CV36" s="436"/>
      <c r="CW36" s="436"/>
      <c r="CX36" s="436"/>
      <c r="CY36" s="436"/>
      <c r="CZ36" s="436"/>
      <c r="DA36" s="436"/>
      <c r="DB36" s="436"/>
      <c r="DC36" s="436"/>
      <c r="DD36" s="436"/>
      <c r="DE36" s="436"/>
      <c r="DG36" s="438" t="str">
        <f>IF('各会計、関係団体の財政状況及び健全化判断比率'!BR9="","",'各会計、関係団体の財政状況及び健全化判断比率'!BR9)</f>
        <v/>
      </c>
      <c r="DH36" s="438"/>
      <c r="DI36" s="19"/>
    </row>
    <row r="37" spans="1:113" ht="32.25" customHeight="1" x14ac:dyDescent="0.2">
      <c r="A37" s="2"/>
      <c r="B37" s="5"/>
      <c r="C37" s="437" t="str">
        <f t="shared" si="0"/>
        <v/>
      </c>
      <c r="D37" s="437"/>
      <c r="E37" s="436" t="str">
        <f>IF('各会計、関係団体の財政状況及び健全化判断比率'!B10="","",'各会計、関係団体の財政状況及び健全化判断比率'!B10)</f>
        <v/>
      </c>
      <c r="F37" s="436"/>
      <c r="G37" s="436"/>
      <c r="H37" s="436"/>
      <c r="I37" s="436"/>
      <c r="J37" s="436"/>
      <c r="K37" s="436"/>
      <c r="L37" s="436"/>
      <c r="M37" s="436"/>
      <c r="N37" s="436"/>
      <c r="O37" s="436"/>
      <c r="P37" s="436"/>
      <c r="Q37" s="436"/>
      <c r="R37" s="436"/>
      <c r="S37" s="436"/>
      <c r="T37" s="2"/>
      <c r="U37" s="437" t="str">
        <f t="shared" si="1"/>
        <v/>
      </c>
      <c r="V37" s="437"/>
      <c r="W37" s="436"/>
      <c r="X37" s="436"/>
      <c r="Y37" s="436"/>
      <c r="Z37" s="436"/>
      <c r="AA37" s="436"/>
      <c r="AB37" s="436"/>
      <c r="AC37" s="436"/>
      <c r="AD37" s="436"/>
      <c r="AE37" s="436"/>
      <c r="AF37" s="436"/>
      <c r="AG37" s="436"/>
      <c r="AH37" s="436"/>
      <c r="AI37" s="436"/>
      <c r="AJ37" s="436"/>
      <c r="AK37" s="436"/>
      <c r="AL37" s="2"/>
      <c r="AM37" s="437" t="str">
        <f t="shared" si="2"/>
        <v/>
      </c>
      <c r="AN37" s="437"/>
      <c r="AO37" s="436"/>
      <c r="AP37" s="436"/>
      <c r="AQ37" s="436"/>
      <c r="AR37" s="436"/>
      <c r="AS37" s="436"/>
      <c r="AT37" s="436"/>
      <c r="AU37" s="436"/>
      <c r="AV37" s="436"/>
      <c r="AW37" s="436"/>
      <c r="AX37" s="436"/>
      <c r="AY37" s="436"/>
      <c r="AZ37" s="436"/>
      <c r="BA37" s="436"/>
      <c r="BB37" s="436"/>
      <c r="BC37" s="436"/>
      <c r="BD37" s="2"/>
      <c r="BE37" s="437" t="str">
        <f t="shared" si="3"/>
        <v/>
      </c>
      <c r="BF37" s="437"/>
      <c r="BG37" s="436"/>
      <c r="BH37" s="436"/>
      <c r="BI37" s="436"/>
      <c r="BJ37" s="436"/>
      <c r="BK37" s="436"/>
      <c r="BL37" s="436"/>
      <c r="BM37" s="436"/>
      <c r="BN37" s="436"/>
      <c r="BO37" s="436"/>
      <c r="BP37" s="436"/>
      <c r="BQ37" s="436"/>
      <c r="BR37" s="436"/>
      <c r="BS37" s="436"/>
      <c r="BT37" s="436"/>
      <c r="BU37" s="436"/>
      <c r="BV37" s="2"/>
      <c r="BW37" s="437">
        <f t="shared" si="4"/>
        <v>10</v>
      </c>
      <c r="BX37" s="437"/>
      <c r="BY37" s="436" t="str">
        <f>IF('各会計、関係団体の財政状況及び健全化判断比率'!B71="","",'各会計、関係団体の財政状況及び健全化判断比率'!B71)</f>
        <v>神奈川県町村情報システム共同事業組合</v>
      </c>
      <c r="BZ37" s="436"/>
      <c r="CA37" s="436"/>
      <c r="CB37" s="436"/>
      <c r="CC37" s="436"/>
      <c r="CD37" s="436"/>
      <c r="CE37" s="436"/>
      <c r="CF37" s="436"/>
      <c r="CG37" s="436"/>
      <c r="CH37" s="436"/>
      <c r="CI37" s="436"/>
      <c r="CJ37" s="436"/>
      <c r="CK37" s="436"/>
      <c r="CL37" s="436"/>
      <c r="CM37" s="436"/>
      <c r="CN37" s="2"/>
      <c r="CO37" s="437" t="str">
        <f t="shared" si="5"/>
        <v/>
      </c>
      <c r="CP37" s="437"/>
      <c r="CQ37" s="436" t="str">
        <f>IF('各会計、関係団体の財政状況及び健全化判断比率'!BS10="","",'各会計、関係団体の財政状況及び健全化判断比率'!BS10)</f>
        <v/>
      </c>
      <c r="CR37" s="436"/>
      <c r="CS37" s="436"/>
      <c r="CT37" s="436"/>
      <c r="CU37" s="436"/>
      <c r="CV37" s="436"/>
      <c r="CW37" s="436"/>
      <c r="CX37" s="436"/>
      <c r="CY37" s="436"/>
      <c r="CZ37" s="436"/>
      <c r="DA37" s="436"/>
      <c r="DB37" s="436"/>
      <c r="DC37" s="436"/>
      <c r="DD37" s="436"/>
      <c r="DE37" s="436"/>
      <c r="DG37" s="438" t="str">
        <f>IF('各会計、関係団体の財政状況及び健全化判断比率'!BR10="","",'各会計、関係団体の財政状況及び健全化判断比率'!BR10)</f>
        <v/>
      </c>
      <c r="DH37" s="438"/>
      <c r="DI37" s="19"/>
    </row>
    <row r="38" spans="1:113" ht="32.25" customHeight="1" x14ac:dyDescent="0.2">
      <c r="A38" s="2"/>
      <c r="B38" s="5"/>
      <c r="C38" s="437" t="str">
        <f t="shared" si="0"/>
        <v/>
      </c>
      <c r="D38" s="437"/>
      <c r="E38" s="436" t="str">
        <f>IF('各会計、関係団体の財政状況及び健全化判断比率'!B11="","",'各会計、関係団体の財政状況及び健全化判断比率'!B11)</f>
        <v/>
      </c>
      <c r="F38" s="436"/>
      <c r="G38" s="436"/>
      <c r="H38" s="436"/>
      <c r="I38" s="436"/>
      <c r="J38" s="436"/>
      <c r="K38" s="436"/>
      <c r="L38" s="436"/>
      <c r="M38" s="436"/>
      <c r="N38" s="436"/>
      <c r="O38" s="436"/>
      <c r="P38" s="436"/>
      <c r="Q38" s="436"/>
      <c r="R38" s="436"/>
      <c r="S38" s="436"/>
      <c r="T38" s="2"/>
      <c r="U38" s="437" t="str">
        <f t="shared" si="1"/>
        <v/>
      </c>
      <c r="V38" s="437"/>
      <c r="W38" s="436"/>
      <c r="X38" s="436"/>
      <c r="Y38" s="436"/>
      <c r="Z38" s="436"/>
      <c r="AA38" s="436"/>
      <c r="AB38" s="436"/>
      <c r="AC38" s="436"/>
      <c r="AD38" s="436"/>
      <c r="AE38" s="436"/>
      <c r="AF38" s="436"/>
      <c r="AG38" s="436"/>
      <c r="AH38" s="436"/>
      <c r="AI38" s="436"/>
      <c r="AJ38" s="436"/>
      <c r="AK38" s="436"/>
      <c r="AL38" s="2"/>
      <c r="AM38" s="437" t="str">
        <f t="shared" si="2"/>
        <v/>
      </c>
      <c r="AN38" s="437"/>
      <c r="AO38" s="436"/>
      <c r="AP38" s="436"/>
      <c r="AQ38" s="436"/>
      <c r="AR38" s="436"/>
      <c r="AS38" s="436"/>
      <c r="AT38" s="436"/>
      <c r="AU38" s="436"/>
      <c r="AV38" s="436"/>
      <c r="AW38" s="436"/>
      <c r="AX38" s="436"/>
      <c r="AY38" s="436"/>
      <c r="AZ38" s="436"/>
      <c r="BA38" s="436"/>
      <c r="BB38" s="436"/>
      <c r="BC38" s="436"/>
      <c r="BD38" s="2"/>
      <c r="BE38" s="437" t="str">
        <f t="shared" si="3"/>
        <v/>
      </c>
      <c r="BF38" s="437"/>
      <c r="BG38" s="436"/>
      <c r="BH38" s="436"/>
      <c r="BI38" s="436"/>
      <c r="BJ38" s="436"/>
      <c r="BK38" s="436"/>
      <c r="BL38" s="436"/>
      <c r="BM38" s="436"/>
      <c r="BN38" s="436"/>
      <c r="BO38" s="436"/>
      <c r="BP38" s="436"/>
      <c r="BQ38" s="436"/>
      <c r="BR38" s="436"/>
      <c r="BS38" s="436"/>
      <c r="BT38" s="436"/>
      <c r="BU38" s="436"/>
      <c r="BV38" s="2"/>
      <c r="BW38" s="437">
        <f t="shared" si="4"/>
        <v>11</v>
      </c>
      <c r="BX38" s="437"/>
      <c r="BY38" s="436" t="str">
        <f>IF('各会計、関係団体の財政状況及び健全化判断比率'!B72="","",'各会計、関係団体の財政状況及び健全化判断比率'!B72)</f>
        <v>神奈川県後期高齢者広域連合（一般会計）</v>
      </c>
      <c r="BZ38" s="436"/>
      <c r="CA38" s="436"/>
      <c r="CB38" s="436"/>
      <c r="CC38" s="436"/>
      <c r="CD38" s="436"/>
      <c r="CE38" s="436"/>
      <c r="CF38" s="436"/>
      <c r="CG38" s="436"/>
      <c r="CH38" s="436"/>
      <c r="CI38" s="436"/>
      <c r="CJ38" s="436"/>
      <c r="CK38" s="436"/>
      <c r="CL38" s="436"/>
      <c r="CM38" s="436"/>
      <c r="CN38" s="2"/>
      <c r="CO38" s="437" t="str">
        <f t="shared" si="5"/>
        <v/>
      </c>
      <c r="CP38" s="437"/>
      <c r="CQ38" s="436" t="str">
        <f>IF('各会計、関係団体の財政状況及び健全化判断比率'!BS11="","",'各会計、関係団体の財政状況及び健全化判断比率'!BS11)</f>
        <v/>
      </c>
      <c r="CR38" s="436"/>
      <c r="CS38" s="436"/>
      <c r="CT38" s="436"/>
      <c r="CU38" s="436"/>
      <c r="CV38" s="436"/>
      <c r="CW38" s="436"/>
      <c r="CX38" s="436"/>
      <c r="CY38" s="436"/>
      <c r="CZ38" s="436"/>
      <c r="DA38" s="436"/>
      <c r="DB38" s="436"/>
      <c r="DC38" s="436"/>
      <c r="DD38" s="436"/>
      <c r="DE38" s="436"/>
      <c r="DG38" s="438" t="str">
        <f>IF('各会計、関係団体の財政状況及び健全化判断比率'!BR11="","",'各会計、関係団体の財政状況及び健全化判断比率'!BR11)</f>
        <v/>
      </c>
      <c r="DH38" s="438"/>
      <c r="DI38" s="19"/>
    </row>
    <row r="39" spans="1:113" ht="32.25" customHeight="1" x14ac:dyDescent="0.2">
      <c r="A39" s="2"/>
      <c r="B39" s="5"/>
      <c r="C39" s="437" t="str">
        <f t="shared" si="0"/>
        <v/>
      </c>
      <c r="D39" s="437"/>
      <c r="E39" s="436" t="str">
        <f>IF('各会計、関係団体の財政状況及び健全化判断比率'!B12="","",'各会計、関係団体の財政状況及び健全化判断比率'!B12)</f>
        <v/>
      </c>
      <c r="F39" s="436"/>
      <c r="G39" s="436"/>
      <c r="H39" s="436"/>
      <c r="I39" s="436"/>
      <c r="J39" s="436"/>
      <c r="K39" s="436"/>
      <c r="L39" s="436"/>
      <c r="M39" s="436"/>
      <c r="N39" s="436"/>
      <c r="O39" s="436"/>
      <c r="P39" s="436"/>
      <c r="Q39" s="436"/>
      <c r="R39" s="436"/>
      <c r="S39" s="436"/>
      <c r="T39" s="2"/>
      <c r="U39" s="437" t="str">
        <f t="shared" si="1"/>
        <v/>
      </c>
      <c r="V39" s="437"/>
      <c r="W39" s="436"/>
      <c r="X39" s="436"/>
      <c r="Y39" s="436"/>
      <c r="Z39" s="436"/>
      <c r="AA39" s="436"/>
      <c r="AB39" s="436"/>
      <c r="AC39" s="436"/>
      <c r="AD39" s="436"/>
      <c r="AE39" s="436"/>
      <c r="AF39" s="436"/>
      <c r="AG39" s="436"/>
      <c r="AH39" s="436"/>
      <c r="AI39" s="436"/>
      <c r="AJ39" s="436"/>
      <c r="AK39" s="436"/>
      <c r="AL39" s="2"/>
      <c r="AM39" s="437" t="str">
        <f t="shared" si="2"/>
        <v/>
      </c>
      <c r="AN39" s="437"/>
      <c r="AO39" s="436"/>
      <c r="AP39" s="436"/>
      <c r="AQ39" s="436"/>
      <c r="AR39" s="436"/>
      <c r="AS39" s="436"/>
      <c r="AT39" s="436"/>
      <c r="AU39" s="436"/>
      <c r="AV39" s="436"/>
      <c r="AW39" s="436"/>
      <c r="AX39" s="436"/>
      <c r="AY39" s="436"/>
      <c r="AZ39" s="436"/>
      <c r="BA39" s="436"/>
      <c r="BB39" s="436"/>
      <c r="BC39" s="436"/>
      <c r="BD39" s="2"/>
      <c r="BE39" s="437" t="str">
        <f t="shared" si="3"/>
        <v/>
      </c>
      <c r="BF39" s="437"/>
      <c r="BG39" s="436"/>
      <c r="BH39" s="436"/>
      <c r="BI39" s="436"/>
      <c r="BJ39" s="436"/>
      <c r="BK39" s="436"/>
      <c r="BL39" s="436"/>
      <c r="BM39" s="436"/>
      <c r="BN39" s="436"/>
      <c r="BO39" s="436"/>
      <c r="BP39" s="436"/>
      <c r="BQ39" s="436"/>
      <c r="BR39" s="436"/>
      <c r="BS39" s="436"/>
      <c r="BT39" s="436"/>
      <c r="BU39" s="436"/>
      <c r="BV39" s="2"/>
      <c r="BW39" s="437">
        <f t="shared" si="4"/>
        <v>12</v>
      </c>
      <c r="BX39" s="437"/>
      <c r="BY39" s="436" t="str">
        <f>IF('各会計、関係団体の財政状況及び健全化判断比率'!B73="","",'各会計、関係団体の財政状況及び健全化判断比率'!B73)</f>
        <v>神奈川県後期高齢者広域連合（後期高齢者医療特別会計）</v>
      </c>
      <c r="BZ39" s="436"/>
      <c r="CA39" s="436"/>
      <c r="CB39" s="436"/>
      <c r="CC39" s="436"/>
      <c r="CD39" s="436"/>
      <c r="CE39" s="436"/>
      <c r="CF39" s="436"/>
      <c r="CG39" s="436"/>
      <c r="CH39" s="436"/>
      <c r="CI39" s="436"/>
      <c r="CJ39" s="436"/>
      <c r="CK39" s="436"/>
      <c r="CL39" s="436"/>
      <c r="CM39" s="436"/>
      <c r="CN39" s="2"/>
      <c r="CO39" s="437" t="str">
        <f t="shared" si="5"/>
        <v/>
      </c>
      <c r="CP39" s="437"/>
      <c r="CQ39" s="436" t="str">
        <f>IF('各会計、関係団体の財政状況及び健全化判断比率'!BS12="","",'各会計、関係団体の財政状況及び健全化判断比率'!BS12)</f>
        <v/>
      </c>
      <c r="CR39" s="436"/>
      <c r="CS39" s="436"/>
      <c r="CT39" s="436"/>
      <c r="CU39" s="436"/>
      <c r="CV39" s="436"/>
      <c r="CW39" s="436"/>
      <c r="CX39" s="436"/>
      <c r="CY39" s="436"/>
      <c r="CZ39" s="436"/>
      <c r="DA39" s="436"/>
      <c r="DB39" s="436"/>
      <c r="DC39" s="436"/>
      <c r="DD39" s="436"/>
      <c r="DE39" s="436"/>
      <c r="DG39" s="438" t="str">
        <f>IF('各会計、関係団体の財政状況及び健全化判断比率'!BR12="","",'各会計、関係団体の財政状況及び健全化判断比率'!BR12)</f>
        <v/>
      </c>
      <c r="DH39" s="438"/>
      <c r="DI39" s="19"/>
    </row>
    <row r="40" spans="1:113" ht="32.25" customHeight="1" x14ac:dyDescent="0.2">
      <c r="A40" s="2"/>
      <c r="B40" s="5"/>
      <c r="C40" s="437" t="str">
        <f t="shared" si="0"/>
        <v/>
      </c>
      <c r="D40" s="437"/>
      <c r="E40" s="436" t="str">
        <f>IF('各会計、関係団体の財政状況及び健全化判断比率'!B13="","",'各会計、関係団体の財政状況及び健全化判断比率'!B13)</f>
        <v/>
      </c>
      <c r="F40" s="436"/>
      <c r="G40" s="436"/>
      <c r="H40" s="436"/>
      <c r="I40" s="436"/>
      <c r="J40" s="436"/>
      <c r="K40" s="436"/>
      <c r="L40" s="436"/>
      <c r="M40" s="436"/>
      <c r="N40" s="436"/>
      <c r="O40" s="436"/>
      <c r="P40" s="436"/>
      <c r="Q40" s="436"/>
      <c r="R40" s="436"/>
      <c r="S40" s="436"/>
      <c r="T40" s="2"/>
      <c r="U40" s="437" t="str">
        <f t="shared" si="1"/>
        <v/>
      </c>
      <c r="V40" s="437"/>
      <c r="W40" s="436"/>
      <c r="X40" s="436"/>
      <c r="Y40" s="436"/>
      <c r="Z40" s="436"/>
      <c r="AA40" s="436"/>
      <c r="AB40" s="436"/>
      <c r="AC40" s="436"/>
      <c r="AD40" s="436"/>
      <c r="AE40" s="436"/>
      <c r="AF40" s="436"/>
      <c r="AG40" s="436"/>
      <c r="AH40" s="436"/>
      <c r="AI40" s="436"/>
      <c r="AJ40" s="436"/>
      <c r="AK40" s="436"/>
      <c r="AL40" s="2"/>
      <c r="AM40" s="437" t="str">
        <f t="shared" si="2"/>
        <v/>
      </c>
      <c r="AN40" s="437"/>
      <c r="AO40" s="436"/>
      <c r="AP40" s="436"/>
      <c r="AQ40" s="436"/>
      <c r="AR40" s="436"/>
      <c r="AS40" s="436"/>
      <c r="AT40" s="436"/>
      <c r="AU40" s="436"/>
      <c r="AV40" s="436"/>
      <c r="AW40" s="436"/>
      <c r="AX40" s="436"/>
      <c r="AY40" s="436"/>
      <c r="AZ40" s="436"/>
      <c r="BA40" s="436"/>
      <c r="BB40" s="436"/>
      <c r="BC40" s="436"/>
      <c r="BD40" s="2"/>
      <c r="BE40" s="437" t="str">
        <f t="shared" si="3"/>
        <v/>
      </c>
      <c r="BF40" s="437"/>
      <c r="BG40" s="436"/>
      <c r="BH40" s="436"/>
      <c r="BI40" s="436"/>
      <c r="BJ40" s="436"/>
      <c r="BK40" s="436"/>
      <c r="BL40" s="436"/>
      <c r="BM40" s="436"/>
      <c r="BN40" s="436"/>
      <c r="BO40" s="436"/>
      <c r="BP40" s="436"/>
      <c r="BQ40" s="436"/>
      <c r="BR40" s="436"/>
      <c r="BS40" s="436"/>
      <c r="BT40" s="436"/>
      <c r="BU40" s="436"/>
      <c r="BV40" s="2"/>
      <c r="BW40" s="437" t="str">
        <f t="shared" si="4"/>
        <v/>
      </c>
      <c r="BX40" s="437"/>
      <c r="BY40" s="436" t="str">
        <f>IF('各会計、関係団体の財政状況及び健全化判断比率'!B74="","",'各会計、関係団体の財政状況及び健全化判断比率'!B74)</f>
        <v/>
      </c>
      <c r="BZ40" s="436"/>
      <c r="CA40" s="436"/>
      <c r="CB40" s="436"/>
      <c r="CC40" s="436"/>
      <c r="CD40" s="436"/>
      <c r="CE40" s="436"/>
      <c r="CF40" s="436"/>
      <c r="CG40" s="436"/>
      <c r="CH40" s="436"/>
      <c r="CI40" s="436"/>
      <c r="CJ40" s="436"/>
      <c r="CK40" s="436"/>
      <c r="CL40" s="436"/>
      <c r="CM40" s="436"/>
      <c r="CN40" s="2"/>
      <c r="CO40" s="437" t="str">
        <f t="shared" si="5"/>
        <v/>
      </c>
      <c r="CP40" s="437"/>
      <c r="CQ40" s="436" t="str">
        <f>IF('各会計、関係団体の財政状況及び健全化判断比率'!BS13="","",'各会計、関係団体の財政状況及び健全化判断比率'!BS13)</f>
        <v/>
      </c>
      <c r="CR40" s="436"/>
      <c r="CS40" s="436"/>
      <c r="CT40" s="436"/>
      <c r="CU40" s="436"/>
      <c r="CV40" s="436"/>
      <c r="CW40" s="436"/>
      <c r="CX40" s="436"/>
      <c r="CY40" s="436"/>
      <c r="CZ40" s="436"/>
      <c r="DA40" s="436"/>
      <c r="DB40" s="436"/>
      <c r="DC40" s="436"/>
      <c r="DD40" s="436"/>
      <c r="DE40" s="436"/>
      <c r="DG40" s="438" t="str">
        <f>IF('各会計、関係団体の財政状況及び健全化判断比率'!BR13="","",'各会計、関係団体の財政状況及び健全化判断比率'!BR13)</f>
        <v/>
      </c>
      <c r="DH40" s="438"/>
      <c r="DI40" s="19"/>
    </row>
    <row r="41" spans="1:113" ht="32.25" customHeight="1" x14ac:dyDescent="0.2">
      <c r="A41" s="2"/>
      <c r="B41" s="5"/>
      <c r="C41" s="437" t="str">
        <f t="shared" si="0"/>
        <v/>
      </c>
      <c r="D41" s="437"/>
      <c r="E41" s="436" t="str">
        <f>IF('各会計、関係団体の財政状況及び健全化判断比率'!B14="","",'各会計、関係団体の財政状況及び健全化判断比率'!B14)</f>
        <v/>
      </c>
      <c r="F41" s="436"/>
      <c r="G41" s="436"/>
      <c r="H41" s="436"/>
      <c r="I41" s="436"/>
      <c r="J41" s="436"/>
      <c r="K41" s="436"/>
      <c r="L41" s="436"/>
      <c r="M41" s="436"/>
      <c r="N41" s="436"/>
      <c r="O41" s="436"/>
      <c r="P41" s="436"/>
      <c r="Q41" s="436"/>
      <c r="R41" s="436"/>
      <c r="S41" s="436"/>
      <c r="T41" s="2"/>
      <c r="U41" s="437" t="str">
        <f t="shared" si="1"/>
        <v/>
      </c>
      <c r="V41" s="437"/>
      <c r="W41" s="436"/>
      <c r="X41" s="436"/>
      <c r="Y41" s="436"/>
      <c r="Z41" s="436"/>
      <c r="AA41" s="436"/>
      <c r="AB41" s="436"/>
      <c r="AC41" s="436"/>
      <c r="AD41" s="436"/>
      <c r="AE41" s="436"/>
      <c r="AF41" s="436"/>
      <c r="AG41" s="436"/>
      <c r="AH41" s="436"/>
      <c r="AI41" s="436"/>
      <c r="AJ41" s="436"/>
      <c r="AK41" s="436"/>
      <c r="AL41" s="2"/>
      <c r="AM41" s="437" t="str">
        <f t="shared" si="2"/>
        <v/>
      </c>
      <c r="AN41" s="437"/>
      <c r="AO41" s="436"/>
      <c r="AP41" s="436"/>
      <c r="AQ41" s="436"/>
      <c r="AR41" s="436"/>
      <c r="AS41" s="436"/>
      <c r="AT41" s="436"/>
      <c r="AU41" s="436"/>
      <c r="AV41" s="436"/>
      <c r="AW41" s="436"/>
      <c r="AX41" s="436"/>
      <c r="AY41" s="436"/>
      <c r="AZ41" s="436"/>
      <c r="BA41" s="436"/>
      <c r="BB41" s="436"/>
      <c r="BC41" s="436"/>
      <c r="BD41" s="2"/>
      <c r="BE41" s="437" t="str">
        <f t="shared" si="3"/>
        <v/>
      </c>
      <c r="BF41" s="437"/>
      <c r="BG41" s="436"/>
      <c r="BH41" s="436"/>
      <c r="BI41" s="436"/>
      <c r="BJ41" s="436"/>
      <c r="BK41" s="436"/>
      <c r="BL41" s="436"/>
      <c r="BM41" s="436"/>
      <c r="BN41" s="436"/>
      <c r="BO41" s="436"/>
      <c r="BP41" s="436"/>
      <c r="BQ41" s="436"/>
      <c r="BR41" s="436"/>
      <c r="BS41" s="436"/>
      <c r="BT41" s="436"/>
      <c r="BU41" s="436"/>
      <c r="BV41" s="2"/>
      <c r="BW41" s="437" t="str">
        <f t="shared" si="4"/>
        <v/>
      </c>
      <c r="BX41" s="437"/>
      <c r="BY41" s="436" t="str">
        <f>IF('各会計、関係団体の財政状況及び健全化判断比率'!B75="","",'各会計、関係団体の財政状況及び健全化判断比率'!B75)</f>
        <v/>
      </c>
      <c r="BZ41" s="436"/>
      <c r="CA41" s="436"/>
      <c r="CB41" s="436"/>
      <c r="CC41" s="436"/>
      <c r="CD41" s="436"/>
      <c r="CE41" s="436"/>
      <c r="CF41" s="436"/>
      <c r="CG41" s="436"/>
      <c r="CH41" s="436"/>
      <c r="CI41" s="436"/>
      <c r="CJ41" s="436"/>
      <c r="CK41" s="436"/>
      <c r="CL41" s="436"/>
      <c r="CM41" s="436"/>
      <c r="CN41" s="2"/>
      <c r="CO41" s="437" t="str">
        <f t="shared" si="5"/>
        <v/>
      </c>
      <c r="CP41" s="437"/>
      <c r="CQ41" s="436" t="str">
        <f>IF('各会計、関係団体の財政状況及び健全化判断比率'!BS14="","",'各会計、関係団体の財政状況及び健全化判断比率'!BS14)</f>
        <v/>
      </c>
      <c r="CR41" s="436"/>
      <c r="CS41" s="436"/>
      <c r="CT41" s="436"/>
      <c r="CU41" s="436"/>
      <c r="CV41" s="436"/>
      <c r="CW41" s="436"/>
      <c r="CX41" s="436"/>
      <c r="CY41" s="436"/>
      <c r="CZ41" s="436"/>
      <c r="DA41" s="436"/>
      <c r="DB41" s="436"/>
      <c r="DC41" s="436"/>
      <c r="DD41" s="436"/>
      <c r="DE41" s="436"/>
      <c r="DG41" s="438" t="str">
        <f>IF('各会計、関係団体の財政状況及び健全化判断比率'!BR14="","",'各会計、関係団体の財政状況及び健全化判断比率'!BR14)</f>
        <v/>
      </c>
      <c r="DH41" s="438"/>
      <c r="DI41" s="19"/>
    </row>
    <row r="42" spans="1:113" ht="32.25" customHeight="1" x14ac:dyDescent="0.2">
      <c r="B42" s="5"/>
      <c r="C42" s="437" t="str">
        <f t="shared" si="0"/>
        <v/>
      </c>
      <c r="D42" s="437"/>
      <c r="E42" s="436" t="str">
        <f>IF('各会計、関係団体の財政状況及び健全化判断比率'!B15="","",'各会計、関係団体の財政状況及び健全化判断比率'!B15)</f>
        <v/>
      </c>
      <c r="F42" s="436"/>
      <c r="G42" s="436"/>
      <c r="H42" s="436"/>
      <c r="I42" s="436"/>
      <c r="J42" s="436"/>
      <c r="K42" s="436"/>
      <c r="L42" s="436"/>
      <c r="M42" s="436"/>
      <c r="N42" s="436"/>
      <c r="O42" s="436"/>
      <c r="P42" s="436"/>
      <c r="Q42" s="436"/>
      <c r="R42" s="436"/>
      <c r="S42" s="436"/>
      <c r="T42" s="2"/>
      <c r="U42" s="437" t="str">
        <f t="shared" si="1"/>
        <v/>
      </c>
      <c r="V42" s="437"/>
      <c r="W42" s="436"/>
      <c r="X42" s="436"/>
      <c r="Y42" s="436"/>
      <c r="Z42" s="436"/>
      <c r="AA42" s="436"/>
      <c r="AB42" s="436"/>
      <c r="AC42" s="436"/>
      <c r="AD42" s="436"/>
      <c r="AE42" s="436"/>
      <c r="AF42" s="436"/>
      <c r="AG42" s="436"/>
      <c r="AH42" s="436"/>
      <c r="AI42" s="436"/>
      <c r="AJ42" s="436"/>
      <c r="AK42" s="436"/>
      <c r="AL42" s="2"/>
      <c r="AM42" s="437" t="str">
        <f t="shared" si="2"/>
        <v/>
      </c>
      <c r="AN42" s="437"/>
      <c r="AO42" s="436"/>
      <c r="AP42" s="436"/>
      <c r="AQ42" s="436"/>
      <c r="AR42" s="436"/>
      <c r="AS42" s="436"/>
      <c r="AT42" s="436"/>
      <c r="AU42" s="436"/>
      <c r="AV42" s="436"/>
      <c r="AW42" s="436"/>
      <c r="AX42" s="436"/>
      <c r="AY42" s="436"/>
      <c r="AZ42" s="436"/>
      <c r="BA42" s="436"/>
      <c r="BB42" s="436"/>
      <c r="BC42" s="436"/>
      <c r="BD42" s="2"/>
      <c r="BE42" s="437" t="str">
        <f t="shared" si="3"/>
        <v/>
      </c>
      <c r="BF42" s="437"/>
      <c r="BG42" s="436"/>
      <c r="BH42" s="436"/>
      <c r="BI42" s="436"/>
      <c r="BJ42" s="436"/>
      <c r="BK42" s="436"/>
      <c r="BL42" s="436"/>
      <c r="BM42" s="436"/>
      <c r="BN42" s="436"/>
      <c r="BO42" s="436"/>
      <c r="BP42" s="436"/>
      <c r="BQ42" s="436"/>
      <c r="BR42" s="436"/>
      <c r="BS42" s="436"/>
      <c r="BT42" s="436"/>
      <c r="BU42" s="436"/>
      <c r="BV42" s="2"/>
      <c r="BW42" s="437" t="str">
        <f t="shared" si="4"/>
        <v/>
      </c>
      <c r="BX42" s="437"/>
      <c r="BY42" s="436" t="str">
        <f>IF('各会計、関係団体の財政状況及び健全化判断比率'!B76="","",'各会計、関係団体の財政状況及び健全化判断比率'!B76)</f>
        <v/>
      </c>
      <c r="BZ42" s="436"/>
      <c r="CA42" s="436"/>
      <c r="CB42" s="436"/>
      <c r="CC42" s="436"/>
      <c r="CD42" s="436"/>
      <c r="CE42" s="436"/>
      <c r="CF42" s="436"/>
      <c r="CG42" s="436"/>
      <c r="CH42" s="436"/>
      <c r="CI42" s="436"/>
      <c r="CJ42" s="436"/>
      <c r="CK42" s="436"/>
      <c r="CL42" s="436"/>
      <c r="CM42" s="436"/>
      <c r="CN42" s="2"/>
      <c r="CO42" s="437" t="str">
        <f t="shared" si="5"/>
        <v/>
      </c>
      <c r="CP42" s="437"/>
      <c r="CQ42" s="436" t="str">
        <f>IF('各会計、関係団体の財政状況及び健全化判断比率'!BS15="","",'各会計、関係団体の財政状況及び健全化判断比率'!BS15)</f>
        <v/>
      </c>
      <c r="CR42" s="436"/>
      <c r="CS42" s="436"/>
      <c r="CT42" s="436"/>
      <c r="CU42" s="436"/>
      <c r="CV42" s="436"/>
      <c r="CW42" s="436"/>
      <c r="CX42" s="436"/>
      <c r="CY42" s="436"/>
      <c r="CZ42" s="436"/>
      <c r="DA42" s="436"/>
      <c r="DB42" s="436"/>
      <c r="DC42" s="436"/>
      <c r="DD42" s="436"/>
      <c r="DE42" s="436"/>
      <c r="DG42" s="438" t="str">
        <f>IF('各会計、関係団体の財政状況及び健全化判断比率'!BR15="","",'各会計、関係団体の財政状況及び健全化判断比率'!BR15)</f>
        <v/>
      </c>
      <c r="DH42" s="438"/>
      <c r="DI42" s="19"/>
    </row>
    <row r="43" spans="1:113" ht="32.25" customHeight="1" x14ac:dyDescent="0.2">
      <c r="B43" s="5"/>
      <c r="C43" s="437" t="str">
        <f t="shared" si="0"/>
        <v/>
      </c>
      <c r="D43" s="437"/>
      <c r="E43" s="436" t="str">
        <f>IF('各会計、関係団体の財政状況及び健全化判断比率'!B16="","",'各会計、関係団体の財政状況及び健全化判断比率'!B16)</f>
        <v/>
      </c>
      <c r="F43" s="436"/>
      <c r="G43" s="436"/>
      <c r="H43" s="436"/>
      <c r="I43" s="436"/>
      <c r="J43" s="436"/>
      <c r="K43" s="436"/>
      <c r="L43" s="436"/>
      <c r="M43" s="436"/>
      <c r="N43" s="436"/>
      <c r="O43" s="436"/>
      <c r="P43" s="436"/>
      <c r="Q43" s="436"/>
      <c r="R43" s="436"/>
      <c r="S43" s="436"/>
      <c r="T43" s="2"/>
      <c r="U43" s="437" t="str">
        <f t="shared" si="1"/>
        <v/>
      </c>
      <c r="V43" s="437"/>
      <c r="W43" s="436"/>
      <c r="X43" s="436"/>
      <c r="Y43" s="436"/>
      <c r="Z43" s="436"/>
      <c r="AA43" s="436"/>
      <c r="AB43" s="436"/>
      <c r="AC43" s="436"/>
      <c r="AD43" s="436"/>
      <c r="AE43" s="436"/>
      <c r="AF43" s="436"/>
      <c r="AG43" s="436"/>
      <c r="AH43" s="436"/>
      <c r="AI43" s="436"/>
      <c r="AJ43" s="436"/>
      <c r="AK43" s="436"/>
      <c r="AL43" s="2"/>
      <c r="AM43" s="437" t="str">
        <f t="shared" si="2"/>
        <v/>
      </c>
      <c r="AN43" s="437"/>
      <c r="AO43" s="436"/>
      <c r="AP43" s="436"/>
      <c r="AQ43" s="436"/>
      <c r="AR43" s="436"/>
      <c r="AS43" s="436"/>
      <c r="AT43" s="436"/>
      <c r="AU43" s="436"/>
      <c r="AV43" s="436"/>
      <c r="AW43" s="436"/>
      <c r="AX43" s="436"/>
      <c r="AY43" s="436"/>
      <c r="AZ43" s="436"/>
      <c r="BA43" s="436"/>
      <c r="BB43" s="436"/>
      <c r="BC43" s="436"/>
      <c r="BD43" s="2"/>
      <c r="BE43" s="437" t="str">
        <f t="shared" si="3"/>
        <v/>
      </c>
      <c r="BF43" s="437"/>
      <c r="BG43" s="436"/>
      <c r="BH43" s="436"/>
      <c r="BI43" s="436"/>
      <c r="BJ43" s="436"/>
      <c r="BK43" s="436"/>
      <c r="BL43" s="436"/>
      <c r="BM43" s="436"/>
      <c r="BN43" s="436"/>
      <c r="BO43" s="436"/>
      <c r="BP43" s="436"/>
      <c r="BQ43" s="436"/>
      <c r="BR43" s="436"/>
      <c r="BS43" s="436"/>
      <c r="BT43" s="436"/>
      <c r="BU43" s="436"/>
      <c r="BV43" s="2"/>
      <c r="BW43" s="437" t="str">
        <f t="shared" si="4"/>
        <v/>
      </c>
      <c r="BX43" s="437"/>
      <c r="BY43" s="436" t="str">
        <f>IF('各会計、関係団体の財政状況及び健全化判断比率'!B77="","",'各会計、関係団体の財政状況及び健全化判断比率'!B77)</f>
        <v/>
      </c>
      <c r="BZ43" s="436"/>
      <c r="CA43" s="436"/>
      <c r="CB43" s="436"/>
      <c r="CC43" s="436"/>
      <c r="CD43" s="436"/>
      <c r="CE43" s="436"/>
      <c r="CF43" s="436"/>
      <c r="CG43" s="436"/>
      <c r="CH43" s="436"/>
      <c r="CI43" s="436"/>
      <c r="CJ43" s="436"/>
      <c r="CK43" s="436"/>
      <c r="CL43" s="436"/>
      <c r="CM43" s="436"/>
      <c r="CN43" s="2"/>
      <c r="CO43" s="437" t="str">
        <f t="shared" si="5"/>
        <v/>
      </c>
      <c r="CP43" s="437"/>
      <c r="CQ43" s="436" t="str">
        <f>IF('各会計、関係団体の財政状況及び健全化判断比率'!BS16="","",'各会計、関係団体の財政状況及び健全化判断比率'!BS16)</f>
        <v/>
      </c>
      <c r="CR43" s="436"/>
      <c r="CS43" s="436"/>
      <c r="CT43" s="436"/>
      <c r="CU43" s="436"/>
      <c r="CV43" s="436"/>
      <c r="CW43" s="436"/>
      <c r="CX43" s="436"/>
      <c r="CY43" s="436"/>
      <c r="CZ43" s="436"/>
      <c r="DA43" s="436"/>
      <c r="DB43" s="436"/>
      <c r="DC43" s="436"/>
      <c r="DD43" s="436"/>
      <c r="DE43" s="436"/>
      <c r="DG43" s="438" t="str">
        <f>IF('各会計、関係団体の財政状況及び健全化判断比率'!BR16="","",'各会計、関係団体の財政状況及び健全化判断比率'!BR16)</f>
        <v/>
      </c>
      <c r="DH43" s="43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293</v>
      </c>
      <c r="E46" s="382" t="s">
        <v>297</v>
      </c>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T46" s="382"/>
      <c r="AU46" s="382"/>
      <c r="AV46" s="382"/>
      <c r="AW46" s="382"/>
      <c r="AX46" s="382"/>
      <c r="AY46" s="382"/>
      <c r="AZ46" s="382"/>
      <c r="BA46" s="382"/>
      <c r="BB46" s="382"/>
      <c r="BC46" s="382"/>
      <c r="BD46" s="382"/>
      <c r="BE46" s="382"/>
      <c r="BF46" s="382"/>
      <c r="BG46" s="382"/>
      <c r="BH46" s="382"/>
      <c r="BI46" s="382"/>
      <c r="BJ46" s="382"/>
      <c r="BK46" s="382"/>
      <c r="BL46" s="382"/>
      <c r="BM46" s="382"/>
      <c r="BN46" s="382"/>
      <c r="BO46" s="382"/>
      <c r="BP46" s="382"/>
      <c r="BQ46" s="382"/>
      <c r="BR46" s="382"/>
      <c r="BS46" s="382"/>
      <c r="BT46" s="382"/>
      <c r="BU46" s="382"/>
      <c r="BV46" s="382"/>
      <c r="BW46" s="382"/>
      <c r="BX46" s="382"/>
      <c r="BY46" s="382"/>
      <c r="BZ46" s="382"/>
      <c r="CA46" s="382"/>
      <c r="CB46" s="382"/>
      <c r="CC46" s="382"/>
      <c r="CD46" s="382"/>
      <c r="CE46" s="382"/>
      <c r="CF46" s="382"/>
      <c r="CG46" s="382"/>
      <c r="CH46" s="382"/>
      <c r="CI46" s="382"/>
      <c r="CJ46" s="382"/>
      <c r="CK46" s="382"/>
      <c r="CL46" s="382"/>
      <c r="CM46" s="382"/>
      <c r="CN46" s="382"/>
      <c r="CO46" s="382"/>
      <c r="CP46" s="382"/>
      <c r="CQ46" s="382"/>
      <c r="CR46" s="382"/>
      <c r="CS46" s="382"/>
      <c r="CT46" s="382"/>
      <c r="CU46" s="382"/>
      <c r="CV46" s="382"/>
      <c r="CW46" s="382"/>
      <c r="CX46" s="382"/>
      <c r="CY46" s="382"/>
      <c r="CZ46" s="382"/>
      <c r="DA46" s="382"/>
      <c r="DB46" s="382"/>
      <c r="DC46" s="382"/>
      <c r="DD46" s="382"/>
      <c r="DE46" s="382"/>
      <c r="DF46" s="382"/>
      <c r="DG46" s="382"/>
      <c r="DH46" s="382"/>
      <c r="DI46" s="382"/>
    </row>
    <row r="47" spans="1:113" x14ac:dyDescent="0.2">
      <c r="E47" s="382" t="s">
        <v>299</v>
      </c>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82"/>
      <c r="BD47" s="382"/>
      <c r="BE47" s="382"/>
      <c r="BF47" s="382"/>
      <c r="BG47" s="382"/>
      <c r="BH47" s="382"/>
      <c r="BI47" s="382"/>
      <c r="BJ47" s="382"/>
      <c r="BK47" s="382"/>
      <c r="BL47" s="382"/>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2"/>
      <c r="CY47" s="382"/>
      <c r="CZ47" s="382"/>
      <c r="DA47" s="382"/>
      <c r="DB47" s="382"/>
      <c r="DC47" s="382"/>
      <c r="DD47" s="382"/>
      <c r="DE47" s="382"/>
      <c r="DF47" s="382"/>
      <c r="DG47" s="382"/>
      <c r="DH47" s="382"/>
      <c r="DI47" s="382"/>
    </row>
    <row r="48" spans="1:113" x14ac:dyDescent="0.2">
      <c r="E48" s="382" t="s">
        <v>301</v>
      </c>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c r="BJ48" s="382"/>
      <c r="BK48" s="382"/>
      <c r="BL48" s="382"/>
      <c r="BM48" s="382"/>
      <c r="BN48" s="382"/>
      <c r="BO48" s="382"/>
      <c r="BP48" s="382"/>
      <c r="BQ48" s="382"/>
      <c r="BR48" s="382"/>
      <c r="BS48" s="382"/>
      <c r="BT48" s="382"/>
      <c r="BU48" s="382"/>
      <c r="BV48" s="382"/>
      <c r="BW48" s="382"/>
      <c r="BX48" s="382"/>
      <c r="BY48" s="382"/>
      <c r="BZ48" s="382"/>
      <c r="CA48" s="382"/>
      <c r="CB48" s="382"/>
      <c r="CC48" s="382"/>
      <c r="CD48" s="382"/>
      <c r="CE48" s="382"/>
      <c r="CF48" s="382"/>
      <c r="CG48" s="382"/>
      <c r="CH48" s="382"/>
      <c r="CI48" s="382"/>
      <c r="CJ48" s="382"/>
      <c r="CK48" s="382"/>
      <c r="CL48" s="382"/>
      <c r="CM48" s="382"/>
      <c r="CN48" s="382"/>
      <c r="CO48" s="382"/>
      <c r="CP48" s="382"/>
      <c r="CQ48" s="382"/>
      <c r="CR48" s="382"/>
      <c r="CS48" s="382"/>
      <c r="CT48" s="382"/>
      <c r="CU48" s="382"/>
      <c r="CV48" s="382"/>
      <c r="CW48" s="382"/>
      <c r="CX48" s="382"/>
      <c r="CY48" s="382"/>
      <c r="CZ48" s="382"/>
      <c r="DA48" s="382"/>
      <c r="DB48" s="382"/>
      <c r="DC48" s="382"/>
      <c r="DD48" s="382"/>
      <c r="DE48" s="382"/>
      <c r="DF48" s="382"/>
      <c r="DG48" s="382"/>
      <c r="DH48" s="382"/>
      <c r="DI48" s="382"/>
    </row>
    <row r="49" spans="5:113" x14ac:dyDescent="0.2">
      <c r="E49" s="382" t="s">
        <v>302</v>
      </c>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row>
    <row r="50" spans="5:113" x14ac:dyDescent="0.2">
      <c r="E50" s="382" t="s">
        <v>199</v>
      </c>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row>
    <row r="51" spans="5:113" x14ac:dyDescent="0.2">
      <c r="E51" s="382" t="s">
        <v>305</v>
      </c>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row>
    <row r="52" spans="5:113" x14ac:dyDescent="0.2">
      <c r="E52" s="382" t="s">
        <v>307</v>
      </c>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row>
    <row r="53" spans="5:113" x14ac:dyDescent="0.2">
      <c r="E53" s="382" t="s">
        <v>193</v>
      </c>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2"/>
      <c r="BB53" s="382"/>
      <c r="BC53" s="382"/>
      <c r="BD53" s="382"/>
      <c r="BE53" s="382"/>
      <c r="BF53" s="382"/>
      <c r="BG53" s="382"/>
      <c r="BH53" s="382"/>
      <c r="BI53" s="382"/>
      <c r="BJ53" s="382"/>
      <c r="BK53" s="382"/>
      <c r="BL53" s="382"/>
      <c r="BM53" s="382"/>
      <c r="BN53" s="382"/>
      <c r="BO53" s="382"/>
      <c r="BP53" s="382"/>
      <c r="BQ53" s="382"/>
      <c r="BR53" s="382"/>
      <c r="BS53" s="382"/>
      <c r="BT53" s="382"/>
      <c r="BU53" s="382"/>
      <c r="BV53" s="382"/>
      <c r="BW53" s="382"/>
      <c r="BX53" s="382"/>
      <c r="BY53" s="382"/>
      <c r="BZ53" s="382"/>
      <c r="CA53" s="382"/>
      <c r="CB53" s="382"/>
      <c r="CC53" s="382"/>
      <c r="CD53" s="382"/>
      <c r="CE53" s="382"/>
      <c r="CF53" s="382"/>
      <c r="CG53" s="382"/>
      <c r="CH53" s="382"/>
      <c r="CI53" s="382"/>
      <c r="CJ53" s="382"/>
      <c r="CK53" s="382"/>
      <c r="CL53" s="382"/>
      <c r="CM53" s="382"/>
      <c r="CN53" s="382"/>
      <c r="CO53" s="382"/>
      <c r="CP53" s="382"/>
      <c r="CQ53" s="382"/>
      <c r="CR53" s="382"/>
      <c r="CS53" s="382"/>
      <c r="CT53" s="382"/>
      <c r="CU53" s="382"/>
      <c r="CV53" s="382"/>
      <c r="CW53" s="382"/>
      <c r="CX53" s="382"/>
      <c r="CY53" s="382"/>
      <c r="CZ53" s="382"/>
      <c r="DA53" s="382"/>
      <c r="DB53" s="382"/>
      <c r="DC53" s="382"/>
      <c r="DD53" s="382"/>
      <c r="DE53" s="382"/>
      <c r="DF53" s="382"/>
      <c r="DG53" s="382"/>
      <c r="DH53" s="382"/>
      <c r="DI53" s="382"/>
    </row>
    <row r="54" spans="5:113" x14ac:dyDescent="0.2"/>
    <row r="55" spans="5:113" x14ac:dyDescent="0.2"/>
    <row r="56" spans="5:113" x14ac:dyDescent="0.2"/>
  </sheetData>
  <sheetProtection algorithmName="SHA-512" hashValue="z8ospgcLA00MqHzFy7zrlSPLouUhCcc8hMFLroU78/iUAjrNcsZYxF57DJRKEyjX0RWrcNC702tWwsiYBWLzSw==" saltValue="uphT8b3YW+pBMSgq4sK/w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14</v>
      </c>
      <c r="C33" s="192"/>
      <c r="D33" s="192"/>
      <c r="E33" s="194" t="s">
        <v>17</v>
      </c>
      <c r="F33" s="195" t="s">
        <v>525</v>
      </c>
      <c r="G33" s="199" t="s">
        <v>526</v>
      </c>
      <c r="H33" s="199" t="s">
        <v>527</v>
      </c>
      <c r="I33" s="199" t="s">
        <v>528</v>
      </c>
      <c r="J33" s="203" t="s">
        <v>529</v>
      </c>
      <c r="K33" s="185"/>
      <c r="L33" s="185"/>
      <c r="M33" s="185"/>
      <c r="N33" s="185"/>
      <c r="O33" s="185"/>
      <c r="P33" s="185"/>
    </row>
    <row r="34" spans="1:16" ht="39" customHeight="1" x14ac:dyDescent="0.2">
      <c r="A34" s="185"/>
      <c r="B34" s="187"/>
      <c r="C34" s="1048" t="s">
        <v>460</v>
      </c>
      <c r="D34" s="1048"/>
      <c r="E34" s="1049"/>
      <c r="F34" s="196">
        <v>19.25</v>
      </c>
      <c r="G34" s="200">
        <v>20.38</v>
      </c>
      <c r="H34" s="200">
        <v>21.03</v>
      </c>
      <c r="I34" s="200">
        <v>22.86</v>
      </c>
      <c r="J34" s="204">
        <v>25.44</v>
      </c>
      <c r="K34" s="185"/>
      <c r="L34" s="185"/>
      <c r="M34" s="185"/>
      <c r="N34" s="185"/>
      <c r="O34" s="185"/>
      <c r="P34" s="185"/>
    </row>
    <row r="35" spans="1:16" ht="39" customHeight="1" x14ac:dyDescent="0.2">
      <c r="A35" s="185"/>
      <c r="B35" s="188"/>
      <c r="C35" s="1044" t="s">
        <v>264</v>
      </c>
      <c r="D35" s="1044"/>
      <c r="E35" s="1045"/>
      <c r="F35" s="197">
        <v>9.15</v>
      </c>
      <c r="G35" s="201">
        <v>8.5399999999999991</v>
      </c>
      <c r="H35" s="201">
        <v>7.31</v>
      </c>
      <c r="I35" s="201">
        <v>11.21</v>
      </c>
      <c r="J35" s="205">
        <v>12.26</v>
      </c>
      <c r="K35" s="185"/>
      <c r="L35" s="185"/>
      <c r="M35" s="185"/>
      <c r="N35" s="185"/>
      <c r="O35" s="185"/>
      <c r="P35" s="185"/>
    </row>
    <row r="36" spans="1:16" ht="39" customHeight="1" x14ac:dyDescent="0.2">
      <c r="A36" s="185"/>
      <c r="B36" s="188"/>
      <c r="C36" s="1044" t="s">
        <v>357</v>
      </c>
      <c r="D36" s="1044"/>
      <c r="E36" s="1045"/>
      <c r="F36" s="197" t="s">
        <v>202</v>
      </c>
      <c r="G36" s="201" t="s">
        <v>202</v>
      </c>
      <c r="H36" s="201">
        <v>2.66</v>
      </c>
      <c r="I36" s="201">
        <v>4.59</v>
      </c>
      <c r="J36" s="205">
        <v>6.75</v>
      </c>
      <c r="K36" s="185"/>
      <c r="L36" s="185"/>
      <c r="M36" s="185"/>
      <c r="N36" s="185"/>
      <c r="O36" s="185"/>
      <c r="P36" s="185"/>
    </row>
    <row r="37" spans="1:16" ht="39" customHeight="1" x14ac:dyDescent="0.2">
      <c r="A37" s="185"/>
      <c r="B37" s="188"/>
      <c r="C37" s="1044" t="s">
        <v>28</v>
      </c>
      <c r="D37" s="1044"/>
      <c r="E37" s="1045"/>
      <c r="F37" s="197">
        <v>0.74</v>
      </c>
      <c r="G37" s="201">
        <v>0.76</v>
      </c>
      <c r="H37" s="201">
        <v>1.0900000000000001</v>
      </c>
      <c r="I37" s="201">
        <v>1.66</v>
      </c>
      <c r="J37" s="205">
        <v>1.18</v>
      </c>
      <c r="K37" s="185"/>
      <c r="L37" s="185"/>
      <c r="M37" s="185"/>
      <c r="N37" s="185"/>
      <c r="O37" s="185"/>
      <c r="P37" s="185"/>
    </row>
    <row r="38" spans="1:16" ht="39" customHeight="1" x14ac:dyDescent="0.2">
      <c r="A38" s="185"/>
      <c r="B38" s="188"/>
      <c r="C38" s="1044" t="s">
        <v>458</v>
      </c>
      <c r="D38" s="1044"/>
      <c r="E38" s="1045"/>
      <c r="F38" s="197">
        <v>0.24</v>
      </c>
      <c r="G38" s="201">
        <v>0.33</v>
      </c>
      <c r="H38" s="201">
        <v>0.93</v>
      </c>
      <c r="I38" s="201">
        <v>0.08</v>
      </c>
      <c r="J38" s="205">
        <v>0.21</v>
      </c>
      <c r="K38" s="185"/>
      <c r="L38" s="185"/>
      <c r="M38" s="185"/>
      <c r="N38" s="185"/>
      <c r="O38" s="185"/>
      <c r="P38" s="185"/>
    </row>
    <row r="39" spans="1:16" ht="39" customHeight="1" x14ac:dyDescent="0.2">
      <c r="A39" s="185"/>
      <c r="B39" s="188"/>
      <c r="C39" s="1044" t="s">
        <v>459</v>
      </c>
      <c r="D39" s="1044"/>
      <c r="E39" s="1045"/>
      <c r="F39" s="197">
        <v>0</v>
      </c>
      <c r="G39" s="201">
        <v>0.02</v>
      </c>
      <c r="H39" s="201">
        <v>0.19</v>
      </c>
      <c r="I39" s="201">
        <v>0.04</v>
      </c>
      <c r="J39" s="205">
        <v>0</v>
      </c>
      <c r="K39" s="185"/>
      <c r="L39" s="185"/>
      <c r="M39" s="185"/>
      <c r="N39" s="185"/>
      <c r="O39" s="185"/>
      <c r="P39" s="185"/>
    </row>
    <row r="40" spans="1:16" ht="39" customHeight="1" x14ac:dyDescent="0.2">
      <c r="A40" s="185"/>
      <c r="B40" s="188"/>
      <c r="C40" s="1044"/>
      <c r="D40" s="1044"/>
      <c r="E40" s="1045"/>
      <c r="F40" s="197"/>
      <c r="G40" s="201"/>
      <c r="H40" s="201"/>
      <c r="I40" s="201"/>
      <c r="J40" s="205"/>
      <c r="K40" s="185"/>
      <c r="L40" s="185"/>
      <c r="M40" s="185"/>
      <c r="N40" s="185"/>
      <c r="O40" s="185"/>
      <c r="P40" s="185"/>
    </row>
    <row r="41" spans="1:16" ht="39" customHeight="1" x14ac:dyDescent="0.2">
      <c r="A41" s="185"/>
      <c r="B41" s="188"/>
      <c r="C41" s="1044"/>
      <c r="D41" s="1044"/>
      <c r="E41" s="1045"/>
      <c r="F41" s="197"/>
      <c r="G41" s="201"/>
      <c r="H41" s="201"/>
      <c r="I41" s="201"/>
      <c r="J41" s="205"/>
      <c r="K41" s="185"/>
      <c r="L41" s="185"/>
      <c r="M41" s="185"/>
      <c r="N41" s="185"/>
      <c r="O41" s="185"/>
      <c r="P41" s="185"/>
    </row>
    <row r="42" spans="1:16" ht="39" customHeight="1" x14ac:dyDescent="0.2">
      <c r="A42" s="185"/>
      <c r="B42" s="189"/>
      <c r="C42" s="1044" t="s">
        <v>530</v>
      </c>
      <c r="D42" s="1044"/>
      <c r="E42" s="1045"/>
      <c r="F42" s="197" t="s">
        <v>202</v>
      </c>
      <c r="G42" s="201" t="s">
        <v>202</v>
      </c>
      <c r="H42" s="201" t="s">
        <v>202</v>
      </c>
      <c r="I42" s="201" t="s">
        <v>202</v>
      </c>
      <c r="J42" s="205" t="s">
        <v>202</v>
      </c>
      <c r="K42" s="185"/>
      <c r="L42" s="185"/>
      <c r="M42" s="185"/>
      <c r="N42" s="185"/>
      <c r="O42" s="185"/>
      <c r="P42" s="185"/>
    </row>
    <row r="43" spans="1:16" ht="39" customHeight="1" x14ac:dyDescent="0.2">
      <c r="A43" s="185"/>
      <c r="B43" s="190"/>
      <c r="C43" s="1046" t="s">
        <v>485</v>
      </c>
      <c r="D43" s="1046"/>
      <c r="E43" s="1047"/>
      <c r="F43" s="198">
        <v>0.65</v>
      </c>
      <c r="G43" s="202">
        <v>1.83</v>
      </c>
      <c r="H43" s="202" t="s">
        <v>202</v>
      </c>
      <c r="I43" s="202" t="s">
        <v>202</v>
      </c>
      <c r="J43" s="206" t="s">
        <v>202</v>
      </c>
      <c r="K43" s="185"/>
      <c r="L43" s="185"/>
      <c r="M43" s="185"/>
      <c r="N43" s="185"/>
      <c r="O43" s="185"/>
      <c r="P43" s="185"/>
    </row>
    <row r="44" spans="1:16" ht="39" customHeight="1" x14ac:dyDescent="0.2">
      <c r="A44" s="185"/>
      <c r="B44" s="191" t="s">
        <v>19</v>
      </c>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H56kkh7OGTuxbLCjiF7eoW02S2loRqeM439w4w9Ax8hvTjLNswlcV+QLSUnGmLCZXhr26tAzcuUFQlAeu2zv2Q==" saltValue="im+WK6Btj3X3S9M9QLXga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23</v>
      </c>
      <c r="P43" s="85"/>
      <c r="Q43" s="85"/>
      <c r="R43" s="85"/>
      <c r="S43" s="85"/>
      <c r="T43" s="85"/>
      <c r="U43" s="85"/>
    </row>
    <row r="44" spans="1:21" ht="30.75" customHeight="1" x14ac:dyDescent="0.25">
      <c r="A44" s="85"/>
      <c r="B44" s="207" t="s">
        <v>26</v>
      </c>
      <c r="C44" s="213"/>
      <c r="D44" s="213"/>
      <c r="E44" s="221"/>
      <c r="F44" s="221"/>
      <c r="G44" s="221"/>
      <c r="H44" s="221"/>
      <c r="I44" s="221"/>
      <c r="J44" s="224" t="s">
        <v>17</v>
      </c>
      <c r="K44" s="226" t="s">
        <v>525</v>
      </c>
      <c r="L44" s="235" t="s">
        <v>526</v>
      </c>
      <c r="M44" s="235" t="s">
        <v>527</v>
      </c>
      <c r="N44" s="235" t="s">
        <v>528</v>
      </c>
      <c r="O44" s="244" t="s">
        <v>529</v>
      </c>
      <c r="P44" s="85"/>
      <c r="Q44" s="85"/>
      <c r="R44" s="85"/>
      <c r="S44" s="85"/>
      <c r="T44" s="85"/>
      <c r="U44" s="85"/>
    </row>
    <row r="45" spans="1:21" ht="30.75" customHeight="1" x14ac:dyDescent="0.2">
      <c r="A45" s="85"/>
      <c r="B45" s="1065" t="s">
        <v>27</v>
      </c>
      <c r="C45" s="1066"/>
      <c r="D45" s="216"/>
      <c r="E45" s="1079" t="s">
        <v>25</v>
      </c>
      <c r="F45" s="1079"/>
      <c r="G45" s="1079"/>
      <c r="H45" s="1079"/>
      <c r="I45" s="1079"/>
      <c r="J45" s="1080"/>
      <c r="K45" s="227">
        <v>72</v>
      </c>
      <c r="L45" s="236">
        <v>61</v>
      </c>
      <c r="M45" s="236">
        <v>63</v>
      </c>
      <c r="N45" s="236">
        <v>79</v>
      </c>
      <c r="O45" s="245">
        <v>78</v>
      </c>
      <c r="P45" s="85"/>
      <c r="Q45" s="85"/>
      <c r="R45" s="85"/>
      <c r="S45" s="85"/>
      <c r="T45" s="85"/>
      <c r="U45" s="85"/>
    </row>
    <row r="46" spans="1:21" ht="30.75" customHeight="1" x14ac:dyDescent="0.2">
      <c r="A46" s="85"/>
      <c r="B46" s="1067"/>
      <c r="C46" s="1068"/>
      <c r="D46" s="217"/>
      <c r="E46" s="1071" t="s">
        <v>30</v>
      </c>
      <c r="F46" s="1071"/>
      <c r="G46" s="1071"/>
      <c r="H46" s="1071"/>
      <c r="I46" s="1071"/>
      <c r="J46" s="1072"/>
      <c r="K46" s="228" t="s">
        <v>202</v>
      </c>
      <c r="L46" s="237" t="s">
        <v>202</v>
      </c>
      <c r="M46" s="237" t="s">
        <v>202</v>
      </c>
      <c r="N46" s="237" t="s">
        <v>202</v>
      </c>
      <c r="O46" s="246" t="s">
        <v>202</v>
      </c>
      <c r="P46" s="85"/>
      <c r="Q46" s="85"/>
      <c r="R46" s="85"/>
      <c r="S46" s="85"/>
      <c r="T46" s="85"/>
      <c r="U46" s="85"/>
    </row>
    <row r="47" spans="1:21" ht="30.75" customHeight="1" x14ac:dyDescent="0.2">
      <c r="A47" s="85"/>
      <c r="B47" s="1067"/>
      <c r="C47" s="1068"/>
      <c r="D47" s="217"/>
      <c r="E47" s="1071" t="s">
        <v>33</v>
      </c>
      <c r="F47" s="1071"/>
      <c r="G47" s="1071"/>
      <c r="H47" s="1071"/>
      <c r="I47" s="1071"/>
      <c r="J47" s="1072"/>
      <c r="K47" s="228" t="s">
        <v>202</v>
      </c>
      <c r="L47" s="237" t="s">
        <v>202</v>
      </c>
      <c r="M47" s="237" t="s">
        <v>202</v>
      </c>
      <c r="N47" s="237" t="s">
        <v>202</v>
      </c>
      <c r="O47" s="246" t="s">
        <v>202</v>
      </c>
      <c r="P47" s="85"/>
      <c r="Q47" s="85"/>
      <c r="R47" s="85"/>
      <c r="S47" s="85"/>
      <c r="T47" s="85"/>
      <c r="U47" s="85"/>
    </row>
    <row r="48" spans="1:21" ht="30.75" customHeight="1" x14ac:dyDescent="0.2">
      <c r="A48" s="85"/>
      <c r="B48" s="1067"/>
      <c r="C48" s="1068"/>
      <c r="D48" s="217"/>
      <c r="E48" s="1071" t="s">
        <v>39</v>
      </c>
      <c r="F48" s="1071"/>
      <c r="G48" s="1071"/>
      <c r="H48" s="1071"/>
      <c r="I48" s="1071"/>
      <c r="J48" s="1072"/>
      <c r="K48" s="228">
        <v>287</v>
      </c>
      <c r="L48" s="237">
        <v>295</v>
      </c>
      <c r="M48" s="237">
        <v>207</v>
      </c>
      <c r="N48" s="237">
        <v>199</v>
      </c>
      <c r="O48" s="246">
        <v>179</v>
      </c>
      <c r="P48" s="85"/>
      <c r="Q48" s="85"/>
      <c r="R48" s="85"/>
      <c r="S48" s="85"/>
      <c r="T48" s="85"/>
      <c r="U48" s="85"/>
    </row>
    <row r="49" spans="1:21" ht="30.75" customHeight="1" x14ac:dyDescent="0.2">
      <c r="A49" s="85"/>
      <c r="B49" s="1067"/>
      <c r="C49" s="1068"/>
      <c r="D49" s="217"/>
      <c r="E49" s="1071" t="s">
        <v>0</v>
      </c>
      <c r="F49" s="1071"/>
      <c r="G49" s="1071"/>
      <c r="H49" s="1071"/>
      <c r="I49" s="1071"/>
      <c r="J49" s="1072"/>
      <c r="K49" s="228" t="s">
        <v>202</v>
      </c>
      <c r="L49" s="237" t="s">
        <v>202</v>
      </c>
      <c r="M49" s="237" t="s">
        <v>202</v>
      </c>
      <c r="N49" s="237" t="s">
        <v>202</v>
      </c>
      <c r="O49" s="246" t="s">
        <v>202</v>
      </c>
      <c r="P49" s="85"/>
      <c r="Q49" s="85"/>
      <c r="R49" s="85"/>
      <c r="S49" s="85"/>
      <c r="T49" s="85"/>
      <c r="U49" s="85"/>
    </row>
    <row r="50" spans="1:21" ht="30.75" customHeight="1" x14ac:dyDescent="0.2">
      <c r="A50" s="85"/>
      <c r="B50" s="1067"/>
      <c r="C50" s="1068"/>
      <c r="D50" s="217"/>
      <c r="E50" s="1071" t="s">
        <v>41</v>
      </c>
      <c r="F50" s="1071"/>
      <c r="G50" s="1071"/>
      <c r="H50" s="1071"/>
      <c r="I50" s="1071"/>
      <c r="J50" s="1072"/>
      <c r="K50" s="228" t="s">
        <v>202</v>
      </c>
      <c r="L50" s="237" t="s">
        <v>202</v>
      </c>
      <c r="M50" s="237" t="s">
        <v>202</v>
      </c>
      <c r="N50" s="237" t="s">
        <v>202</v>
      </c>
      <c r="O50" s="246" t="s">
        <v>202</v>
      </c>
      <c r="P50" s="85"/>
      <c r="Q50" s="85"/>
      <c r="R50" s="85"/>
      <c r="S50" s="85"/>
      <c r="T50" s="85"/>
      <c r="U50" s="85"/>
    </row>
    <row r="51" spans="1:21" ht="30.75" customHeight="1" x14ac:dyDescent="0.2">
      <c r="A51" s="85"/>
      <c r="B51" s="1069"/>
      <c r="C51" s="1070"/>
      <c r="D51" s="218"/>
      <c r="E51" s="1071" t="s">
        <v>45</v>
      </c>
      <c r="F51" s="1071"/>
      <c r="G51" s="1071"/>
      <c r="H51" s="1071"/>
      <c r="I51" s="1071"/>
      <c r="J51" s="1072"/>
      <c r="K51" s="228" t="s">
        <v>202</v>
      </c>
      <c r="L51" s="237" t="s">
        <v>202</v>
      </c>
      <c r="M51" s="237" t="s">
        <v>202</v>
      </c>
      <c r="N51" s="237" t="s">
        <v>202</v>
      </c>
      <c r="O51" s="246" t="s">
        <v>202</v>
      </c>
      <c r="P51" s="85"/>
      <c r="Q51" s="85"/>
      <c r="R51" s="85"/>
      <c r="S51" s="85"/>
      <c r="T51" s="85"/>
      <c r="U51" s="85"/>
    </row>
    <row r="52" spans="1:21" ht="30.75" customHeight="1" x14ac:dyDescent="0.2">
      <c r="A52" s="85"/>
      <c r="B52" s="1073" t="s">
        <v>47</v>
      </c>
      <c r="C52" s="1074"/>
      <c r="D52" s="218"/>
      <c r="E52" s="1071" t="s">
        <v>48</v>
      </c>
      <c r="F52" s="1071"/>
      <c r="G52" s="1071"/>
      <c r="H52" s="1071"/>
      <c r="I52" s="1071"/>
      <c r="J52" s="1072"/>
      <c r="K52" s="228">
        <v>312</v>
      </c>
      <c r="L52" s="237">
        <v>296</v>
      </c>
      <c r="M52" s="237">
        <v>274</v>
      </c>
      <c r="N52" s="237">
        <v>262</v>
      </c>
      <c r="O52" s="246">
        <v>252</v>
      </c>
      <c r="P52" s="85"/>
      <c r="Q52" s="85"/>
      <c r="R52" s="85"/>
      <c r="S52" s="85"/>
      <c r="T52" s="85"/>
      <c r="U52" s="85"/>
    </row>
    <row r="53" spans="1:21" ht="30.75" customHeight="1" x14ac:dyDescent="0.2">
      <c r="A53" s="85"/>
      <c r="B53" s="1075" t="s">
        <v>49</v>
      </c>
      <c r="C53" s="1076"/>
      <c r="D53" s="219"/>
      <c r="E53" s="1077" t="s">
        <v>52</v>
      </c>
      <c r="F53" s="1077"/>
      <c r="G53" s="1077"/>
      <c r="H53" s="1077"/>
      <c r="I53" s="1077"/>
      <c r="J53" s="1078"/>
      <c r="K53" s="229">
        <v>47</v>
      </c>
      <c r="L53" s="238">
        <v>60</v>
      </c>
      <c r="M53" s="238">
        <v>-4</v>
      </c>
      <c r="N53" s="238">
        <v>16</v>
      </c>
      <c r="O53" s="247">
        <v>5</v>
      </c>
      <c r="P53" s="85"/>
      <c r="Q53" s="85"/>
      <c r="R53" s="85"/>
      <c r="S53" s="85"/>
      <c r="T53" s="85"/>
      <c r="U53" s="85"/>
    </row>
    <row r="54" spans="1:21" ht="24" customHeight="1" x14ac:dyDescent="0.2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t="s">
        <v>61</v>
      </c>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6</v>
      </c>
      <c r="C56" s="214"/>
      <c r="D56" s="214"/>
      <c r="E56" s="214"/>
      <c r="F56" s="214"/>
      <c r="G56" s="214"/>
      <c r="H56" s="214"/>
      <c r="I56" s="214"/>
      <c r="J56" s="214"/>
      <c r="K56" s="230"/>
      <c r="L56" s="230"/>
      <c r="M56" s="230"/>
      <c r="N56" s="230"/>
      <c r="O56" s="248" t="s">
        <v>531</v>
      </c>
      <c r="P56" s="85"/>
      <c r="Q56" s="85"/>
      <c r="R56" s="85"/>
      <c r="S56" s="85"/>
      <c r="T56" s="85"/>
      <c r="U56" s="85"/>
    </row>
    <row r="57" spans="1:21" ht="31.5" customHeight="1" x14ac:dyDescent="0.25">
      <c r="A57" s="85"/>
      <c r="B57" s="210"/>
      <c r="C57" s="215"/>
      <c r="D57" s="215"/>
      <c r="E57" s="222"/>
      <c r="F57" s="222"/>
      <c r="G57" s="222"/>
      <c r="H57" s="222"/>
      <c r="I57" s="222"/>
      <c r="J57" s="225" t="s">
        <v>17</v>
      </c>
      <c r="K57" s="231" t="s">
        <v>525</v>
      </c>
      <c r="L57" s="239" t="s">
        <v>526</v>
      </c>
      <c r="M57" s="239" t="s">
        <v>527</v>
      </c>
      <c r="N57" s="239" t="s">
        <v>528</v>
      </c>
      <c r="O57" s="249" t="s">
        <v>529</v>
      </c>
      <c r="P57" s="85"/>
      <c r="Q57" s="85"/>
      <c r="R57" s="85"/>
      <c r="S57" s="85"/>
      <c r="T57" s="85"/>
      <c r="U57" s="85"/>
    </row>
    <row r="58" spans="1:21" ht="31.5" customHeight="1" x14ac:dyDescent="0.2">
      <c r="B58" s="1059" t="s">
        <v>63</v>
      </c>
      <c r="C58" s="1060"/>
      <c r="D58" s="1050" t="s">
        <v>65</v>
      </c>
      <c r="E58" s="1051"/>
      <c r="F58" s="1051"/>
      <c r="G58" s="1051"/>
      <c r="H58" s="1051"/>
      <c r="I58" s="1051"/>
      <c r="J58" s="1052"/>
      <c r="K58" s="232" t="s">
        <v>202</v>
      </c>
      <c r="L58" s="240" t="s">
        <v>202</v>
      </c>
      <c r="M58" s="240" t="s">
        <v>202</v>
      </c>
      <c r="N58" s="240" t="s">
        <v>202</v>
      </c>
      <c r="O58" s="250" t="s">
        <v>202</v>
      </c>
    </row>
    <row r="59" spans="1:21" ht="31.5" customHeight="1" x14ac:dyDescent="0.2">
      <c r="B59" s="1061"/>
      <c r="C59" s="1062"/>
      <c r="D59" s="1053" t="s">
        <v>13</v>
      </c>
      <c r="E59" s="1054"/>
      <c r="F59" s="1054"/>
      <c r="G59" s="1054"/>
      <c r="H59" s="1054"/>
      <c r="I59" s="1054"/>
      <c r="J59" s="1055"/>
      <c r="K59" s="233" t="s">
        <v>202</v>
      </c>
      <c r="L59" s="241" t="s">
        <v>202</v>
      </c>
      <c r="M59" s="241" t="s">
        <v>202</v>
      </c>
      <c r="N59" s="241" t="s">
        <v>202</v>
      </c>
      <c r="O59" s="251" t="s">
        <v>202</v>
      </c>
    </row>
    <row r="60" spans="1:21" ht="31.5" customHeight="1" x14ac:dyDescent="0.2">
      <c r="B60" s="1063"/>
      <c r="C60" s="1064"/>
      <c r="D60" s="1056" t="s">
        <v>67</v>
      </c>
      <c r="E60" s="1057"/>
      <c r="F60" s="1057"/>
      <c r="G60" s="1057"/>
      <c r="H60" s="1057"/>
      <c r="I60" s="1057"/>
      <c r="J60" s="1058"/>
      <c r="K60" s="234" t="s">
        <v>202</v>
      </c>
      <c r="L60" s="242" t="s">
        <v>202</v>
      </c>
      <c r="M60" s="242" t="s">
        <v>202</v>
      </c>
      <c r="N60" s="242" t="s">
        <v>202</v>
      </c>
      <c r="O60" s="252" t="s">
        <v>202</v>
      </c>
    </row>
    <row r="61" spans="1:21" ht="24" customHeight="1" x14ac:dyDescent="0.2">
      <c r="B61" s="211"/>
      <c r="C61" s="211"/>
      <c r="D61" s="220" t="s">
        <v>46</v>
      </c>
      <c r="E61" s="223"/>
      <c r="F61" s="223"/>
      <c r="G61" s="223"/>
      <c r="H61" s="223"/>
      <c r="I61" s="223"/>
      <c r="J61" s="223"/>
      <c r="K61" s="223"/>
      <c r="L61" s="223"/>
      <c r="M61" s="223"/>
      <c r="N61" s="223"/>
      <c r="O61" s="223"/>
    </row>
    <row r="62" spans="1:21" ht="24" customHeight="1" x14ac:dyDescent="0.2">
      <c r="B62" s="212"/>
      <c r="C62" s="212"/>
      <c r="D62" s="220" t="s">
        <v>40</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aM0EQjW+xMcqTpkfXTpJAyjmcyJwysbkwmaILI4Ej4+rNZIDuD4THfEbQNS5korDHSveDp7fz5yc9nQFz+z8uQ==" saltValue="ruy+cigXa1HcVQ2d7UdYO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23</v>
      </c>
    </row>
    <row r="40" spans="2:13" ht="27.75" customHeight="1" x14ac:dyDescent="0.25">
      <c r="B40" s="207" t="s">
        <v>26</v>
      </c>
      <c r="C40" s="213"/>
      <c r="D40" s="213"/>
      <c r="E40" s="221"/>
      <c r="F40" s="221"/>
      <c r="G40" s="221"/>
      <c r="H40" s="224" t="s">
        <v>17</v>
      </c>
      <c r="I40" s="226" t="s">
        <v>525</v>
      </c>
      <c r="J40" s="235" t="s">
        <v>526</v>
      </c>
      <c r="K40" s="235" t="s">
        <v>527</v>
      </c>
      <c r="L40" s="235" t="s">
        <v>528</v>
      </c>
      <c r="M40" s="264" t="s">
        <v>529</v>
      </c>
    </row>
    <row r="41" spans="2:13" ht="27.75" customHeight="1" x14ac:dyDescent="0.2">
      <c r="B41" s="1065" t="s">
        <v>35</v>
      </c>
      <c r="C41" s="1066"/>
      <c r="D41" s="216"/>
      <c r="E41" s="1090" t="s">
        <v>68</v>
      </c>
      <c r="F41" s="1090"/>
      <c r="G41" s="1090"/>
      <c r="H41" s="1091"/>
      <c r="I41" s="257">
        <v>420</v>
      </c>
      <c r="J41" s="261">
        <v>396</v>
      </c>
      <c r="K41" s="261">
        <v>494</v>
      </c>
      <c r="L41" s="261">
        <v>417</v>
      </c>
      <c r="M41" s="265">
        <v>341</v>
      </c>
    </row>
    <row r="42" spans="2:13" ht="27.75" customHeight="1" x14ac:dyDescent="0.2">
      <c r="B42" s="1067"/>
      <c r="C42" s="1068"/>
      <c r="D42" s="217"/>
      <c r="E42" s="1081" t="s">
        <v>76</v>
      </c>
      <c r="F42" s="1081"/>
      <c r="G42" s="1081"/>
      <c r="H42" s="1082"/>
      <c r="I42" s="258" t="s">
        <v>202</v>
      </c>
      <c r="J42" s="262" t="s">
        <v>202</v>
      </c>
      <c r="K42" s="262" t="s">
        <v>202</v>
      </c>
      <c r="L42" s="262" t="s">
        <v>202</v>
      </c>
      <c r="M42" s="266" t="s">
        <v>202</v>
      </c>
    </row>
    <row r="43" spans="2:13" ht="27.75" customHeight="1" x14ac:dyDescent="0.2">
      <c r="B43" s="1067"/>
      <c r="C43" s="1068"/>
      <c r="D43" s="217"/>
      <c r="E43" s="1081" t="s">
        <v>77</v>
      </c>
      <c r="F43" s="1081"/>
      <c r="G43" s="1081"/>
      <c r="H43" s="1082"/>
      <c r="I43" s="258">
        <v>2742</v>
      </c>
      <c r="J43" s="262">
        <v>2540</v>
      </c>
      <c r="K43" s="262">
        <v>2199</v>
      </c>
      <c r="L43" s="262">
        <v>1910</v>
      </c>
      <c r="M43" s="266">
        <v>1819</v>
      </c>
    </row>
    <row r="44" spans="2:13" ht="27.75" customHeight="1" x14ac:dyDescent="0.2">
      <c r="B44" s="1067"/>
      <c r="C44" s="1068"/>
      <c r="D44" s="217"/>
      <c r="E44" s="1081" t="s">
        <v>18</v>
      </c>
      <c r="F44" s="1081"/>
      <c r="G44" s="1081"/>
      <c r="H44" s="1082"/>
      <c r="I44" s="258" t="s">
        <v>202</v>
      </c>
      <c r="J44" s="262" t="s">
        <v>202</v>
      </c>
      <c r="K44" s="262" t="s">
        <v>202</v>
      </c>
      <c r="L44" s="262" t="s">
        <v>202</v>
      </c>
      <c r="M44" s="266" t="s">
        <v>202</v>
      </c>
    </row>
    <row r="45" spans="2:13" ht="27.75" customHeight="1" x14ac:dyDescent="0.2">
      <c r="B45" s="1067"/>
      <c r="C45" s="1068"/>
      <c r="D45" s="217"/>
      <c r="E45" s="1081" t="s">
        <v>80</v>
      </c>
      <c r="F45" s="1081"/>
      <c r="G45" s="1081"/>
      <c r="H45" s="1082"/>
      <c r="I45" s="258">
        <v>550</v>
      </c>
      <c r="J45" s="262">
        <v>559</v>
      </c>
      <c r="K45" s="262">
        <v>568</v>
      </c>
      <c r="L45" s="262">
        <v>513</v>
      </c>
      <c r="M45" s="266">
        <v>484</v>
      </c>
    </row>
    <row r="46" spans="2:13" ht="27.75" customHeight="1" x14ac:dyDescent="0.2">
      <c r="B46" s="1067"/>
      <c r="C46" s="1068"/>
      <c r="D46" s="218"/>
      <c r="E46" s="1081" t="s">
        <v>79</v>
      </c>
      <c r="F46" s="1081"/>
      <c r="G46" s="1081"/>
      <c r="H46" s="1082"/>
      <c r="I46" s="258" t="s">
        <v>202</v>
      </c>
      <c r="J46" s="262" t="s">
        <v>202</v>
      </c>
      <c r="K46" s="262" t="s">
        <v>202</v>
      </c>
      <c r="L46" s="262" t="s">
        <v>202</v>
      </c>
      <c r="M46" s="266" t="s">
        <v>202</v>
      </c>
    </row>
    <row r="47" spans="2:13" ht="27.75" customHeight="1" x14ac:dyDescent="0.2">
      <c r="B47" s="1067"/>
      <c r="C47" s="1068"/>
      <c r="D47" s="254"/>
      <c r="E47" s="1087" t="s">
        <v>82</v>
      </c>
      <c r="F47" s="1088"/>
      <c r="G47" s="1088"/>
      <c r="H47" s="1089"/>
      <c r="I47" s="258" t="s">
        <v>202</v>
      </c>
      <c r="J47" s="262" t="s">
        <v>202</v>
      </c>
      <c r="K47" s="262" t="s">
        <v>202</v>
      </c>
      <c r="L47" s="262" t="s">
        <v>202</v>
      </c>
      <c r="M47" s="266" t="s">
        <v>202</v>
      </c>
    </row>
    <row r="48" spans="2:13" ht="27.75" customHeight="1" x14ac:dyDescent="0.2">
      <c r="B48" s="1067"/>
      <c r="C48" s="1068"/>
      <c r="D48" s="217"/>
      <c r="E48" s="1081" t="s">
        <v>57</v>
      </c>
      <c r="F48" s="1081"/>
      <c r="G48" s="1081"/>
      <c r="H48" s="1082"/>
      <c r="I48" s="258" t="s">
        <v>202</v>
      </c>
      <c r="J48" s="262" t="s">
        <v>202</v>
      </c>
      <c r="K48" s="262" t="s">
        <v>202</v>
      </c>
      <c r="L48" s="262" t="s">
        <v>202</v>
      </c>
      <c r="M48" s="266" t="s">
        <v>202</v>
      </c>
    </row>
    <row r="49" spans="2:13" ht="27.75" customHeight="1" x14ac:dyDescent="0.2">
      <c r="B49" s="1069"/>
      <c r="C49" s="1070"/>
      <c r="D49" s="217"/>
      <c r="E49" s="1081" t="s">
        <v>86</v>
      </c>
      <c r="F49" s="1081"/>
      <c r="G49" s="1081"/>
      <c r="H49" s="1082"/>
      <c r="I49" s="258" t="s">
        <v>202</v>
      </c>
      <c r="J49" s="262" t="s">
        <v>202</v>
      </c>
      <c r="K49" s="262" t="s">
        <v>202</v>
      </c>
      <c r="L49" s="262" t="s">
        <v>202</v>
      </c>
      <c r="M49" s="266" t="s">
        <v>202</v>
      </c>
    </row>
    <row r="50" spans="2:13" ht="27.75" customHeight="1" x14ac:dyDescent="0.2">
      <c r="B50" s="1085" t="s">
        <v>88</v>
      </c>
      <c r="C50" s="1086"/>
      <c r="D50" s="255"/>
      <c r="E50" s="1081" t="s">
        <v>90</v>
      </c>
      <c r="F50" s="1081"/>
      <c r="G50" s="1081"/>
      <c r="H50" s="1082"/>
      <c r="I50" s="258">
        <v>1856</v>
      </c>
      <c r="J50" s="262">
        <v>2140</v>
      </c>
      <c r="K50" s="262">
        <v>2664</v>
      </c>
      <c r="L50" s="262">
        <v>2902</v>
      </c>
      <c r="M50" s="266">
        <v>3200</v>
      </c>
    </row>
    <row r="51" spans="2:13" ht="27.75" customHeight="1" x14ac:dyDescent="0.2">
      <c r="B51" s="1067"/>
      <c r="C51" s="1068"/>
      <c r="D51" s="217"/>
      <c r="E51" s="1081" t="s">
        <v>93</v>
      </c>
      <c r="F51" s="1081"/>
      <c r="G51" s="1081"/>
      <c r="H51" s="1082"/>
      <c r="I51" s="258" t="s">
        <v>202</v>
      </c>
      <c r="J51" s="262" t="s">
        <v>202</v>
      </c>
      <c r="K51" s="262" t="s">
        <v>202</v>
      </c>
      <c r="L51" s="262" t="s">
        <v>202</v>
      </c>
      <c r="M51" s="266" t="s">
        <v>202</v>
      </c>
    </row>
    <row r="52" spans="2:13" ht="27.75" customHeight="1" x14ac:dyDescent="0.2">
      <c r="B52" s="1069"/>
      <c r="C52" s="1070"/>
      <c r="D52" s="217"/>
      <c r="E52" s="1081" t="s">
        <v>43</v>
      </c>
      <c r="F52" s="1081"/>
      <c r="G52" s="1081"/>
      <c r="H52" s="1082"/>
      <c r="I52" s="258">
        <v>3087</v>
      </c>
      <c r="J52" s="262">
        <v>2872</v>
      </c>
      <c r="K52" s="262">
        <v>2734</v>
      </c>
      <c r="L52" s="262">
        <v>2694</v>
      </c>
      <c r="M52" s="266">
        <v>2501</v>
      </c>
    </row>
    <row r="53" spans="2:13" ht="27.75" customHeight="1" x14ac:dyDescent="0.2">
      <c r="B53" s="1075" t="s">
        <v>49</v>
      </c>
      <c r="C53" s="1076"/>
      <c r="D53" s="219"/>
      <c r="E53" s="1083" t="s">
        <v>95</v>
      </c>
      <c r="F53" s="1083"/>
      <c r="G53" s="1083"/>
      <c r="H53" s="1084"/>
      <c r="I53" s="259">
        <v>-1232</v>
      </c>
      <c r="J53" s="263">
        <v>-1517</v>
      </c>
      <c r="K53" s="263">
        <v>-2137</v>
      </c>
      <c r="L53" s="263">
        <v>-2756</v>
      </c>
      <c r="M53" s="267">
        <v>-3057</v>
      </c>
    </row>
    <row r="54" spans="2:13" ht="27.75" customHeight="1" x14ac:dyDescent="0.25">
      <c r="B54" s="253" t="s">
        <v>70</v>
      </c>
      <c r="C54" s="191"/>
      <c r="D54" s="191"/>
      <c r="E54" s="256"/>
      <c r="F54" s="256"/>
      <c r="G54" s="256"/>
      <c r="H54" s="256"/>
      <c r="I54" s="260"/>
      <c r="J54" s="260"/>
      <c r="K54" s="260"/>
      <c r="L54" s="260"/>
      <c r="M54" s="260"/>
    </row>
    <row r="55" spans="2:13" ht="13" x14ac:dyDescent="0.2"/>
  </sheetData>
  <sheetProtection algorithmName="SHA-512" hashValue="HKTqDv7H3NJ1uxfNIOesT+yTq7ZrByFhDbBuKIgRY/n1/inGBp59uMenyd2Zphj6QBn2Nar7Tzrk1NF2Uy4JUQ==" saltValue="I+9CnRJJgMffehxhJCTFM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91</v>
      </c>
    </row>
    <row r="54" spans="2:8" ht="29.25" customHeight="1" x14ac:dyDescent="0.3">
      <c r="B54" s="268" t="s">
        <v>9</v>
      </c>
      <c r="C54" s="274"/>
      <c r="D54" s="274"/>
      <c r="E54" s="275" t="s">
        <v>17</v>
      </c>
      <c r="F54" s="276" t="s">
        <v>527</v>
      </c>
      <c r="G54" s="276" t="s">
        <v>528</v>
      </c>
      <c r="H54" s="284" t="s">
        <v>529</v>
      </c>
    </row>
    <row r="55" spans="2:8" ht="52.5" customHeight="1" x14ac:dyDescent="0.2">
      <c r="B55" s="269"/>
      <c r="C55" s="1100" t="s">
        <v>99</v>
      </c>
      <c r="D55" s="1100"/>
      <c r="E55" s="1101"/>
      <c r="F55" s="277">
        <v>1548</v>
      </c>
      <c r="G55" s="277">
        <v>1659</v>
      </c>
      <c r="H55" s="285">
        <v>1830</v>
      </c>
    </row>
    <row r="56" spans="2:8" ht="52.5" customHeight="1" x14ac:dyDescent="0.2">
      <c r="B56" s="270"/>
      <c r="C56" s="1102" t="s">
        <v>102</v>
      </c>
      <c r="D56" s="1102"/>
      <c r="E56" s="1103"/>
      <c r="F56" s="278">
        <v>6</v>
      </c>
      <c r="G56" s="278">
        <v>6</v>
      </c>
      <c r="H56" s="286">
        <v>6</v>
      </c>
    </row>
    <row r="57" spans="2:8" ht="53.25" customHeight="1" x14ac:dyDescent="0.2">
      <c r="B57" s="270"/>
      <c r="C57" s="1104" t="s">
        <v>73</v>
      </c>
      <c r="D57" s="1104"/>
      <c r="E57" s="1105"/>
      <c r="F57" s="279">
        <v>803</v>
      </c>
      <c r="G57" s="279">
        <v>871</v>
      </c>
      <c r="H57" s="287">
        <v>956</v>
      </c>
    </row>
    <row r="58" spans="2:8" ht="45.75" customHeight="1" x14ac:dyDescent="0.2">
      <c r="B58" s="271"/>
      <c r="C58" s="1092" t="s">
        <v>535</v>
      </c>
      <c r="D58" s="1093"/>
      <c r="E58" s="1094"/>
      <c r="F58" s="280">
        <v>751</v>
      </c>
      <c r="G58" s="280">
        <v>818</v>
      </c>
      <c r="H58" s="288">
        <v>901</v>
      </c>
    </row>
    <row r="59" spans="2:8" ht="45.75" customHeight="1" x14ac:dyDescent="0.2">
      <c r="B59" s="271"/>
      <c r="C59" s="1092" t="s">
        <v>536</v>
      </c>
      <c r="D59" s="1093"/>
      <c r="E59" s="1094"/>
      <c r="F59" s="280">
        <v>36</v>
      </c>
      <c r="G59" s="280">
        <v>36</v>
      </c>
      <c r="H59" s="288">
        <v>36</v>
      </c>
    </row>
    <row r="60" spans="2:8" ht="45.75" customHeight="1" x14ac:dyDescent="0.2">
      <c r="B60" s="271"/>
      <c r="C60" s="1092" t="s">
        <v>537</v>
      </c>
      <c r="D60" s="1093"/>
      <c r="E60" s="1094"/>
      <c r="F60" s="280">
        <v>10</v>
      </c>
      <c r="G60" s="280">
        <v>10</v>
      </c>
      <c r="H60" s="288">
        <v>10</v>
      </c>
    </row>
    <row r="61" spans="2:8" ht="45.75" customHeight="1" x14ac:dyDescent="0.2">
      <c r="B61" s="271"/>
      <c r="C61" s="1092" t="s">
        <v>538</v>
      </c>
      <c r="D61" s="1093"/>
      <c r="E61" s="1094"/>
      <c r="F61" s="280">
        <v>6</v>
      </c>
      <c r="G61" s="280">
        <v>6</v>
      </c>
      <c r="H61" s="288">
        <v>6</v>
      </c>
    </row>
    <row r="62" spans="2:8" ht="45.75" customHeight="1" x14ac:dyDescent="0.2">
      <c r="B62" s="272"/>
      <c r="C62" s="1095" t="s">
        <v>114</v>
      </c>
      <c r="D62" s="1096"/>
      <c r="E62" s="1097"/>
      <c r="F62" s="281">
        <v>0</v>
      </c>
      <c r="G62" s="281">
        <v>2</v>
      </c>
      <c r="H62" s="289">
        <v>3</v>
      </c>
    </row>
    <row r="63" spans="2:8" ht="52.5" customHeight="1" x14ac:dyDescent="0.2">
      <c r="B63" s="273"/>
      <c r="C63" s="1098" t="s">
        <v>104</v>
      </c>
      <c r="D63" s="1098"/>
      <c r="E63" s="1099"/>
      <c r="F63" s="282">
        <v>2357</v>
      </c>
      <c r="G63" s="282">
        <v>2536</v>
      </c>
      <c r="H63" s="290">
        <v>2791</v>
      </c>
    </row>
    <row r="64" spans="2:8" ht="13" x14ac:dyDescent="0.2"/>
  </sheetData>
  <sheetProtection algorithmName="SHA-512" hashValue="aApHuOhK63GUs7zMtrjARwSwzDia6laNKK8M/Qo7UX3cPR3A9hu5cXNI3QxxB8uA0IwgiqI79RP3uNuVD7VUeA==" saltValue="5TpFtQZjSLGouQYNYByrA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54</v>
      </c>
      <c r="E2" s="123"/>
      <c r="F2" s="306" t="s">
        <v>524</v>
      </c>
      <c r="G2" s="147"/>
      <c r="H2" s="157"/>
    </row>
    <row r="3" spans="1:8" x14ac:dyDescent="0.2">
      <c r="A3" s="113" t="s">
        <v>500</v>
      </c>
      <c r="B3" s="105"/>
      <c r="C3" s="299"/>
      <c r="D3" s="302">
        <v>45001</v>
      </c>
      <c r="E3" s="304"/>
      <c r="F3" s="307">
        <v>114790</v>
      </c>
      <c r="G3" s="309"/>
      <c r="H3" s="312"/>
    </row>
    <row r="4" spans="1:8" x14ac:dyDescent="0.2">
      <c r="A4" s="98"/>
      <c r="B4" s="104"/>
      <c r="C4" s="300"/>
      <c r="D4" s="303">
        <v>34163</v>
      </c>
      <c r="E4" s="305"/>
      <c r="F4" s="308">
        <v>55601</v>
      </c>
      <c r="G4" s="310"/>
      <c r="H4" s="313"/>
    </row>
    <row r="5" spans="1:8" x14ac:dyDescent="0.2">
      <c r="A5" s="113" t="s">
        <v>522</v>
      </c>
      <c r="B5" s="105"/>
      <c r="C5" s="299"/>
      <c r="D5" s="302">
        <v>31231</v>
      </c>
      <c r="E5" s="304"/>
      <c r="F5" s="307">
        <v>126262</v>
      </c>
      <c r="G5" s="309"/>
      <c r="H5" s="312"/>
    </row>
    <row r="6" spans="1:8" x14ac:dyDescent="0.2">
      <c r="A6" s="98"/>
      <c r="B6" s="104"/>
      <c r="C6" s="300"/>
      <c r="D6" s="303">
        <v>25739</v>
      </c>
      <c r="E6" s="305"/>
      <c r="F6" s="308">
        <v>56769</v>
      </c>
      <c r="G6" s="310"/>
      <c r="H6" s="313"/>
    </row>
    <row r="7" spans="1:8" x14ac:dyDescent="0.2">
      <c r="A7" s="113" t="s">
        <v>476</v>
      </c>
      <c r="B7" s="105"/>
      <c r="C7" s="299"/>
      <c r="D7" s="302">
        <v>54292</v>
      </c>
      <c r="E7" s="304"/>
      <c r="F7" s="307">
        <v>126525</v>
      </c>
      <c r="G7" s="309"/>
      <c r="H7" s="312"/>
    </row>
    <row r="8" spans="1:8" x14ac:dyDescent="0.2">
      <c r="A8" s="98"/>
      <c r="B8" s="104"/>
      <c r="C8" s="300"/>
      <c r="D8" s="303">
        <v>40385</v>
      </c>
      <c r="E8" s="305"/>
      <c r="F8" s="308">
        <v>67052</v>
      </c>
      <c r="G8" s="310"/>
      <c r="H8" s="313"/>
    </row>
    <row r="9" spans="1:8" x14ac:dyDescent="0.2">
      <c r="A9" s="113" t="s">
        <v>322</v>
      </c>
      <c r="B9" s="105"/>
      <c r="C9" s="299"/>
      <c r="D9" s="302">
        <v>67315</v>
      </c>
      <c r="E9" s="304"/>
      <c r="F9" s="307">
        <v>138402</v>
      </c>
      <c r="G9" s="309"/>
      <c r="H9" s="312"/>
    </row>
    <row r="10" spans="1:8" x14ac:dyDescent="0.2">
      <c r="A10" s="98"/>
      <c r="B10" s="104"/>
      <c r="C10" s="300"/>
      <c r="D10" s="303">
        <v>42057</v>
      </c>
      <c r="E10" s="305"/>
      <c r="F10" s="308">
        <v>70652</v>
      </c>
      <c r="G10" s="310"/>
      <c r="H10" s="313"/>
    </row>
    <row r="11" spans="1:8" x14ac:dyDescent="0.2">
      <c r="A11" s="113" t="s">
        <v>136</v>
      </c>
      <c r="B11" s="105"/>
      <c r="C11" s="299"/>
      <c r="D11" s="302">
        <v>47661</v>
      </c>
      <c r="E11" s="304"/>
      <c r="F11" s="307">
        <v>146367</v>
      </c>
      <c r="G11" s="309"/>
      <c r="H11" s="312"/>
    </row>
    <row r="12" spans="1:8" x14ac:dyDescent="0.2">
      <c r="A12" s="98"/>
      <c r="B12" s="104"/>
      <c r="C12" s="301"/>
      <c r="D12" s="303">
        <v>38386</v>
      </c>
      <c r="E12" s="305"/>
      <c r="F12" s="308">
        <v>79441</v>
      </c>
      <c r="G12" s="310"/>
      <c r="H12" s="313"/>
    </row>
    <row r="13" spans="1:8" x14ac:dyDescent="0.2">
      <c r="A13" s="113"/>
      <c r="B13" s="105"/>
      <c r="C13" s="299"/>
      <c r="D13" s="302">
        <v>49100</v>
      </c>
      <c r="E13" s="304"/>
      <c r="F13" s="307">
        <v>130469</v>
      </c>
      <c r="G13" s="311"/>
      <c r="H13" s="312"/>
    </row>
    <row r="14" spans="1:8" x14ac:dyDescent="0.2">
      <c r="A14" s="98"/>
      <c r="B14" s="104"/>
      <c r="C14" s="300"/>
      <c r="D14" s="303">
        <v>36146</v>
      </c>
      <c r="E14" s="305"/>
      <c r="F14" s="308">
        <v>65903</v>
      </c>
      <c r="G14" s="310"/>
      <c r="H14" s="313"/>
    </row>
    <row r="17" spans="1:11" x14ac:dyDescent="0.2">
      <c r="A17" s="291" t="s">
        <v>24</v>
      </c>
    </row>
    <row r="18" spans="1:11" x14ac:dyDescent="0.2">
      <c r="A18" s="292"/>
      <c r="B18" s="292" t="str">
        <f>実質収支比率等に係る経年分析!F$46</f>
        <v>H30</v>
      </c>
      <c r="C18" s="292" t="str">
        <f>実質収支比率等に係る経年分析!G$46</f>
        <v>R01</v>
      </c>
      <c r="D18" s="292" t="str">
        <f>実質収支比率等に係る経年分析!H$46</f>
        <v>R02</v>
      </c>
      <c r="E18" s="292" t="str">
        <f>実質収支比率等に係る経年分析!I$46</f>
        <v>R03</v>
      </c>
      <c r="F18" s="292" t="str">
        <f>実質収支比率等に係る経年分析!J$46</f>
        <v>R04</v>
      </c>
    </row>
    <row r="19" spans="1:11" x14ac:dyDescent="0.2">
      <c r="A19" s="292" t="s">
        <v>85</v>
      </c>
      <c r="B19" s="292">
        <f>ROUND(VALUE(SUBSTITUTE(実質収支比率等に係る経年分析!F$48,"▲","-")),2)</f>
        <v>9.15</v>
      </c>
      <c r="C19" s="292">
        <f>ROUND(VALUE(SUBSTITUTE(実質収支比率等に係る経年分析!G$48,"▲","-")),2)</f>
        <v>8.5399999999999991</v>
      </c>
      <c r="D19" s="292">
        <f>ROUND(VALUE(SUBSTITUTE(実質収支比率等に係る経年分析!H$48,"▲","-")),2)</f>
        <v>7.32</v>
      </c>
      <c r="E19" s="292">
        <f>ROUND(VALUE(SUBSTITUTE(実質収支比率等に係る経年分析!I$48,"▲","-")),2)</f>
        <v>11.21</v>
      </c>
      <c r="F19" s="292">
        <f>ROUND(VALUE(SUBSTITUTE(実質収支比率等に係る経年分析!J$48,"▲","-")),2)</f>
        <v>12.26</v>
      </c>
    </row>
    <row r="20" spans="1:11" x14ac:dyDescent="0.2">
      <c r="A20" s="292" t="s">
        <v>34</v>
      </c>
      <c r="B20" s="292">
        <f>ROUND(VALUE(SUBSTITUTE(実質収支比率等に係る経年分析!F$47,"▲","-")),2)</f>
        <v>38.409999999999997</v>
      </c>
      <c r="C20" s="292">
        <f>ROUND(VALUE(SUBSTITUTE(実質収支比率等に係る経年分析!G$47,"▲","-")),2)</f>
        <v>44.54</v>
      </c>
      <c r="D20" s="292">
        <f>ROUND(VALUE(SUBSTITUTE(実質収支比率等に係る経年分析!H$47,"▲","-")),2)</f>
        <v>51.29</v>
      </c>
      <c r="E20" s="292">
        <f>ROUND(VALUE(SUBSTITUTE(実質収支比率等に係る経年分析!I$47,"▲","-")),2)</f>
        <v>51.58</v>
      </c>
      <c r="F20" s="292">
        <f>ROUND(VALUE(SUBSTITUTE(実質収支比率等に係る経年分析!J$47,"▲","-")),2)</f>
        <v>58</v>
      </c>
    </row>
    <row r="21" spans="1:11" x14ac:dyDescent="0.2">
      <c r="A21" s="292" t="s">
        <v>108</v>
      </c>
      <c r="B21" s="292">
        <f>IF(ISNUMBER(VALUE(SUBSTITUTE(実質収支比率等に係る経年分析!F$49,"▲","-"))),ROUND(VALUE(SUBSTITUTE(実質収支比率等に係る経年分析!F$49,"▲","-")),2),NA())</f>
        <v>2.35</v>
      </c>
      <c r="C21" s="292">
        <f>IF(ISNUMBER(VALUE(SUBSTITUTE(実質収支比率等に係る経年分析!G$49,"▲","-"))),ROUND(VALUE(SUBSTITUTE(実質収支比率等に係る経年分析!G$49,"▲","-")),2),NA())</f>
        <v>2.97</v>
      </c>
      <c r="D21" s="292">
        <f>IF(ISNUMBER(VALUE(SUBSTITUTE(実質収支比率等に係る経年分析!H$49,"▲","-"))),ROUND(VALUE(SUBSTITUTE(実質収支比率等に係る経年分析!H$49,"▲","-")),2),NA())</f>
        <v>6.39</v>
      </c>
      <c r="E21" s="292">
        <f>IF(ISNUMBER(VALUE(SUBSTITUTE(実質収支比率等に係る経年分析!I$49,"▲","-"))),ROUND(VALUE(SUBSTITUTE(実質収支比率等に係る経年分析!I$49,"▲","-")),2),NA())</f>
        <v>6.25</v>
      </c>
      <c r="F21" s="292">
        <f>IF(ISNUMBER(VALUE(SUBSTITUTE(実質収支比率等に係る経年分析!J$49,"▲","-"))),ROUND(VALUE(SUBSTITUTE(実質収支比率等に係る経年分析!J$49,"▲","-")),2),NA())</f>
        <v>4</v>
      </c>
    </row>
    <row r="24" spans="1:11" x14ac:dyDescent="0.2">
      <c r="A24" s="291" t="s">
        <v>97</v>
      </c>
    </row>
    <row r="25" spans="1:11" x14ac:dyDescent="0.2">
      <c r="A25" s="293"/>
      <c r="B25" s="293" t="str">
        <f>連結実質赤字比率に係る赤字・黒字の構成分析!F$33</f>
        <v>H30</v>
      </c>
      <c r="C25" s="293"/>
      <c r="D25" s="293" t="str">
        <f>連結実質赤字比率に係る赤字・黒字の構成分析!G$33</f>
        <v>R01</v>
      </c>
      <c r="E25" s="293"/>
      <c r="F25" s="293" t="str">
        <f>連結実質赤字比率に係る赤字・黒字の構成分析!H$33</f>
        <v>R02</v>
      </c>
      <c r="G25" s="293"/>
      <c r="H25" s="293" t="str">
        <f>連結実質赤字比率に係る赤字・黒字の構成分析!I$33</f>
        <v>R03</v>
      </c>
      <c r="I25" s="293"/>
      <c r="J25" s="293" t="str">
        <f>連結実質赤字比率に係る赤字・黒字の構成分析!J$33</f>
        <v>R04</v>
      </c>
      <c r="K25" s="293"/>
    </row>
    <row r="26" spans="1:11" x14ac:dyDescent="0.2">
      <c r="A26" s="293"/>
      <c r="B26" s="293" t="s">
        <v>109</v>
      </c>
      <c r="C26" s="293" t="s">
        <v>71</v>
      </c>
      <c r="D26" s="293" t="s">
        <v>109</v>
      </c>
      <c r="E26" s="293" t="s">
        <v>71</v>
      </c>
      <c r="F26" s="293" t="s">
        <v>109</v>
      </c>
      <c r="G26" s="293" t="s">
        <v>71</v>
      </c>
      <c r="H26" s="293" t="s">
        <v>109</v>
      </c>
      <c r="I26" s="293" t="s">
        <v>71</v>
      </c>
      <c r="J26" s="293" t="s">
        <v>109</v>
      </c>
      <c r="K26" s="293" t="s">
        <v>71</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0.65</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1.83</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str">
        <f>IF(連結実質赤字比率に係る赤字・黒字の構成分析!C$39="",NA(),連結実質赤字比率に係る赤字・黒字の構成分析!C$39)</f>
        <v>後期高齢者医療事業特別会計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0.19</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0.04</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2">
      <c r="A32" s="293" t="str">
        <f>IF(連結実質赤字比率に係る赤字・黒字の構成分析!C$38="",NA(),連結実質赤字比率に係る赤字・黒字の構成分析!C$38)</f>
        <v>国民健康保険特別会計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0.24</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0.33</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0.93</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0.08</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0.21</v>
      </c>
    </row>
    <row r="33" spans="1:16" x14ac:dyDescent="0.2">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0.74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0.76</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1.0900000000000001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1.66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1.18</v>
      </c>
    </row>
    <row r="34" spans="1:16" x14ac:dyDescent="0.2">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#VALUE!</v>
      </c>
      <c r="E34" s="293" t="e">
        <f>IF(ROUND(VALUE(SUBSTITUTE(連結実質赤字比率に係る赤字・黒字の構成分析!G$36,"▲","-")),2)&gt;=0,ABS(ROUND(VALUE(SUBSTITUTE(連結実質赤字比率に係る赤字・黒字の構成分析!G$36,"▲","-")),2)),NA())</f>
        <v>#VALUE!</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2.66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4.59</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6.75</v>
      </c>
    </row>
    <row r="35" spans="1:16" x14ac:dyDescent="0.2">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9.15</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8.5399999999999991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7.31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11.21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12.26</v>
      </c>
    </row>
    <row r="36" spans="1:16" x14ac:dyDescent="0.2">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19.25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20.38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21.03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22.86</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25.44</v>
      </c>
    </row>
    <row r="39" spans="1:16" x14ac:dyDescent="0.2">
      <c r="A39" s="291" t="s">
        <v>11</v>
      </c>
    </row>
    <row r="40" spans="1:16" x14ac:dyDescent="0.2">
      <c r="A40" s="294"/>
      <c r="B40" s="294" t="str">
        <f>'実質公債費比率（分子）の構造'!K$44</f>
        <v>H30</v>
      </c>
      <c r="C40" s="294"/>
      <c r="D40" s="294"/>
      <c r="E40" s="294" t="str">
        <f>'実質公債費比率（分子）の構造'!L$44</f>
        <v>R01</v>
      </c>
      <c r="F40" s="294"/>
      <c r="G40" s="294"/>
      <c r="H40" s="294" t="str">
        <f>'実質公債費比率（分子）の構造'!M$44</f>
        <v>R02</v>
      </c>
      <c r="I40" s="294"/>
      <c r="J40" s="294"/>
      <c r="K40" s="294" t="str">
        <f>'実質公債費比率（分子）の構造'!N$44</f>
        <v>R03</v>
      </c>
      <c r="L40" s="294"/>
      <c r="M40" s="294"/>
      <c r="N40" s="294" t="str">
        <f>'実質公債費比率（分子）の構造'!O$44</f>
        <v>R04</v>
      </c>
      <c r="O40" s="294"/>
      <c r="P40" s="294"/>
    </row>
    <row r="41" spans="1:16" x14ac:dyDescent="0.2">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2">
      <c r="A42" s="294" t="s">
        <v>115</v>
      </c>
      <c r="B42" s="294"/>
      <c r="C42" s="294"/>
      <c r="D42" s="294">
        <f>'実質公債費比率（分子）の構造'!K$52</f>
        <v>312</v>
      </c>
      <c r="E42" s="294"/>
      <c r="F42" s="294"/>
      <c r="G42" s="294">
        <f>'実質公債費比率（分子）の構造'!L$52</f>
        <v>296</v>
      </c>
      <c r="H42" s="294"/>
      <c r="I42" s="294"/>
      <c r="J42" s="294">
        <f>'実質公債費比率（分子）の構造'!M$52</f>
        <v>274</v>
      </c>
      <c r="K42" s="294"/>
      <c r="L42" s="294"/>
      <c r="M42" s="294">
        <f>'実質公債費比率（分子）の構造'!N$52</f>
        <v>262</v>
      </c>
      <c r="N42" s="294"/>
      <c r="O42" s="294"/>
      <c r="P42" s="294">
        <f>'実質公債費比率（分子）の構造'!O$52</f>
        <v>252</v>
      </c>
    </row>
    <row r="43" spans="1:16" x14ac:dyDescent="0.2">
      <c r="A43" s="294" t="s">
        <v>45</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41</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2">
      <c r="A46" s="294" t="s">
        <v>39</v>
      </c>
      <c r="B46" s="294">
        <f>'実質公債費比率（分子）の構造'!K$48</f>
        <v>287</v>
      </c>
      <c r="C46" s="294"/>
      <c r="D46" s="294"/>
      <c r="E46" s="294">
        <f>'実質公債費比率（分子）の構造'!L$48</f>
        <v>295</v>
      </c>
      <c r="F46" s="294"/>
      <c r="G46" s="294"/>
      <c r="H46" s="294">
        <f>'実質公債費比率（分子）の構造'!M$48</f>
        <v>207</v>
      </c>
      <c r="I46" s="294"/>
      <c r="J46" s="294"/>
      <c r="K46" s="294">
        <f>'実質公債費比率（分子）の構造'!N$48</f>
        <v>199</v>
      </c>
      <c r="L46" s="294"/>
      <c r="M46" s="294"/>
      <c r="N46" s="294">
        <f>'実質公債費比率（分子）の構造'!O$48</f>
        <v>179</v>
      </c>
      <c r="O46" s="294"/>
      <c r="P46" s="294"/>
    </row>
    <row r="47" spans="1:16" x14ac:dyDescent="0.2">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116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25</v>
      </c>
      <c r="B49" s="294">
        <f>'実質公債費比率（分子）の構造'!K$45</f>
        <v>72</v>
      </c>
      <c r="C49" s="294"/>
      <c r="D49" s="294"/>
      <c r="E49" s="294">
        <f>'実質公債費比率（分子）の構造'!L$45</f>
        <v>61</v>
      </c>
      <c r="F49" s="294"/>
      <c r="G49" s="294"/>
      <c r="H49" s="294">
        <f>'実質公債費比率（分子）の構造'!M$45</f>
        <v>63</v>
      </c>
      <c r="I49" s="294"/>
      <c r="J49" s="294"/>
      <c r="K49" s="294">
        <f>'実質公債費比率（分子）の構造'!N$45</f>
        <v>79</v>
      </c>
      <c r="L49" s="294"/>
      <c r="M49" s="294"/>
      <c r="N49" s="294">
        <f>'実質公債費比率（分子）の構造'!O$45</f>
        <v>78</v>
      </c>
      <c r="O49" s="294"/>
      <c r="P49" s="294"/>
    </row>
    <row r="50" spans="1:16" x14ac:dyDescent="0.2">
      <c r="A50" s="294" t="s">
        <v>52</v>
      </c>
      <c r="B50" s="294" t="e">
        <f>NA()</f>
        <v>#N/A</v>
      </c>
      <c r="C50" s="294">
        <f>IF(ISNUMBER('実質公債費比率（分子）の構造'!K$53),'実質公債費比率（分子）の構造'!K$53,NA())</f>
        <v>47</v>
      </c>
      <c r="D50" s="294" t="e">
        <f>NA()</f>
        <v>#N/A</v>
      </c>
      <c r="E50" s="294" t="e">
        <f>NA()</f>
        <v>#N/A</v>
      </c>
      <c r="F50" s="294">
        <f>IF(ISNUMBER('実質公債費比率（分子）の構造'!L$53),'実質公債費比率（分子）の構造'!L$53,NA())</f>
        <v>60</v>
      </c>
      <c r="G50" s="294" t="e">
        <f>NA()</f>
        <v>#N/A</v>
      </c>
      <c r="H50" s="294" t="e">
        <f>NA()</f>
        <v>#N/A</v>
      </c>
      <c r="I50" s="294">
        <f>IF(ISNUMBER('実質公債費比率（分子）の構造'!M$53),'実質公債費比率（分子）の構造'!M$53,NA())</f>
        <v>-4</v>
      </c>
      <c r="J50" s="294" t="e">
        <f>NA()</f>
        <v>#N/A</v>
      </c>
      <c r="K50" s="294" t="e">
        <f>NA()</f>
        <v>#N/A</v>
      </c>
      <c r="L50" s="294">
        <f>IF(ISNUMBER('実質公債費比率（分子）の構造'!N$53),'実質公債費比率（分子）の構造'!N$53,NA())</f>
        <v>16</v>
      </c>
      <c r="M50" s="294" t="e">
        <f>NA()</f>
        <v>#N/A</v>
      </c>
      <c r="N50" s="294" t="e">
        <f>NA()</f>
        <v>#N/A</v>
      </c>
      <c r="O50" s="294">
        <f>IF(ISNUMBER('実質公債費比率（分子）の構造'!O$53),'実質公債費比率（分子）の構造'!O$53,NA())</f>
        <v>5</v>
      </c>
      <c r="P50" s="294" t="e">
        <f>NA()</f>
        <v>#N/A</v>
      </c>
    </row>
    <row r="53" spans="1:16" x14ac:dyDescent="0.2">
      <c r="A53" s="291" t="s">
        <v>118</v>
      </c>
    </row>
    <row r="54" spans="1:16" x14ac:dyDescent="0.2">
      <c r="A54" s="293"/>
      <c r="B54" s="293" t="str">
        <f>'将来負担比率（分子）の構造'!I$40</f>
        <v>H30</v>
      </c>
      <c r="C54" s="293"/>
      <c r="D54" s="293"/>
      <c r="E54" s="293" t="str">
        <f>'将来負担比率（分子）の構造'!J$40</f>
        <v>R01</v>
      </c>
      <c r="F54" s="293"/>
      <c r="G54" s="293"/>
      <c r="H54" s="293" t="str">
        <f>'将来負担比率（分子）の構造'!K$40</f>
        <v>R02</v>
      </c>
      <c r="I54" s="293"/>
      <c r="J54" s="293"/>
      <c r="K54" s="293" t="str">
        <f>'将来負担比率（分子）の構造'!L$40</f>
        <v>R03</v>
      </c>
      <c r="L54" s="293"/>
      <c r="M54" s="293"/>
      <c r="N54" s="293" t="str">
        <f>'将来負担比率（分子）の構造'!M$40</f>
        <v>R04</v>
      </c>
      <c r="O54" s="293"/>
      <c r="P54" s="293"/>
    </row>
    <row r="55" spans="1:16" x14ac:dyDescent="0.2">
      <c r="A55" s="293"/>
      <c r="B55" s="293" t="s">
        <v>123</v>
      </c>
      <c r="C55" s="293"/>
      <c r="D55" s="293" t="s">
        <v>126</v>
      </c>
      <c r="E55" s="293" t="s">
        <v>123</v>
      </c>
      <c r="F55" s="293"/>
      <c r="G55" s="293" t="s">
        <v>126</v>
      </c>
      <c r="H55" s="293" t="s">
        <v>123</v>
      </c>
      <c r="I55" s="293"/>
      <c r="J55" s="293" t="s">
        <v>126</v>
      </c>
      <c r="K55" s="293" t="s">
        <v>123</v>
      </c>
      <c r="L55" s="293"/>
      <c r="M55" s="293" t="s">
        <v>126</v>
      </c>
      <c r="N55" s="293" t="s">
        <v>123</v>
      </c>
      <c r="O55" s="293"/>
      <c r="P55" s="293" t="s">
        <v>126</v>
      </c>
    </row>
    <row r="56" spans="1:16" x14ac:dyDescent="0.2">
      <c r="A56" s="293" t="s">
        <v>43</v>
      </c>
      <c r="B56" s="293"/>
      <c r="C56" s="293"/>
      <c r="D56" s="293">
        <f>'将来負担比率（分子）の構造'!I$52</f>
        <v>3087</v>
      </c>
      <c r="E56" s="293"/>
      <c r="F56" s="293"/>
      <c r="G56" s="293">
        <f>'将来負担比率（分子）の構造'!J$52</f>
        <v>2872</v>
      </c>
      <c r="H56" s="293"/>
      <c r="I56" s="293"/>
      <c r="J56" s="293">
        <f>'将来負担比率（分子）の構造'!K$52</f>
        <v>2734</v>
      </c>
      <c r="K56" s="293"/>
      <c r="L56" s="293"/>
      <c r="M56" s="293">
        <f>'将来負担比率（分子）の構造'!L$52</f>
        <v>2694</v>
      </c>
      <c r="N56" s="293"/>
      <c r="O56" s="293"/>
      <c r="P56" s="293">
        <f>'将来負担比率（分子）の構造'!M$52</f>
        <v>2501</v>
      </c>
    </row>
    <row r="57" spans="1:16" x14ac:dyDescent="0.2">
      <c r="A57" s="293" t="s">
        <v>93</v>
      </c>
      <c r="B57" s="293"/>
      <c r="C57" s="293"/>
      <c r="D57" s="293" t="str">
        <f>'将来負担比率（分子）の構造'!I$51</f>
        <v>-</v>
      </c>
      <c r="E57" s="293"/>
      <c r="F57" s="293"/>
      <c r="G57" s="293" t="str">
        <f>'将来負担比率（分子）の構造'!J$51</f>
        <v>-</v>
      </c>
      <c r="H57" s="293"/>
      <c r="I57" s="293"/>
      <c r="J57" s="293" t="str">
        <f>'将来負担比率（分子）の構造'!K$51</f>
        <v>-</v>
      </c>
      <c r="K57" s="293"/>
      <c r="L57" s="293"/>
      <c r="M57" s="293" t="str">
        <f>'将来負担比率（分子）の構造'!L$51</f>
        <v>-</v>
      </c>
      <c r="N57" s="293"/>
      <c r="O57" s="293"/>
      <c r="P57" s="293" t="str">
        <f>'将来負担比率（分子）の構造'!M$51</f>
        <v>-</v>
      </c>
    </row>
    <row r="58" spans="1:16" x14ac:dyDescent="0.2">
      <c r="A58" s="293" t="s">
        <v>90</v>
      </c>
      <c r="B58" s="293"/>
      <c r="C58" s="293"/>
      <c r="D58" s="293">
        <f>'将来負担比率（分子）の構造'!I$50</f>
        <v>1856</v>
      </c>
      <c r="E58" s="293"/>
      <c r="F58" s="293"/>
      <c r="G58" s="293">
        <f>'将来負担比率（分子）の構造'!J$50</f>
        <v>2140</v>
      </c>
      <c r="H58" s="293"/>
      <c r="I58" s="293"/>
      <c r="J58" s="293">
        <f>'将来負担比率（分子）の構造'!K$50</f>
        <v>2664</v>
      </c>
      <c r="K58" s="293"/>
      <c r="L58" s="293"/>
      <c r="M58" s="293">
        <f>'将来負担比率（分子）の構造'!L$50</f>
        <v>2902</v>
      </c>
      <c r="N58" s="293"/>
      <c r="O58" s="293"/>
      <c r="P58" s="293">
        <f>'将来負担比率（分子）の構造'!M$50</f>
        <v>3200</v>
      </c>
    </row>
    <row r="59" spans="1:16" x14ac:dyDescent="0.2">
      <c r="A59" s="293" t="s">
        <v>86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57</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79</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80</v>
      </c>
      <c r="B62" s="293">
        <f>'将来負担比率（分子）の構造'!I$45</f>
        <v>550</v>
      </c>
      <c r="C62" s="293"/>
      <c r="D62" s="293"/>
      <c r="E62" s="293">
        <f>'将来負担比率（分子）の構造'!J$45</f>
        <v>559</v>
      </c>
      <c r="F62" s="293"/>
      <c r="G62" s="293"/>
      <c r="H62" s="293">
        <f>'将来負担比率（分子）の構造'!K$45</f>
        <v>568</v>
      </c>
      <c r="I62" s="293"/>
      <c r="J62" s="293"/>
      <c r="K62" s="293">
        <f>'将来負担比率（分子）の構造'!L$45</f>
        <v>513</v>
      </c>
      <c r="L62" s="293"/>
      <c r="M62" s="293"/>
      <c r="N62" s="293">
        <f>'将来負担比率（分子）の構造'!M$45</f>
        <v>484</v>
      </c>
      <c r="O62" s="293"/>
      <c r="P62" s="293"/>
    </row>
    <row r="63" spans="1:16" x14ac:dyDescent="0.2">
      <c r="A63" s="293" t="s">
        <v>18</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2">
      <c r="A64" s="293" t="s">
        <v>77</v>
      </c>
      <c r="B64" s="293">
        <f>'将来負担比率（分子）の構造'!I$43</f>
        <v>2742</v>
      </c>
      <c r="C64" s="293"/>
      <c r="D64" s="293"/>
      <c r="E64" s="293">
        <f>'将来負担比率（分子）の構造'!J$43</f>
        <v>2540</v>
      </c>
      <c r="F64" s="293"/>
      <c r="G64" s="293"/>
      <c r="H64" s="293">
        <f>'将来負担比率（分子）の構造'!K$43</f>
        <v>2199</v>
      </c>
      <c r="I64" s="293"/>
      <c r="J64" s="293"/>
      <c r="K64" s="293">
        <f>'将来負担比率（分子）の構造'!L$43</f>
        <v>1910</v>
      </c>
      <c r="L64" s="293"/>
      <c r="M64" s="293"/>
      <c r="N64" s="293">
        <f>'将来負担比率（分子）の構造'!M$43</f>
        <v>1819</v>
      </c>
      <c r="O64" s="293"/>
      <c r="P64" s="293"/>
    </row>
    <row r="65" spans="1:16" x14ac:dyDescent="0.2">
      <c r="A65" s="293" t="s">
        <v>76</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68</v>
      </c>
      <c r="B66" s="293">
        <f>'将来負担比率（分子）の構造'!I$41</f>
        <v>420</v>
      </c>
      <c r="C66" s="293"/>
      <c r="D66" s="293"/>
      <c r="E66" s="293">
        <f>'将来負担比率（分子）の構造'!J$41</f>
        <v>396</v>
      </c>
      <c r="F66" s="293"/>
      <c r="G66" s="293"/>
      <c r="H66" s="293">
        <f>'将来負担比率（分子）の構造'!K$41</f>
        <v>494</v>
      </c>
      <c r="I66" s="293"/>
      <c r="J66" s="293"/>
      <c r="K66" s="293">
        <f>'将来負担比率（分子）の構造'!L$41</f>
        <v>417</v>
      </c>
      <c r="L66" s="293"/>
      <c r="M66" s="293"/>
      <c r="N66" s="293">
        <f>'将来負担比率（分子）の構造'!M$41</f>
        <v>341</v>
      </c>
      <c r="O66" s="293"/>
      <c r="P66" s="293"/>
    </row>
    <row r="67" spans="1:16" x14ac:dyDescent="0.2">
      <c r="A67" s="293" t="s">
        <v>95</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128</v>
      </c>
      <c r="B70" s="296"/>
      <c r="C70" s="296"/>
      <c r="D70" s="296"/>
      <c r="E70" s="296"/>
      <c r="F70" s="296"/>
    </row>
    <row r="71" spans="1:16" x14ac:dyDescent="0.2">
      <c r="A71" s="295"/>
      <c r="B71" s="295" t="str">
        <f>基金残高に係る経年分析!F54</f>
        <v>R02</v>
      </c>
      <c r="C71" s="295" t="str">
        <f>基金残高に係る経年分析!G54</f>
        <v>R03</v>
      </c>
      <c r="D71" s="295" t="str">
        <f>基金残高に係る経年分析!H54</f>
        <v>R04</v>
      </c>
    </row>
    <row r="72" spans="1:16" x14ac:dyDescent="0.2">
      <c r="A72" s="295" t="s">
        <v>130</v>
      </c>
      <c r="B72" s="297">
        <f>基金残高に係る経年分析!F55</f>
        <v>1548</v>
      </c>
      <c r="C72" s="297">
        <f>基金残高に係る経年分析!G55</f>
        <v>1659</v>
      </c>
      <c r="D72" s="297">
        <f>基金残高に係る経年分析!H55</f>
        <v>1830</v>
      </c>
    </row>
    <row r="73" spans="1:16" x14ac:dyDescent="0.2">
      <c r="A73" s="295" t="s">
        <v>131</v>
      </c>
      <c r="B73" s="297">
        <f>基金残高に係る経年分析!F56</f>
        <v>6</v>
      </c>
      <c r="C73" s="297">
        <f>基金残高に係る経年分析!G56</f>
        <v>6</v>
      </c>
      <c r="D73" s="297">
        <f>基金残高に係る経年分析!H56</f>
        <v>6</v>
      </c>
    </row>
    <row r="74" spans="1:16" x14ac:dyDescent="0.2">
      <c r="A74" s="295" t="s">
        <v>133</v>
      </c>
      <c r="B74" s="297">
        <f>基金残高に係る経年分析!F57</f>
        <v>803</v>
      </c>
      <c r="C74" s="297">
        <f>基金残高に係る経年分析!G57</f>
        <v>871</v>
      </c>
      <c r="D74" s="297">
        <f>基金残高に係る経年分析!H57</f>
        <v>956</v>
      </c>
    </row>
  </sheetData>
  <sheetProtection algorithmName="SHA-512" hashValue="9Uy4mepW0t7OEmmFtNUvUMyEZh5OFvvlfgir5odAhCYEGbiislJWjvHTDk9RK7tcWfgT2z8xwGCXR6KPaVlBNA==" saltValue="U3aOIHM+nSEeMavg88xCw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5"/>
      <c r="B1" s="317"/>
      <c r="DD1" s="90"/>
      <c r="DE1" s="90"/>
    </row>
    <row r="2" spans="1:109" ht="25.5" customHeight="1" x14ac:dyDescent="0.2">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2">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ht="13" x14ac:dyDescent="0.2">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ht="13" x14ac:dyDescent="0.2">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ht="13" x14ac:dyDescent="0.2">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ht="13" x14ac:dyDescent="0.2">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ht="13" x14ac:dyDescent="0.2">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ht="13" x14ac:dyDescent="0.2">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ht="13" x14ac:dyDescent="0.2">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ht="13" x14ac:dyDescent="0.2">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ht="13" x14ac:dyDescent="0.2">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ht="13" x14ac:dyDescent="0.2">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ht="13" x14ac:dyDescent="0.2">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ht="13" x14ac:dyDescent="0.2">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ht="13" x14ac:dyDescent="0.2">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ht="13" x14ac:dyDescent="0.2">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ht="13" x14ac:dyDescent="0.2">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ht="13" x14ac:dyDescent="0.2">
      <c r="DD19" s="90"/>
      <c r="DE19" s="90"/>
    </row>
    <row r="20" spans="1:109" ht="13" x14ac:dyDescent="0.2">
      <c r="DD20" s="90"/>
      <c r="DE20" s="90"/>
    </row>
    <row r="21" spans="1:109" ht="17.25" customHeight="1" x14ac:dyDescent="0.2">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 x14ac:dyDescent="0.2">
      <c r="B40" s="319"/>
      <c r="DD40" s="319"/>
      <c r="DE40" s="90"/>
    </row>
    <row r="41" spans="2:109" ht="16.5" x14ac:dyDescent="0.2">
      <c r="B41" s="82" t="s">
        <v>539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 x14ac:dyDescent="0.2">
      <c r="B42" s="80"/>
      <c r="G42" s="323"/>
      <c r="I42" s="314"/>
      <c r="J42" s="314"/>
      <c r="K42" s="314"/>
      <c r="AM42" s="323"/>
      <c r="AN42" s="323" t="s">
        <v>540</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2">
      <c r="B43" s="80"/>
      <c r="AN43" s="1113" t="s">
        <v>544</v>
      </c>
      <c r="AO43" s="1114"/>
      <c r="AP43" s="1114"/>
      <c r="AQ43" s="1114"/>
      <c r="AR43" s="1114"/>
      <c r="AS43" s="1114"/>
      <c r="AT43" s="1114"/>
      <c r="AU43" s="1114"/>
      <c r="AV43" s="1114"/>
      <c r="AW43" s="1114"/>
      <c r="AX43" s="1114"/>
      <c r="AY43" s="1114"/>
      <c r="AZ43" s="1114"/>
      <c r="BA43" s="1114"/>
      <c r="BB43" s="1114"/>
      <c r="BC43" s="1114"/>
      <c r="BD43" s="1114"/>
      <c r="BE43" s="1114"/>
      <c r="BF43" s="1114"/>
      <c r="BG43" s="1114"/>
      <c r="BH43" s="1114"/>
      <c r="BI43" s="1114"/>
      <c r="BJ43" s="1114"/>
      <c r="BK43" s="1114"/>
      <c r="BL43" s="1114"/>
      <c r="BM43" s="1114"/>
      <c r="BN43" s="1114"/>
      <c r="BO43" s="1114"/>
      <c r="BP43" s="1114"/>
      <c r="BQ43" s="1114"/>
      <c r="BR43" s="1114"/>
      <c r="BS43" s="1114"/>
      <c r="BT43" s="1114"/>
      <c r="BU43" s="1114"/>
      <c r="BV43" s="1114"/>
      <c r="BW43" s="1114"/>
      <c r="BX43" s="1114"/>
      <c r="BY43" s="1114"/>
      <c r="BZ43" s="1114"/>
      <c r="CA43" s="1114"/>
      <c r="CB43" s="1114"/>
      <c r="CC43" s="1114"/>
      <c r="CD43" s="1114"/>
      <c r="CE43" s="1114"/>
      <c r="CF43" s="1114"/>
      <c r="CG43" s="1114"/>
      <c r="CH43" s="1114"/>
      <c r="CI43" s="1114"/>
      <c r="CJ43" s="1114"/>
      <c r="CK43" s="1114"/>
      <c r="CL43" s="1114"/>
      <c r="CM43" s="1114"/>
      <c r="CN43" s="1114"/>
      <c r="CO43" s="1114"/>
      <c r="CP43" s="1114"/>
      <c r="CQ43" s="1114"/>
      <c r="CR43" s="1114"/>
      <c r="CS43" s="1114"/>
      <c r="CT43" s="1114"/>
      <c r="CU43" s="1114"/>
      <c r="CV43" s="1114"/>
      <c r="CW43" s="1114"/>
      <c r="CX43" s="1114"/>
      <c r="CY43" s="1114"/>
      <c r="CZ43" s="1114"/>
      <c r="DA43" s="1114"/>
      <c r="DB43" s="1114"/>
      <c r="DC43" s="1115"/>
    </row>
    <row r="44" spans="2:109" ht="13" x14ac:dyDescent="0.2">
      <c r="B44" s="80"/>
      <c r="AN44" s="1116"/>
      <c r="AO44" s="1117"/>
      <c r="AP44" s="1117"/>
      <c r="AQ44" s="1117"/>
      <c r="AR44" s="1117"/>
      <c r="AS44" s="1117"/>
      <c r="AT44" s="1117"/>
      <c r="AU44" s="1117"/>
      <c r="AV44" s="1117"/>
      <c r="AW44" s="1117"/>
      <c r="AX44" s="1117"/>
      <c r="AY44" s="1117"/>
      <c r="AZ44" s="1117"/>
      <c r="BA44" s="1117"/>
      <c r="BB44" s="1117"/>
      <c r="BC44" s="1117"/>
      <c r="BD44" s="1117"/>
      <c r="BE44" s="1117"/>
      <c r="BF44" s="1117"/>
      <c r="BG44" s="1117"/>
      <c r="BH44" s="1117"/>
      <c r="BI44" s="1117"/>
      <c r="BJ44" s="1117"/>
      <c r="BK44" s="1117"/>
      <c r="BL44" s="1117"/>
      <c r="BM44" s="1117"/>
      <c r="BN44" s="1117"/>
      <c r="BO44" s="1117"/>
      <c r="BP44" s="1117"/>
      <c r="BQ44" s="1117"/>
      <c r="BR44" s="1117"/>
      <c r="BS44" s="1117"/>
      <c r="BT44" s="1117"/>
      <c r="BU44" s="1117"/>
      <c r="BV44" s="1117"/>
      <c r="BW44" s="1117"/>
      <c r="BX44" s="1117"/>
      <c r="BY44" s="1117"/>
      <c r="BZ44" s="1117"/>
      <c r="CA44" s="1117"/>
      <c r="CB44" s="1117"/>
      <c r="CC44" s="1117"/>
      <c r="CD44" s="1117"/>
      <c r="CE44" s="1117"/>
      <c r="CF44" s="1117"/>
      <c r="CG44" s="1117"/>
      <c r="CH44" s="1117"/>
      <c r="CI44" s="1117"/>
      <c r="CJ44" s="1117"/>
      <c r="CK44" s="1117"/>
      <c r="CL44" s="1117"/>
      <c r="CM44" s="1117"/>
      <c r="CN44" s="1117"/>
      <c r="CO44" s="1117"/>
      <c r="CP44" s="1117"/>
      <c r="CQ44" s="1117"/>
      <c r="CR44" s="1117"/>
      <c r="CS44" s="1117"/>
      <c r="CT44" s="1117"/>
      <c r="CU44" s="1117"/>
      <c r="CV44" s="1117"/>
      <c r="CW44" s="1117"/>
      <c r="CX44" s="1117"/>
      <c r="CY44" s="1117"/>
      <c r="CZ44" s="1117"/>
      <c r="DA44" s="1117"/>
      <c r="DB44" s="1117"/>
      <c r="DC44" s="1118"/>
    </row>
    <row r="45" spans="2:109" ht="13" x14ac:dyDescent="0.2">
      <c r="B45" s="80"/>
      <c r="AN45" s="1116"/>
      <c r="AO45" s="1117"/>
      <c r="AP45" s="1117"/>
      <c r="AQ45" s="1117"/>
      <c r="AR45" s="1117"/>
      <c r="AS45" s="1117"/>
      <c r="AT45" s="1117"/>
      <c r="AU45" s="1117"/>
      <c r="AV45" s="1117"/>
      <c r="AW45" s="1117"/>
      <c r="AX45" s="1117"/>
      <c r="AY45" s="1117"/>
      <c r="AZ45" s="1117"/>
      <c r="BA45" s="1117"/>
      <c r="BB45" s="1117"/>
      <c r="BC45" s="1117"/>
      <c r="BD45" s="1117"/>
      <c r="BE45" s="1117"/>
      <c r="BF45" s="1117"/>
      <c r="BG45" s="1117"/>
      <c r="BH45" s="1117"/>
      <c r="BI45" s="1117"/>
      <c r="BJ45" s="1117"/>
      <c r="BK45" s="1117"/>
      <c r="BL45" s="1117"/>
      <c r="BM45" s="1117"/>
      <c r="BN45" s="1117"/>
      <c r="BO45" s="1117"/>
      <c r="BP45" s="1117"/>
      <c r="BQ45" s="1117"/>
      <c r="BR45" s="1117"/>
      <c r="BS45" s="1117"/>
      <c r="BT45" s="1117"/>
      <c r="BU45" s="1117"/>
      <c r="BV45" s="1117"/>
      <c r="BW45" s="1117"/>
      <c r="BX45" s="1117"/>
      <c r="BY45" s="1117"/>
      <c r="BZ45" s="1117"/>
      <c r="CA45" s="1117"/>
      <c r="CB45" s="1117"/>
      <c r="CC45" s="1117"/>
      <c r="CD45" s="1117"/>
      <c r="CE45" s="1117"/>
      <c r="CF45" s="1117"/>
      <c r="CG45" s="1117"/>
      <c r="CH45" s="1117"/>
      <c r="CI45" s="1117"/>
      <c r="CJ45" s="1117"/>
      <c r="CK45" s="1117"/>
      <c r="CL45" s="1117"/>
      <c r="CM45" s="1117"/>
      <c r="CN45" s="1117"/>
      <c r="CO45" s="1117"/>
      <c r="CP45" s="1117"/>
      <c r="CQ45" s="1117"/>
      <c r="CR45" s="1117"/>
      <c r="CS45" s="1117"/>
      <c r="CT45" s="1117"/>
      <c r="CU45" s="1117"/>
      <c r="CV45" s="1117"/>
      <c r="CW45" s="1117"/>
      <c r="CX45" s="1117"/>
      <c r="CY45" s="1117"/>
      <c r="CZ45" s="1117"/>
      <c r="DA45" s="1117"/>
      <c r="DB45" s="1117"/>
      <c r="DC45" s="1118"/>
    </row>
    <row r="46" spans="2:109" ht="13" x14ac:dyDescent="0.2">
      <c r="B46" s="80"/>
      <c r="AN46" s="1116"/>
      <c r="AO46" s="1117"/>
      <c r="AP46" s="1117"/>
      <c r="AQ46" s="1117"/>
      <c r="AR46" s="1117"/>
      <c r="AS46" s="1117"/>
      <c r="AT46" s="1117"/>
      <c r="AU46" s="1117"/>
      <c r="AV46" s="1117"/>
      <c r="AW46" s="1117"/>
      <c r="AX46" s="1117"/>
      <c r="AY46" s="1117"/>
      <c r="AZ46" s="1117"/>
      <c r="BA46" s="1117"/>
      <c r="BB46" s="1117"/>
      <c r="BC46" s="1117"/>
      <c r="BD46" s="1117"/>
      <c r="BE46" s="1117"/>
      <c r="BF46" s="1117"/>
      <c r="BG46" s="1117"/>
      <c r="BH46" s="1117"/>
      <c r="BI46" s="1117"/>
      <c r="BJ46" s="1117"/>
      <c r="BK46" s="1117"/>
      <c r="BL46" s="1117"/>
      <c r="BM46" s="1117"/>
      <c r="BN46" s="1117"/>
      <c r="BO46" s="1117"/>
      <c r="BP46" s="1117"/>
      <c r="BQ46" s="1117"/>
      <c r="BR46" s="1117"/>
      <c r="BS46" s="1117"/>
      <c r="BT46" s="1117"/>
      <c r="BU46" s="1117"/>
      <c r="BV46" s="1117"/>
      <c r="BW46" s="1117"/>
      <c r="BX46" s="1117"/>
      <c r="BY46" s="1117"/>
      <c r="BZ46" s="1117"/>
      <c r="CA46" s="1117"/>
      <c r="CB46" s="1117"/>
      <c r="CC46" s="1117"/>
      <c r="CD46" s="1117"/>
      <c r="CE46" s="1117"/>
      <c r="CF46" s="1117"/>
      <c r="CG46" s="1117"/>
      <c r="CH46" s="1117"/>
      <c r="CI46" s="1117"/>
      <c r="CJ46" s="1117"/>
      <c r="CK46" s="1117"/>
      <c r="CL46" s="1117"/>
      <c r="CM46" s="1117"/>
      <c r="CN46" s="1117"/>
      <c r="CO46" s="1117"/>
      <c r="CP46" s="1117"/>
      <c r="CQ46" s="1117"/>
      <c r="CR46" s="1117"/>
      <c r="CS46" s="1117"/>
      <c r="CT46" s="1117"/>
      <c r="CU46" s="1117"/>
      <c r="CV46" s="1117"/>
      <c r="CW46" s="1117"/>
      <c r="CX46" s="1117"/>
      <c r="CY46" s="1117"/>
      <c r="CZ46" s="1117"/>
      <c r="DA46" s="1117"/>
      <c r="DB46" s="1117"/>
      <c r="DC46" s="1118"/>
    </row>
    <row r="47" spans="2:109" ht="13" x14ac:dyDescent="0.2">
      <c r="B47" s="80"/>
      <c r="AN47" s="1119"/>
      <c r="AO47" s="1120"/>
      <c r="AP47" s="1120"/>
      <c r="AQ47" s="1120"/>
      <c r="AR47" s="1120"/>
      <c r="AS47" s="1120"/>
      <c r="AT47" s="1120"/>
      <c r="AU47" s="1120"/>
      <c r="AV47" s="1120"/>
      <c r="AW47" s="1120"/>
      <c r="AX47" s="1120"/>
      <c r="AY47" s="1120"/>
      <c r="AZ47" s="1120"/>
      <c r="BA47" s="1120"/>
      <c r="BB47" s="1120"/>
      <c r="BC47" s="1120"/>
      <c r="BD47" s="1120"/>
      <c r="BE47" s="1120"/>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c r="CD47" s="1120"/>
      <c r="CE47" s="1120"/>
      <c r="CF47" s="1120"/>
      <c r="CG47" s="1120"/>
      <c r="CH47" s="1120"/>
      <c r="CI47" s="1120"/>
      <c r="CJ47" s="1120"/>
      <c r="CK47" s="1120"/>
      <c r="CL47" s="1120"/>
      <c r="CM47" s="1120"/>
      <c r="CN47" s="1120"/>
      <c r="CO47" s="1120"/>
      <c r="CP47" s="1120"/>
      <c r="CQ47" s="1120"/>
      <c r="CR47" s="1120"/>
      <c r="CS47" s="1120"/>
      <c r="CT47" s="1120"/>
      <c r="CU47" s="1120"/>
      <c r="CV47" s="1120"/>
      <c r="CW47" s="1120"/>
      <c r="CX47" s="1120"/>
      <c r="CY47" s="1120"/>
      <c r="CZ47" s="1120"/>
      <c r="DA47" s="1120"/>
      <c r="DB47" s="1120"/>
      <c r="DC47" s="1121"/>
    </row>
    <row r="48" spans="2:109" ht="13" x14ac:dyDescent="0.2">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ht="13" x14ac:dyDescent="0.2">
      <c r="B49" s="80"/>
      <c r="AN49" s="46" t="s">
        <v>166</v>
      </c>
    </row>
    <row r="50" spans="1:109" ht="13" x14ac:dyDescent="0.2">
      <c r="B50" s="80"/>
      <c r="G50" s="1107"/>
      <c r="H50" s="1107"/>
      <c r="I50" s="1107"/>
      <c r="J50" s="1107"/>
      <c r="K50" s="329"/>
      <c r="L50" s="329"/>
      <c r="M50" s="333"/>
      <c r="N50" s="333"/>
      <c r="AN50" s="1125"/>
      <c r="AO50" s="649"/>
      <c r="AP50" s="649"/>
      <c r="AQ50" s="649"/>
      <c r="AR50" s="649"/>
      <c r="AS50" s="649"/>
      <c r="AT50" s="649"/>
      <c r="AU50" s="649"/>
      <c r="AV50" s="649"/>
      <c r="AW50" s="649"/>
      <c r="AX50" s="649"/>
      <c r="AY50" s="649"/>
      <c r="AZ50" s="649"/>
      <c r="BA50" s="649"/>
      <c r="BB50" s="649"/>
      <c r="BC50" s="649"/>
      <c r="BD50" s="649"/>
      <c r="BE50" s="649"/>
      <c r="BF50" s="649"/>
      <c r="BG50" s="649"/>
      <c r="BH50" s="649"/>
      <c r="BI50" s="649"/>
      <c r="BJ50" s="649"/>
      <c r="BK50" s="649"/>
      <c r="BL50" s="649"/>
      <c r="BM50" s="649"/>
      <c r="BN50" s="649"/>
      <c r="BO50" s="650"/>
      <c r="BP50" s="1109" t="s">
        <v>525</v>
      </c>
      <c r="BQ50" s="1109"/>
      <c r="BR50" s="1109"/>
      <c r="BS50" s="1109"/>
      <c r="BT50" s="1109"/>
      <c r="BU50" s="1109"/>
      <c r="BV50" s="1109"/>
      <c r="BW50" s="1109"/>
      <c r="BX50" s="1109" t="s">
        <v>526</v>
      </c>
      <c r="BY50" s="1109"/>
      <c r="BZ50" s="1109"/>
      <c r="CA50" s="1109"/>
      <c r="CB50" s="1109"/>
      <c r="CC50" s="1109"/>
      <c r="CD50" s="1109"/>
      <c r="CE50" s="1109"/>
      <c r="CF50" s="1109" t="s">
        <v>527</v>
      </c>
      <c r="CG50" s="1109"/>
      <c r="CH50" s="1109"/>
      <c r="CI50" s="1109"/>
      <c r="CJ50" s="1109"/>
      <c r="CK50" s="1109"/>
      <c r="CL50" s="1109"/>
      <c r="CM50" s="1109"/>
      <c r="CN50" s="1109" t="s">
        <v>528</v>
      </c>
      <c r="CO50" s="1109"/>
      <c r="CP50" s="1109"/>
      <c r="CQ50" s="1109"/>
      <c r="CR50" s="1109"/>
      <c r="CS50" s="1109"/>
      <c r="CT50" s="1109"/>
      <c r="CU50" s="1109"/>
      <c r="CV50" s="1109" t="s">
        <v>529</v>
      </c>
      <c r="CW50" s="1109"/>
      <c r="CX50" s="1109"/>
      <c r="CY50" s="1109"/>
      <c r="CZ50" s="1109"/>
      <c r="DA50" s="1109"/>
      <c r="DB50" s="1109"/>
      <c r="DC50" s="1109"/>
    </row>
    <row r="51" spans="1:109" ht="13.5" customHeight="1" x14ac:dyDescent="0.2">
      <c r="B51" s="80"/>
      <c r="G51" s="1122"/>
      <c r="H51" s="1122"/>
      <c r="I51" s="1124"/>
      <c r="J51" s="1124"/>
      <c r="K51" s="1123"/>
      <c r="L51" s="1123"/>
      <c r="M51" s="1123"/>
      <c r="N51" s="1123"/>
      <c r="AM51" s="325"/>
      <c r="AN51" s="1110" t="s">
        <v>541</v>
      </c>
      <c r="AO51" s="1110"/>
      <c r="AP51" s="1110"/>
      <c r="AQ51" s="1110"/>
      <c r="AR51" s="1110"/>
      <c r="AS51" s="1110"/>
      <c r="AT51" s="1110"/>
      <c r="AU51" s="1110"/>
      <c r="AV51" s="1110"/>
      <c r="AW51" s="1110"/>
      <c r="AX51" s="1110"/>
      <c r="AY51" s="1110"/>
      <c r="AZ51" s="1110"/>
      <c r="BA51" s="1110"/>
      <c r="BB51" s="1110" t="s">
        <v>542</v>
      </c>
      <c r="BC51" s="1110"/>
      <c r="BD51" s="1110"/>
      <c r="BE51" s="1110"/>
      <c r="BF51" s="1110"/>
      <c r="BG51" s="1110"/>
      <c r="BH51" s="1110"/>
      <c r="BI51" s="1110"/>
      <c r="BJ51" s="1110"/>
      <c r="BK51" s="1110"/>
      <c r="BL51" s="1110"/>
      <c r="BM51" s="1110"/>
      <c r="BN51" s="1110"/>
      <c r="BO51" s="1110"/>
      <c r="BP51" s="1106"/>
      <c r="BQ51" s="1106"/>
      <c r="BR51" s="1106"/>
      <c r="BS51" s="1106"/>
      <c r="BT51" s="1106"/>
      <c r="BU51" s="1106"/>
      <c r="BV51" s="1106"/>
      <c r="BW51" s="1106"/>
      <c r="BX51" s="1106"/>
      <c r="BY51" s="1106"/>
      <c r="BZ51" s="1106"/>
      <c r="CA51" s="1106"/>
      <c r="CB51" s="1106"/>
      <c r="CC51" s="1106"/>
      <c r="CD51" s="1106"/>
      <c r="CE51" s="1106"/>
      <c r="CF51" s="1106"/>
      <c r="CG51" s="1106"/>
      <c r="CH51" s="1106"/>
      <c r="CI51" s="1106"/>
      <c r="CJ51" s="1106"/>
      <c r="CK51" s="1106"/>
      <c r="CL51" s="1106"/>
      <c r="CM51" s="1106"/>
      <c r="CN51" s="1106"/>
      <c r="CO51" s="1106"/>
      <c r="CP51" s="1106"/>
      <c r="CQ51" s="1106"/>
      <c r="CR51" s="1106"/>
      <c r="CS51" s="1106"/>
      <c r="CT51" s="1106"/>
      <c r="CU51" s="1106"/>
      <c r="CV51" s="1106"/>
      <c r="CW51" s="1106"/>
      <c r="CX51" s="1106"/>
      <c r="CY51" s="1106"/>
      <c r="CZ51" s="1106"/>
      <c r="DA51" s="1106"/>
      <c r="DB51" s="1106"/>
      <c r="DC51" s="1106"/>
    </row>
    <row r="52" spans="1:109" ht="13" x14ac:dyDescent="0.2">
      <c r="B52" s="80"/>
      <c r="G52" s="1122"/>
      <c r="H52" s="1122"/>
      <c r="I52" s="1124"/>
      <c r="J52" s="1124"/>
      <c r="K52" s="1123"/>
      <c r="L52" s="1123"/>
      <c r="M52" s="1123"/>
      <c r="N52" s="1123"/>
      <c r="AM52" s="325"/>
      <c r="AN52" s="1110"/>
      <c r="AO52" s="1110"/>
      <c r="AP52" s="1110"/>
      <c r="AQ52" s="1110"/>
      <c r="AR52" s="1110"/>
      <c r="AS52" s="1110"/>
      <c r="AT52" s="1110"/>
      <c r="AU52" s="1110"/>
      <c r="AV52" s="1110"/>
      <c r="AW52" s="1110"/>
      <c r="AX52" s="1110"/>
      <c r="AY52" s="1110"/>
      <c r="AZ52" s="1110"/>
      <c r="BA52" s="1110"/>
      <c r="BB52" s="1110"/>
      <c r="BC52" s="1110"/>
      <c r="BD52" s="1110"/>
      <c r="BE52" s="1110"/>
      <c r="BF52" s="1110"/>
      <c r="BG52" s="1110"/>
      <c r="BH52" s="1110"/>
      <c r="BI52" s="1110"/>
      <c r="BJ52" s="1110"/>
      <c r="BK52" s="1110"/>
      <c r="BL52" s="1110"/>
      <c r="BM52" s="1110"/>
      <c r="BN52" s="1110"/>
      <c r="BO52" s="1110"/>
      <c r="BP52" s="1106"/>
      <c r="BQ52" s="1106"/>
      <c r="BR52" s="1106"/>
      <c r="BS52" s="1106"/>
      <c r="BT52" s="1106"/>
      <c r="BU52" s="1106"/>
      <c r="BV52" s="1106"/>
      <c r="BW52" s="1106"/>
      <c r="BX52" s="1106"/>
      <c r="BY52" s="1106"/>
      <c r="BZ52" s="1106"/>
      <c r="CA52" s="1106"/>
      <c r="CB52" s="1106"/>
      <c r="CC52" s="1106"/>
      <c r="CD52" s="1106"/>
      <c r="CE52" s="1106"/>
      <c r="CF52" s="1106"/>
      <c r="CG52" s="1106"/>
      <c r="CH52" s="1106"/>
      <c r="CI52" s="1106"/>
      <c r="CJ52" s="1106"/>
      <c r="CK52" s="1106"/>
      <c r="CL52" s="1106"/>
      <c r="CM52" s="1106"/>
      <c r="CN52" s="1106"/>
      <c r="CO52" s="1106"/>
      <c r="CP52" s="1106"/>
      <c r="CQ52" s="1106"/>
      <c r="CR52" s="1106"/>
      <c r="CS52" s="1106"/>
      <c r="CT52" s="1106"/>
      <c r="CU52" s="1106"/>
      <c r="CV52" s="1106"/>
      <c r="CW52" s="1106"/>
      <c r="CX52" s="1106"/>
      <c r="CY52" s="1106"/>
      <c r="CZ52" s="1106"/>
      <c r="DA52" s="1106"/>
      <c r="DB52" s="1106"/>
      <c r="DC52" s="1106"/>
    </row>
    <row r="53" spans="1:109" ht="13" x14ac:dyDescent="0.2">
      <c r="A53" s="314"/>
      <c r="B53" s="80"/>
      <c r="G53" s="1122"/>
      <c r="H53" s="1122"/>
      <c r="I53" s="1107"/>
      <c r="J53" s="1107"/>
      <c r="K53" s="1123"/>
      <c r="L53" s="1123"/>
      <c r="M53" s="1123"/>
      <c r="N53" s="1123"/>
      <c r="AM53" s="325"/>
      <c r="AN53" s="1110"/>
      <c r="AO53" s="1110"/>
      <c r="AP53" s="1110"/>
      <c r="AQ53" s="1110"/>
      <c r="AR53" s="1110"/>
      <c r="AS53" s="1110"/>
      <c r="AT53" s="1110"/>
      <c r="AU53" s="1110"/>
      <c r="AV53" s="1110"/>
      <c r="AW53" s="1110"/>
      <c r="AX53" s="1110"/>
      <c r="AY53" s="1110"/>
      <c r="AZ53" s="1110"/>
      <c r="BA53" s="1110"/>
      <c r="BB53" s="1110" t="s">
        <v>543</v>
      </c>
      <c r="BC53" s="1110"/>
      <c r="BD53" s="1110"/>
      <c r="BE53" s="1110"/>
      <c r="BF53" s="1110"/>
      <c r="BG53" s="1110"/>
      <c r="BH53" s="1110"/>
      <c r="BI53" s="1110"/>
      <c r="BJ53" s="1110"/>
      <c r="BK53" s="1110"/>
      <c r="BL53" s="1110"/>
      <c r="BM53" s="1110"/>
      <c r="BN53" s="1110"/>
      <c r="BO53" s="1110"/>
      <c r="BP53" s="1106">
        <v>55.9</v>
      </c>
      <c r="BQ53" s="1106"/>
      <c r="BR53" s="1106"/>
      <c r="BS53" s="1106"/>
      <c r="BT53" s="1106"/>
      <c r="BU53" s="1106"/>
      <c r="BV53" s="1106"/>
      <c r="BW53" s="1106"/>
      <c r="BX53" s="1106">
        <v>57.8</v>
      </c>
      <c r="BY53" s="1106"/>
      <c r="BZ53" s="1106"/>
      <c r="CA53" s="1106"/>
      <c r="CB53" s="1106"/>
      <c r="CC53" s="1106"/>
      <c r="CD53" s="1106"/>
      <c r="CE53" s="1106"/>
      <c r="CF53" s="1106">
        <v>59.2</v>
      </c>
      <c r="CG53" s="1106"/>
      <c r="CH53" s="1106"/>
      <c r="CI53" s="1106"/>
      <c r="CJ53" s="1106"/>
      <c r="CK53" s="1106"/>
      <c r="CL53" s="1106"/>
      <c r="CM53" s="1106"/>
      <c r="CN53" s="1106">
        <v>60.8</v>
      </c>
      <c r="CO53" s="1106"/>
      <c r="CP53" s="1106"/>
      <c r="CQ53" s="1106"/>
      <c r="CR53" s="1106"/>
      <c r="CS53" s="1106"/>
      <c r="CT53" s="1106"/>
      <c r="CU53" s="1106"/>
      <c r="CV53" s="1106">
        <v>62.6</v>
      </c>
      <c r="CW53" s="1106"/>
      <c r="CX53" s="1106"/>
      <c r="CY53" s="1106"/>
      <c r="CZ53" s="1106"/>
      <c r="DA53" s="1106"/>
      <c r="DB53" s="1106"/>
      <c r="DC53" s="1106"/>
    </row>
    <row r="54" spans="1:109" ht="13" x14ac:dyDescent="0.2">
      <c r="A54" s="314"/>
      <c r="B54" s="80"/>
      <c r="G54" s="1122"/>
      <c r="H54" s="1122"/>
      <c r="I54" s="1107"/>
      <c r="J54" s="1107"/>
      <c r="K54" s="1123"/>
      <c r="L54" s="1123"/>
      <c r="M54" s="1123"/>
      <c r="N54" s="1123"/>
      <c r="AM54" s="325"/>
      <c r="AN54" s="1110"/>
      <c r="AO54" s="1110"/>
      <c r="AP54" s="1110"/>
      <c r="AQ54" s="1110"/>
      <c r="AR54" s="1110"/>
      <c r="AS54" s="1110"/>
      <c r="AT54" s="1110"/>
      <c r="AU54" s="1110"/>
      <c r="AV54" s="1110"/>
      <c r="AW54" s="1110"/>
      <c r="AX54" s="1110"/>
      <c r="AY54" s="1110"/>
      <c r="AZ54" s="1110"/>
      <c r="BA54" s="1110"/>
      <c r="BB54" s="1110"/>
      <c r="BC54" s="1110"/>
      <c r="BD54" s="1110"/>
      <c r="BE54" s="1110"/>
      <c r="BF54" s="1110"/>
      <c r="BG54" s="1110"/>
      <c r="BH54" s="1110"/>
      <c r="BI54" s="1110"/>
      <c r="BJ54" s="1110"/>
      <c r="BK54" s="1110"/>
      <c r="BL54" s="1110"/>
      <c r="BM54" s="1110"/>
      <c r="BN54" s="1110"/>
      <c r="BO54" s="1110"/>
      <c r="BP54" s="1106"/>
      <c r="BQ54" s="1106"/>
      <c r="BR54" s="1106"/>
      <c r="BS54" s="1106"/>
      <c r="BT54" s="1106"/>
      <c r="BU54" s="1106"/>
      <c r="BV54" s="1106"/>
      <c r="BW54" s="1106"/>
      <c r="BX54" s="1106"/>
      <c r="BY54" s="1106"/>
      <c r="BZ54" s="1106"/>
      <c r="CA54" s="1106"/>
      <c r="CB54" s="1106"/>
      <c r="CC54" s="1106"/>
      <c r="CD54" s="1106"/>
      <c r="CE54" s="1106"/>
      <c r="CF54" s="1106"/>
      <c r="CG54" s="1106"/>
      <c r="CH54" s="1106"/>
      <c r="CI54" s="1106"/>
      <c r="CJ54" s="1106"/>
      <c r="CK54" s="1106"/>
      <c r="CL54" s="1106"/>
      <c r="CM54" s="1106"/>
      <c r="CN54" s="1106"/>
      <c r="CO54" s="1106"/>
      <c r="CP54" s="1106"/>
      <c r="CQ54" s="1106"/>
      <c r="CR54" s="1106"/>
      <c r="CS54" s="1106"/>
      <c r="CT54" s="1106"/>
      <c r="CU54" s="1106"/>
      <c r="CV54" s="1106"/>
      <c r="CW54" s="1106"/>
      <c r="CX54" s="1106"/>
      <c r="CY54" s="1106"/>
      <c r="CZ54" s="1106"/>
      <c r="DA54" s="1106"/>
      <c r="DB54" s="1106"/>
      <c r="DC54" s="1106"/>
    </row>
    <row r="55" spans="1:109" ht="13" x14ac:dyDescent="0.2">
      <c r="A55" s="314"/>
      <c r="B55" s="80"/>
      <c r="G55" s="1107"/>
      <c r="H55" s="1107"/>
      <c r="I55" s="1107"/>
      <c r="J55" s="1107"/>
      <c r="K55" s="1123"/>
      <c r="L55" s="1123"/>
      <c r="M55" s="1123"/>
      <c r="N55" s="1123"/>
      <c r="AN55" s="1109" t="s">
        <v>512</v>
      </c>
      <c r="AO55" s="1109"/>
      <c r="AP55" s="1109"/>
      <c r="AQ55" s="1109"/>
      <c r="AR55" s="1109"/>
      <c r="AS55" s="1109"/>
      <c r="AT55" s="1109"/>
      <c r="AU55" s="1109"/>
      <c r="AV55" s="1109"/>
      <c r="AW55" s="1109"/>
      <c r="AX55" s="1109"/>
      <c r="AY55" s="1109"/>
      <c r="AZ55" s="1109"/>
      <c r="BA55" s="1109"/>
      <c r="BB55" s="1110" t="s">
        <v>542</v>
      </c>
      <c r="BC55" s="1110"/>
      <c r="BD55" s="1110"/>
      <c r="BE55" s="1110"/>
      <c r="BF55" s="1110"/>
      <c r="BG55" s="1110"/>
      <c r="BH55" s="1110"/>
      <c r="BI55" s="1110"/>
      <c r="BJ55" s="1110"/>
      <c r="BK55" s="1110"/>
      <c r="BL55" s="1110"/>
      <c r="BM55" s="1110"/>
      <c r="BN55" s="1110"/>
      <c r="BO55" s="1110"/>
      <c r="BP55" s="1106">
        <v>0</v>
      </c>
      <c r="BQ55" s="1106"/>
      <c r="BR55" s="1106"/>
      <c r="BS55" s="1106"/>
      <c r="BT55" s="1106"/>
      <c r="BU55" s="1106"/>
      <c r="BV55" s="1106"/>
      <c r="BW55" s="1106"/>
      <c r="BX55" s="1106">
        <v>0</v>
      </c>
      <c r="BY55" s="1106"/>
      <c r="BZ55" s="1106"/>
      <c r="CA55" s="1106"/>
      <c r="CB55" s="1106"/>
      <c r="CC55" s="1106"/>
      <c r="CD55" s="1106"/>
      <c r="CE55" s="1106"/>
      <c r="CF55" s="1106">
        <v>0</v>
      </c>
      <c r="CG55" s="1106"/>
      <c r="CH55" s="1106"/>
      <c r="CI55" s="1106"/>
      <c r="CJ55" s="1106"/>
      <c r="CK55" s="1106"/>
      <c r="CL55" s="1106"/>
      <c r="CM55" s="1106"/>
      <c r="CN55" s="1106">
        <v>0</v>
      </c>
      <c r="CO55" s="1106"/>
      <c r="CP55" s="1106"/>
      <c r="CQ55" s="1106"/>
      <c r="CR55" s="1106"/>
      <c r="CS55" s="1106"/>
      <c r="CT55" s="1106"/>
      <c r="CU55" s="1106"/>
      <c r="CV55" s="1106">
        <v>0</v>
      </c>
      <c r="CW55" s="1106"/>
      <c r="CX55" s="1106"/>
      <c r="CY55" s="1106"/>
      <c r="CZ55" s="1106"/>
      <c r="DA55" s="1106"/>
      <c r="DB55" s="1106"/>
      <c r="DC55" s="1106"/>
    </row>
    <row r="56" spans="1:109" ht="13" x14ac:dyDescent="0.2">
      <c r="A56" s="314"/>
      <c r="B56" s="80"/>
      <c r="G56" s="1107"/>
      <c r="H56" s="1107"/>
      <c r="I56" s="1107"/>
      <c r="J56" s="1107"/>
      <c r="K56" s="1123"/>
      <c r="L56" s="1123"/>
      <c r="M56" s="1123"/>
      <c r="N56" s="1123"/>
      <c r="AN56" s="1109"/>
      <c r="AO56" s="1109"/>
      <c r="AP56" s="1109"/>
      <c r="AQ56" s="1109"/>
      <c r="AR56" s="1109"/>
      <c r="AS56" s="1109"/>
      <c r="AT56" s="1109"/>
      <c r="AU56" s="1109"/>
      <c r="AV56" s="1109"/>
      <c r="AW56" s="1109"/>
      <c r="AX56" s="1109"/>
      <c r="AY56" s="1109"/>
      <c r="AZ56" s="1109"/>
      <c r="BA56" s="1109"/>
      <c r="BB56" s="1110"/>
      <c r="BC56" s="1110"/>
      <c r="BD56" s="1110"/>
      <c r="BE56" s="1110"/>
      <c r="BF56" s="1110"/>
      <c r="BG56" s="1110"/>
      <c r="BH56" s="1110"/>
      <c r="BI56" s="1110"/>
      <c r="BJ56" s="1110"/>
      <c r="BK56" s="1110"/>
      <c r="BL56" s="1110"/>
      <c r="BM56" s="1110"/>
      <c r="BN56" s="1110"/>
      <c r="BO56" s="1110"/>
      <c r="BP56" s="1106"/>
      <c r="BQ56" s="1106"/>
      <c r="BR56" s="1106"/>
      <c r="BS56" s="1106"/>
      <c r="BT56" s="1106"/>
      <c r="BU56" s="1106"/>
      <c r="BV56" s="1106"/>
      <c r="BW56" s="1106"/>
      <c r="BX56" s="1106"/>
      <c r="BY56" s="1106"/>
      <c r="BZ56" s="1106"/>
      <c r="CA56" s="1106"/>
      <c r="CB56" s="1106"/>
      <c r="CC56" s="1106"/>
      <c r="CD56" s="1106"/>
      <c r="CE56" s="1106"/>
      <c r="CF56" s="1106"/>
      <c r="CG56" s="1106"/>
      <c r="CH56" s="1106"/>
      <c r="CI56" s="1106"/>
      <c r="CJ56" s="1106"/>
      <c r="CK56" s="1106"/>
      <c r="CL56" s="1106"/>
      <c r="CM56" s="1106"/>
      <c r="CN56" s="1106"/>
      <c r="CO56" s="1106"/>
      <c r="CP56" s="1106"/>
      <c r="CQ56" s="1106"/>
      <c r="CR56" s="1106"/>
      <c r="CS56" s="1106"/>
      <c r="CT56" s="1106"/>
      <c r="CU56" s="1106"/>
      <c r="CV56" s="1106"/>
      <c r="CW56" s="1106"/>
      <c r="CX56" s="1106"/>
      <c r="CY56" s="1106"/>
      <c r="CZ56" s="1106"/>
      <c r="DA56" s="1106"/>
      <c r="DB56" s="1106"/>
      <c r="DC56" s="1106"/>
    </row>
    <row r="57" spans="1:109" s="314" customFormat="1" ht="13" x14ac:dyDescent="0.2">
      <c r="B57" s="320"/>
      <c r="G57" s="1107"/>
      <c r="H57" s="1107"/>
      <c r="I57" s="1111"/>
      <c r="J57" s="1111"/>
      <c r="K57" s="1123"/>
      <c r="L57" s="1123"/>
      <c r="M57" s="1123"/>
      <c r="N57" s="1123"/>
      <c r="AM57" s="46"/>
      <c r="AN57" s="1109"/>
      <c r="AO57" s="1109"/>
      <c r="AP57" s="1109"/>
      <c r="AQ57" s="1109"/>
      <c r="AR57" s="1109"/>
      <c r="AS57" s="1109"/>
      <c r="AT57" s="1109"/>
      <c r="AU57" s="1109"/>
      <c r="AV57" s="1109"/>
      <c r="AW57" s="1109"/>
      <c r="AX57" s="1109"/>
      <c r="AY57" s="1109"/>
      <c r="AZ57" s="1109"/>
      <c r="BA57" s="1109"/>
      <c r="BB57" s="1110" t="s">
        <v>543</v>
      </c>
      <c r="BC57" s="1110"/>
      <c r="BD57" s="1110"/>
      <c r="BE57" s="1110"/>
      <c r="BF57" s="1110"/>
      <c r="BG57" s="1110"/>
      <c r="BH57" s="1110"/>
      <c r="BI57" s="1110"/>
      <c r="BJ57" s="1110"/>
      <c r="BK57" s="1110"/>
      <c r="BL57" s="1110"/>
      <c r="BM57" s="1110"/>
      <c r="BN57" s="1110"/>
      <c r="BO57" s="1110"/>
      <c r="BP57" s="1106">
        <v>61.2</v>
      </c>
      <c r="BQ57" s="1106"/>
      <c r="BR57" s="1106"/>
      <c r="BS57" s="1106"/>
      <c r="BT57" s="1106"/>
      <c r="BU57" s="1106"/>
      <c r="BV57" s="1106"/>
      <c r="BW57" s="1106"/>
      <c r="BX57" s="1106">
        <v>62.8</v>
      </c>
      <c r="BY57" s="1106"/>
      <c r="BZ57" s="1106"/>
      <c r="CA57" s="1106"/>
      <c r="CB57" s="1106"/>
      <c r="CC57" s="1106"/>
      <c r="CD57" s="1106"/>
      <c r="CE57" s="1106"/>
      <c r="CF57" s="1106">
        <v>64</v>
      </c>
      <c r="CG57" s="1106"/>
      <c r="CH57" s="1106"/>
      <c r="CI57" s="1106"/>
      <c r="CJ57" s="1106"/>
      <c r="CK57" s="1106"/>
      <c r="CL57" s="1106"/>
      <c r="CM57" s="1106"/>
      <c r="CN57" s="1106">
        <v>62.6</v>
      </c>
      <c r="CO57" s="1106"/>
      <c r="CP57" s="1106"/>
      <c r="CQ57" s="1106"/>
      <c r="CR57" s="1106"/>
      <c r="CS57" s="1106"/>
      <c r="CT57" s="1106"/>
      <c r="CU57" s="1106"/>
      <c r="CV57" s="1106">
        <v>63</v>
      </c>
      <c r="CW57" s="1106"/>
      <c r="CX57" s="1106"/>
      <c r="CY57" s="1106"/>
      <c r="CZ57" s="1106"/>
      <c r="DA57" s="1106"/>
      <c r="DB57" s="1106"/>
      <c r="DC57" s="1106"/>
      <c r="DD57" s="337"/>
      <c r="DE57" s="320"/>
    </row>
    <row r="58" spans="1:109" s="314" customFormat="1" ht="13" x14ac:dyDescent="0.2">
      <c r="A58" s="46"/>
      <c r="B58" s="320"/>
      <c r="G58" s="1107"/>
      <c r="H58" s="1107"/>
      <c r="I58" s="1111"/>
      <c r="J58" s="1111"/>
      <c r="K58" s="1123"/>
      <c r="L58" s="1123"/>
      <c r="M58" s="1123"/>
      <c r="N58" s="1123"/>
      <c r="AM58" s="46"/>
      <c r="AN58" s="1109"/>
      <c r="AO58" s="1109"/>
      <c r="AP58" s="1109"/>
      <c r="AQ58" s="1109"/>
      <c r="AR58" s="1109"/>
      <c r="AS58" s="1109"/>
      <c r="AT58" s="1109"/>
      <c r="AU58" s="1109"/>
      <c r="AV58" s="1109"/>
      <c r="AW58" s="1109"/>
      <c r="AX58" s="1109"/>
      <c r="AY58" s="1109"/>
      <c r="AZ58" s="1109"/>
      <c r="BA58" s="1109"/>
      <c r="BB58" s="1110"/>
      <c r="BC58" s="1110"/>
      <c r="BD58" s="1110"/>
      <c r="BE58" s="1110"/>
      <c r="BF58" s="1110"/>
      <c r="BG58" s="1110"/>
      <c r="BH58" s="1110"/>
      <c r="BI58" s="1110"/>
      <c r="BJ58" s="1110"/>
      <c r="BK58" s="1110"/>
      <c r="BL58" s="1110"/>
      <c r="BM58" s="1110"/>
      <c r="BN58" s="1110"/>
      <c r="BO58" s="1110"/>
      <c r="BP58" s="1106"/>
      <c r="BQ58" s="1106"/>
      <c r="BR58" s="1106"/>
      <c r="BS58" s="1106"/>
      <c r="BT58" s="1106"/>
      <c r="BU58" s="1106"/>
      <c r="BV58" s="1106"/>
      <c r="BW58" s="1106"/>
      <c r="BX58" s="1106"/>
      <c r="BY58" s="1106"/>
      <c r="BZ58" s="1106"/>
      <c r="CA58" s="1106"/>
      <c r="CB58" s="1106"/>
      <c r="CC58" s="1106"/>
      <c r="CD58" s="1106"/>
      <c r="CE58" s="1106"/>
      <c r="CF58" s="1106"/>
      <c r="CG58" s="1106"/>
      <c r="CH58" s="1106"/>
      <c r="CI58" s="1106"/>
      <c r="CJ58" s="1106"/>
      <c r="CK58" s="1106"/>
      <c r="CL58" s="1106"/>
      <c r="CM58" s="1106"/>
      <c r="CN58" s="1106"/>
      <c r="CO58" s="1106"/>
      <c r="CP58" s="1106"/>
      <c r="CQ58" s="1106"/>
      <c r="CR58" s="1106"/>
      <c r="CS58" s="1106"/>
      <c r="CT58" s="1106"/>
      <c r="CU58" s="1106"/>
      <c r="CV58" s="1106"/>
      <c r="CW58" s="1106"/>
      <c r="CX58" s="1106"/>
      <c r="CY58" s="1106"/>
      <c r="CZ58" s="1106"/>
      <c r="DA58" s="1106"/>
      <c r="DB58" s="1106"/>
      <c r="DC58" s="1106"/>
      <c r="DD58" s="337"/>
      <c r="DE58" s="320"/>
    </row>
    <row r="59" spans="1:109" s="314" customFormat="1" ht="13" x14ac:dyDescent="0.2">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ht="13" x14ac:dyDescent="0.2">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ht="13" x14ac:dyDescent="0.2">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ht="13" x14ac:dyDescent="0.2">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6.5" x14ac:dyDescent="0.2">
      <c r="B63" s="88" t="s">
        <v>334</v>
      </c>
    </row>
    <row r="64" spans="1:109" ht="13" x14ac:dyDescent="0.2">
      <c r="B64" s="80"/>
      <c r="G64" s="323"/>
      <c r="N64" s="336"/>
      <c r="AM64" s="323"/>
      <c r="AN64" s="323" t="s">
        <v>540</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ht="13" x14ac:dyDescent="0.2">
      <c r="B65" s="80"/>
      <c r="AN65" s="1113" t="s">
        <v>29</v>
      </c>
      <c r="AO65" s="1114"/>
      <c r="AP65" s="1114"/>
      <c r="AQ65" s="1114"/>
      <c r="AR65" s="1114"/>
      <c r="AS65" s="1114"/>
      <c r="AT65" s="1114"/>
      <c r="AU65" s="1114"/>
      <c r="AV65" s="1114"/>
      <c r="AW65" s="1114"/>
      <c r="AX65" s="1114"/>
      <c r="AY65" s="1114"/>
      <c r="AZ65" s="1114"/>
      <c r="BA65" s="1114"/>
      <c r="BB65" s="1114"/>
      <c r="BC65" s="1114"/>
      <c r="BD65" s="1114"/>
      <c r="BE65" s="1114"/>
      <c r="BF65" s="1114"/>
      <c r="BG65" s="1114"/>
      <c r="BH65" s="1114"/>
      <c r="BI65" s="1114"/>
      <c r="BJ65" s="1114"/>
      <c r="BK65" s="1114"/>
      <c r="BL65" s="1114"/>
      <c r="BM65" s="1114"/>
      <c r="BN65" s="1114"/>
      <c r="BO65" s="1114"/>
      <c r="BP65" s="1114"/>
      <c r="BQ65" s="1114"/>
      <c r="BR65" s="1114"/>
      <c r="BS65" s="1114"/>
      <c r="BT65" s="1114"/>
      <c r="BU65" s="1114"/>
      <c r="BV65" s="1114"/>
      <c r="BW65" s="1114"/>
      <c r="BX65" s="1114"/>
      <c r="BY65" s="1114"/>
      <c r="BZ65" s="1114"/>
      <c r="CA65" s="1114"/>
      <c r="CB65" s="1114"/>
      <c r="CC65" s="1114"/>
      <c r="CD65" s="1114"/>
      <c r="CE65" s="1114"/>
      <c r="CF65" s="1114"/>
      <c r="CG65" s="1114"/>
      <c r="CH65" s="1114"/>
      <c r="CI65" s="1114"/>
      <c r="CJ65" s="1114"/>
      <c r="CK65" s="1114"/>
      <c r="CL65" s="1114"/>
      <c r="CM65" s="1114"/>
      <c r="CN65" s="1114"/>
      <c r="CO65" s="1114"/>
      <c r="CP65" s="1114"/>
      <c r="CQ65" s="1114"/>
      <c r="CR65" s="1114"/>
      <c r="CS65" s="1114"/>
      <c r="CT65" s="1114"/>
      <c r="CU65" s="1114"/>
      <c r="CV65" s="1114"/>
      <c r="CW65" s="1114"/>
      <c r="CX65" s="1114"/>
      <c r="CY65" s="1114"/>
      <c r="CZ65" s="1114"/>
      <c r="DA65" s="1114"/>
      <c r="DB65" s="1114"/>
      <c r="DC65" s="1115"/>
    </row>
    <row r="66" spans="2:107" ht="13" x14ac:dyDescent="0.2">
      <c r="B66" s="80"/>
      <c r="AN66" s="1116"/>
      <c r="AO66" s="1117"/>
      <c r="AP66" s="1117"/>
      <c r="AQ66" s="1117"/>
      <c r="AR66" s="1117"/>
      <c r="AS66" s="1117"/>
      <c r="AT66" s="1117"/>
      <c r="AU66" s="1117"/>
      <c r="AV66" s="1117"/>
      <c r="AW66" s="1117"/>
      <c r="AX66" s="1117"/>
      <c r="AY66" s="1117"/>
      <c r="AZ66" s="1117"/>
      <c r="BA66" s="1117"/>
      <c r="BB66" s="1117"/>
      <c r="BC66" s="1117"/>
      <c r="BD66" s="1117"/>
      <c r="BE66" s="1117"/>
      <c r="BF66" s="1117"/>
      <c r="BG66" s="1117"/>
      <c r="BH66" s="1117"/>
      <c r="BI66" s="1117"/>
      <c r="BJ66" s="1117"/>
      <c r="BK66" s="1117"/>
      <c r="BL66" s="1117"/>
      <c r="BM66" s="1117"/>
      <c r="BN66" s="1117"/>
      <c r="BO66" s="1117"/>
      <c r="BP66" s="1117"/>
      <c r="BQ66" s="1117"/>
      <c r="BR66" s="1117"/>
      <c r="BS66" s="1117"/>
      <c r="BT66" s="1117"/>
      <c r="BU66" s="1117"/>
      <c r="BV66" s="1117"/>
      <c r="BW66" s="1117"/>
      <c r="BX66" s="1117"/>
      <c r="BY66" s="1117"/>
      <c r="BZ66" s="1117"/>
      <c r="CA66" s="1117"/>
      <c r="CB66" s="1117"/>
      <c r="CC66" s="1117"/>
      <c r="CD66" s="1117"/>
      <c r="CE66" s="1117"/>
      <c r="CF66" s="1117"/>
      <c r="CG66" s="1117"/>
      <c r="CH66" s="1117"/>
      <c r="CI66" s="1117"/>
      <c r="CJ66" s="1117"/>
      <c r="CK66" s="1117"/>
      <c r="CL66" s="1117"/>
      <c r="CM66" s="1117"/>
      <c r="CN66" s="1117"/>
      <c r="CO66" s="1117"/>
      <c r="CP66" s="1117"/>
      <c r="CQ66" s="1117"/>
      <c r="CR66" s="1117"/>
      <c r="CS66" s="1117"/>
      <c r="CT66" s="1117"/>
      <c r="CU66" s="1117"/>
      <c r="CV66" s="1117"/>
      <c r="CW66" s="1117"/>
      <c r="CX66" s="1117"/>
      <c r="CY66" s="1117"/>
      <c r="CZ66" s="1117"/>
      <c r="DA66" s="1117"/>
      <c r="DB66" s="1117"/>
      <c r="DC66" s="1118"/>
    </row>
    <row r="67" spans="2:107" ht="13" x14ac:dyDescent="0.2">
      <c r="B67" s="80"/>
      <c r="AN67" s="1116"/>
      <c r="AO67" s="1117"/>
      <c r="AP67" s="1117"/>
      <c r="AQ67" s="1117"/>
      <c r="AR67" s="1117"/>
      <c r="AS67" s="1117"/>
      <c r="AT67" s="1117"/>
      <c r="AU67" s="1117"/>
      <c r="AV67" s="1117"/>
      <c r="AW67" s="1117"/>
      <c r="AX67" s="1117"/>
      <c r="AY67" s="1117"/>
      <c r="AZ67" s="1117"/>
      <c r="BA67" s="1117"/>
      <c r="BB67" s="1117"/>
      <c r="BC67" s="1117"/>
      <c r="BD67" s="1117"/>
      <c r="BE67" s="1117"/>
      <c r="BF67" s="1117"/>
      <c r="BG67" s="1117"/>
      <c r="BH67" s="1117"/>
      <c r="BI67" s="1117"/>
      <c r="BJ67" s="1117"/>
      <c r="BK67" s="1117"/>
      <c r="BL67" s="1117"/>
      <c r="BM67" s="1117"/>
      <c r="BN67" s="1117"/>
      <c r="BO67" s="1117"/>
      <c r="BP67" s="1117"/>
      <c r="BQ67" s="1117"/>
      <c r="BR67" s="1117"/>
      <c r="BS67" s="1117"/>
      <c r="BT67" s="1117"/>
      <c r="BU67" s="1117"/>
      <c r="BV67" s="1117"/>
      <c r="BW67" s="1117"/>
      <c r="BX67" s="1117"/>
      <c r="BY67" s="1117"/>
      <c r="BZ67" s="1117"/>
      <c r="CA67" s="1117"/>
      <c r="CB67" s="1117"/>
      <c r="CC67" s="1117"/>
      <c r="CD67" s="1117"/>
      <c r="CE67" s="1117"/>
      <c r="CF67" s="1117"/>
      <c r="CG67" s="1117"/>
      <c r="CH67" s="1117"/>
      <c r="CI67" s="1117"/>
      <c r="CJ67" s="1117"/>
      <c r="CK67" s="1117"/>
      <c r="CL67" s="1117"/>
      <c r="CM67" s="1117"/>
      <c r="CN67" s="1117"/>
      <c r="CO67" s="1117"/>
      <c r="CP67" s="1117"/>
      <c r="CQ67" s="1117"/>
      <c r="CR67" s="1117"/>
      <c r="CS67" s="1117"/>
      <c r="CT67" s="1117"/>
      <c r="CU67" s="1117"/>
      <c r="CV67" s="1117"/>
      <c r="CW67" s="1117"/>
      <c r="CX67" s="1117"/>
      <c r="CY67" s="1117"/>
      <c r="CZ67" s="1117"/>
      <c r="DA67" s="1117"/>
      <c r="DB67" s="1117"/>
      <c r="DC67" s="1118"/>
    </row>
    <row r="68" spans="2:107" ht="13" x14ac:dyDescent="0.2">
      <c r="B68" s="80"/>
      <c r="AN68" s="1116"/>
      <c r="AO68" s="1117"/>
      <c r="AP68" s="1117"/>
      <c r="AQ68" s="1117"/>
      <c r="AR68" s="1117"/>
      <c r="AS68" s="1117"/>
      <c r="AT68" s="1117"/>
      <c r="AU68" s="1117"/>
      <c r="AV68" s="1117"/>
      <c r="AW68" s="1117"/>
      <c r="AX68" s="1117"/>
      <c r="AY68" s="1117"/>
      <c r="AZ68" s="1117"/>
      <c r="BA68" s="1117"/>
      <c r="BB68" s="1117"/>
      <c r="BC68" s="1117"/>
      <c r="BD68" s="1117"/>
      <c r="BE68" s="1117"/>
      <c r="BF68" s="1117"/>
      <c r="BG68" s="1117"/>
      <c r="BH68" s="1117"/>
      <c r="BI68" s="1117"/>
      <c r="BJ68" s="1117"/>
      <c r="BK68" s="1117"/>
      <c r="BL68" s="1117"/>
      <c r="BM68" s="1117"/>
      <c r="BN68" s="1117"/>
      <c r="BO68" s="1117"/>
      <c r="BP68" s="1117"/>
      <c r="BQ68" s="1117"/>
      <c r="BR68" s="1117"/>
      <c r="BS68" s="1117"/>
      <c r="BT68" s="1117"/>
      <c r="BU68" s="1117"/>
      <c r="BV68" s="1117"/>
      <c r="BW68" s="1117"/>
      <c r="BX68" s="1117"/>
      <c r="BY68" s="1117"/>
      <c r="BZ68" s="1117"/>
      <c r="CA68" s="1117"/>
      <c r="CB68" s="1117"/>
      <c r="CC68" s="1117"/>
      <c r="CD68" s="1117"/>
      <c r="CE68" s="1117"/>
      <c r="CF68" s="1117"/>
      <c r="CG68" s="1117"/>
      <c r="CH68" s="1117"/>
      <c r="CI68" s="1117"/>
      <c r="CJ68" s="1117"/>
      <c r="CK68" s="1117"/>
      <c r="CL68" s="1117"/>
      <c r="CM68" s="1117"/>
      <c r="CN68" s="1117"/>
      <c r="CO68" s="1117"/>
      <c r="CP68" s="1117"/>
      <c r="CQ68" s="1117"/>
      <c r="CR68" s="1117"/>
      <c r="CS68" s="1117"/>
      <c r="CT68" s="1117"/>
      <c r="CU68" s="1117"/>
      <c r="CV68" s="1117"/>
      <c r="CW68" s="1117"/>
      <c r="CX68" s="1117"/>
      <c r="CY68" s="1117"/>
      <c r="CZ68" s="1117"/>
      <c r="DA68" s="1117"/>
      <c r="DB68" s="1117"/>
      <c r="DC68" s="1118"/>
    </row>
    <row r="69" spans="2:107" ht="13" x14ac:dyDescent="0.2">
      <c r="B69" s="80"/>
      <c r="AN69" s="1119"/>
      <c r="AO69" s="1120"/>
      <c r="AP69" s="1120"/>
      <c r="AQ69" s="1120"/>
      <c r="AR69" s="1120"/>
      <c r="AS69" s="1120"/>
      <c r="AT69" s="1120"/>
      <c r="AU69" s="1120"/>
      <c r="AV69" s="1120"/>
      <c r="AW69" s="1120"/>
      <c r="AX69" s="1120"/>
      <c r="AY69" s="1120"/>
      <c r="AZ69" s="1120"/>
      <c r="BA69" s="1120"/>
      <c r="BB69" s="1120"/>
      <c r="BC69" s="1120"/>
      <c r="BD69" s="1120"/>
      <c r="BE69" s="1120"/>
      <c r="BF69" s="1120"/>
      <c r="BG69" s="1120"/>
      <c r="BH69" s="1120"/>
      <c r="BI69" s="1120"/>
      <c r="BJ69" s="1120"/>
      <c r="BK69" s="1120"/>
      <c r="BL69" s="1120"/>
      <c r="BM69" s="1120"/>
      <c r="BN69" s="1120"/>
      <c r="BO69" s="1120"/>
      <c r="BP69" s="1120"/>
      <c r="BQ69" s="1120"/>
      <c r="BR69" s="1120"/>
      <c r="BS69" s="1120"/>
      <c r="BT69" s="1120"/>
      <c r="BU69" s="1120"/>
      <c r="BV69" s="1120"/>
      <c r="BW69" s="1120"/>
      <c r="BX69" s="1120"/>
      <c r="BY69" s="1120"/>
      <c r="BZ69" s="1120"/>
      <c r="CA69" s="1120"/>
      <c r="CB69" s="1120"/>
      <c r="CC69" s="1120"/>
      <c r="CD69" s="1120"/>
      <c r="CE69" s="1120"/>
      <c r="CF69" s="1120"/>
      <c r="CG69" s="1120"/>
      <c r="CH69" s="1120"/>
      <c r="CI69" s="1120"/>
      <c r="CJ69" s="1120"/>
      <c r="CK69" s="1120"/>
      <c r="CL69" s="1120"/>
      <c r="CM69" s="1120"/>
      <c r="CN69" s="1120"/>
      <c r="CO69" s="1120"/>
      <c r="CP69" s="1120"/>
      <c r="CQ69" s="1120"/>
      <c r="CR69" s="1120"/>
      <c r="CS69" s="1120"/>
      <c r="CT69" s="1120"/>
      <c r="CU69" s="1120"/>
      <c r="CV69" s="1120"/>
      <c r="CW69" s="1120"/>
      <c r="CX69" s="1120"/>
      <c r="CY69" s="1120"/>
      <c r="CZ69" s="1120"/>
      <c r="DA69" s="1120"/>
      <c r="DB69" s="1120"/>
      <c r="DC69" s="1121"/>
    </row>
    <row r="70" spans="2:107" ht="13" x14ac:dyDescent="0.2">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ht="13" x14ac:dyDescent="0.2">
      <c r="B71" s="80"/>
      <c r="G71" s="324"/>
      <c r="I71" s="327"/>
      <c r="J71" s="328"/>
      <c r="K71" s="328"/>
      <c r="L71" s="332"/>
      <c r="M71" s="328"/>
      <c r="N71" s="332"/>
      <c r="AM71" s="324"/>
      <c r="AN71" s="46" t="s">
        <v>166</v>
      </c>
    </row>
    <row r="72" spans="2:107" ht="13" x14ac:dyDescent="0.2">
      <c r="B72" s="80"/>
      <c r="G72" s="1107"/>
      <c r="H72" s="1107"/>
      <c r="I72" s="1107"/>
      <c r="J72" s="1107"/>
      <c r="K72" s="329"/>
      <c r="L72" s="329"/>
      <c r="M72" s="333"/>
      <c r="N72" s="333"/>
      <c r="AN72" s="1125"/>
      <c r="AO72" s="649"/>
      <c r="AP72" s="649"/>
      <c r="AQ72" s="649"/>
      <c r="AR72" s="649"/>
      <c r="AS72" s="649"/>
      <c r="AT72" s="649"/>
      <c r="AU72" s="649"/>
      <c r="AV72" s="649"/>
      <c r="AW72" s="649"/>
      <c r="AX72" s="649"/>
      <c r="AY72" s="649"/>
      <c r="AZ72" s="649"/>
      <c r="BA72" s="649"/>
      <c r="BB72" s="649"/>
      <c r="BC72" s="649"/>
      <c r="BD72" s="649"/>
      <c r="BE72" s="649"/>
      <c r="BF72" s="649"/>
      <c r="BG72" s="649"/>
      <c r="BH72" s="649"/>
      <c r="BI72" s="649"/>
      <c r="BJ72" s="649"/>
      <c r="BK72" s="649"/>
      <c r="BL72" s="649"/>
      <c r="BM72" s="649"/>
      <c r="BN72" s="649"/>
      <c r="BO72" s="650"/>
      <c r="BP72" s="1109" t="s">
        <v>525</v>
      </c>
      <c r="BQ72" s="1109"/>
      <c r="BR72" s="1109"/>
      <c r="BS72" s="1109"/>
      <c r="BT72" s="1109"/>
      <c r="BU72" s="1109"/>
      <c r="BV72" s="1109"/>
      <c r="BW72" s="1109"/>
      <c r="BX72" s="1109" t="s">
        <v>526</v>
      </c>
      <c r="BY72" s="1109"/>
      <c r="BZ72" s="1109"/>
      <c r="CA72" s="1109"/>
      <c r="CB72" s="1109"/>
      <c r="CC72" s="1109"/>
      <c r="CD72" s="1109"/>
      <c r="CE72" s="1109"/>
      <c r="CF72" s="1109" t="s">
        <v>527</v>
      </c>
      <c r="CG72" s="1109"/>
      <c r="CH72" s="1109"/>
      <c r="CI72" s="1109"/>
      <c r="CJ72" s="1109"/>
      <c r="CK72" s="1109"/>
      <c r="CL72" s="1109"/>
      <c r="CM72" s="1109"/>
      <c r="CN72" s="1109" t="s">
        <v>528</v>
      </c>
      <c r="CO72" s="1109"/>
      <c r="CP72" s="1109"/>
      <c r="CQ72" s="1109"/>
      <c r="CR72" s="1109"/>
      <c r="CS72" s="1109"/>
      <c r="CT72" s="1109"/>
      <c r="CU72" s="1109"/>
      <c r="CV72" s="1109" t="s">
        <v>529</v>
      </c>
      <c r="CW72" s="1109"/>
      <c r="CX72" s="1109"/>
      <c r="CY72" s="1109"/>
      <c r="CZ72" s="1109"/>
      <c r="DA72" s="1109"/>
      <c r="DB72" s="1109"/>
      <c r="DC72" s="1109"/>
    </row>
    <row r="73" spans="2:107" ht="13" x14ac:dyDescent="0.2">
      <c r="B73" s="80"/>
      <c r="G73" s="1122"/>
      <c r="H73" s="1122"/>
      <c r="I73" s="1122"/>
      <c r="J73" s="1122"/>
      <c r="K73" s="1108"/>
      <c r="L73" s="1108"/>
      <c r="M73" s="1108"/>
      <c r="N73" s="1108"/>
      <c r="AM73" s="325"/>
      <c r="AN73" s="1110" t="s">
        <v>541</v>
      </c>
      <c r="AO73" s="1110"/>
      <c r="AP73" s="1110"/>
      <c r="AQ73" s="1110"/>
      <c r="AR73" s="1110"/>
      <c r="AS73" s="1110"/>
      <c r="AT73" s="1110"/>
      <c r="AU73" s="1110"/>
      <c r="AV73" s="1110"/>
      <c r="AW73" s="1110"/>
      <c r="AX73" s="1110"/>
      <c r="AY73" s="1110"/>
      <c r="AZ73" s="1110"/>
      <c r="BA73" s="1110"/>
      <c r="BB73" s="1110" t="s">
        <v>542</v>
      </c>
      <c r="BC73" s="1110"/>
      <c r="BD73" s="1110"/>
      <c r="BE73" s="1110"/>
      <c r="BF73" s="1110"/>
      <c r="BG73" s="1110"/>
      <c r="BH73" s="1110"/>
      <c r="BI73" s="1110"/>
      <c r="BJ73" s="1110"/>
      <c r="BK73" s="1110"/>
      <c r="BL73" s="1110"/>
      <c r="BM73" s="1110"/>
      <c r="BN73" s="1110"/>
      <c r="BO73" s="1110"/>
      <c r="BP73" s="1106"/>
      <c r="BQ73" s="1106"/>
      <c r="BR73" s="1106"/>
      <c r="BS73" s="1106"/>
      <c r="BT73" s="1106"/>
      <c r="BU73" s="1106"/>
      <c r="BV73" s="1106"/>
      <c r="BW73" s="1106"/>
      <c r="BX73" s="1106"/>
      <c r="BY73" s="1106"/>
      <c r="BZ73" s="1106"/>
      <c r="CA73" s="1106"/>
      <c r="CB73" s="1106"/>
      <c r="CC73" s="1106"/>
      <c r="CD73" s="1106"/>
      <c r="CE73" s="1106"/>
      <c r="CF73" s="1106"/>
      <c r="CG73" s="1106"/>
      <c r="CH73" s="1106"/>
      <c r="CI73" s="1106"/>
      <c r="CJ73" s="1106"/>
      <c r="CK73" s="1106"/>
      <c r="CL73" s="1106"/>
      <c r="CM73" s="1106"/>
      <c r="CN73" s="1106"/>
      <c r="CO73" s="1106"/>
      <c r="CP73" s="1106"/>
      <c r="CQ73" s="1106"/>
      <c r="CR73" s="1106"/>
      <c r="CS73" s="1106"/>
      <c r="CT73" s="1106"/>
      <c r="CU73" s="1106"/>
      <c r="CV73" s="1106"/>
      <c r="CW73" s="1106"/>
      <c r="CX73" s="1106"/>
      <c r="CY73" s="1106"/>
      <c r="CZ73" s="1106"/>
      <c r="DA73" s="1106"/>
      <c r="DB73" s="1106"/>
      <c r="DC73" s="1106"/>
    </row>
    <row r="74" spans="2:107" ht="13" x14ac:dyDescent="0.2">
      <c r="B74" s="80"/>
      <c r="G74" s="1122"/>
      <c r="H74" s="1122"/>
      <c r="I74" s="1122"/>
      <c r="J74" s="1122"/>
      <c r="K74" s="1108"/>
      <c r="L74" s="1108"/>
      <c r="M74" s="1108"/>
      <c r="N74" s="1108"/>
      <c r="AM74" s="325"/>
      <c r="AN74" s="1110"/>
      <c r="AO74" s="1110"/>
      <c r="AP74" s="1110"/>
      <c r="AQ74" s="1110"/>
      <c r="AR74" s="1110"/>
      <c r="AS74" s="1110"/>
      <c r="AT74" s="1110"/>
      <c r="AU74" s="1110"/>
      <c r="AV74" s="1110"/>
      <c r="AW74" s="1110"/>
      <c r="AX74" s="1110"/>
      <c r="AY74" s="1110"/>
      <c r="AZ74" s="1110"/>
      <c r="BA74" s="1110"/>
      <c r="BB74" s="1110"/>
      <c r="BC74" s="1110"/>
      <c r="BD74" s="1110"/>
      <c r="BE74" s="1110"/>
      <c r="BF74" s="1110"/>
      <c r="BG74" s="1110"/>
      <c r="BH74" s="1110"/>
      <c r="BI74" s="1110"/>
      <c r="BJ74" s="1110"/>
      <c r="BK74" s="1110"/>
      <c r="BL74" s="1110"/>
      <c r="BM74" s="1110"/>
      <c r="BN74" s="1110"/>
      <c r="BO74" s="1110"/>
      <c r="BP74" s="1106"/>
      <c r="BQ74" s="1106"/>
      <c r="BR74" s="1106"/>
      <c r="BS74" s="1106"/>
      <c r="BT74" s="1106"/>
      <c r="BU74" s="1106"/>
      <c r="BV74" s="1106"/>
      <c r="BW74" s="1106"/>
      <c r="BX74" s="1106"/>
      <c r="BY74" s="1106"/>
      <c r="BZ74" s="1106"/>
      <c r="CA74" s="1106"/>
      <c r="CB74" s="1106"/>
      <c r="CC74" s="1106"/>
      <c r="CD74" s="1106"/>
      <c r="CE74" s="1106"/>
      <c r="CF74" s="1106"/>
      <c r="CG74" s="1106"/>
      <c r="CH74" s="1106"/>
      <c r="CI74" s="1106"/>
      <c r="CJ74" s="1106"/>
      <c r="CK74" s="1106"/>
      <c r="CL74" s="1106"/>
      <c r="CM74" s="1106"/>
      <c r="CN74" s="1106"/>
      <c r="CO74" s="1106"/>
      <c r="CP74" s="1106"/>
      <c r="CQ74" s="1106"/>
      <c r="CR74" s="1106"/>
      <c r="CS74" s="1106"/>
      <c r="CT74" s="1106"/>
      <c r="CU74" s="1106"/>
      <c r="CV74" s="1106"/>
      <c r="CW74" s="1106"/>
      <c r="CX74" s="1106"/>
      <c r="CY74" s="1106"/>
      <c r="CZ74" s="1106"/>
      <c r="DA74" s="1106"/>
      <c r="DB74" s="1106"/>
      <c r="DC74" s="1106"/>
    </row>
    <row r="75" spans="2:107" ht="13" x14ac:dyDescent="0.2">
      <c r="B75" s="80"/>
      <c r="G75" s="1122"/>
      <c r="H75" s="1122"/>
      <c r="I75" s="1107"/>
      <c r="J75" s="1107"/>
      <c r="K75" s="1123"/>
      <c r="L75" s="1123"/>
      <c r="M75" s="1123"/>
      <c r="N75" s="1123"/>
      <c r="AM75" s="325"/>
      <c r="AN75" s="1110"/>
      <c r="AO75" s="1110"/>
      <c r="AP75" s="1110"/>
      <c r="AQ75" s="1110"/>
      <c r="AR75" s="1110"/>
      <c r="AS75" s="1110"/>
      <c r="AT75" s="1110"/>
      <c r="AU75" s="1110"/>
      <c r="AV75" s="1110"/>
      <c r="AW75" s="1110"/>
      <c r="AX75" s="1110"/>
      <c r="AY75" s="1110"/>
      <c r="AZ75" s="1110"/>
      <c r="BA75" s="1110"/>
      <c r="BB75" s="1110" t="s">
        <v>412</v>
      </c>
      <c r="BC75" s="1110"/>
      <c r="BD75" s="1110"/>
      <c r="BE75" s="1110"/>
      <c r="BF75" s="1110"/>
      <c r="BG75" s="1110"/>
      <c r="BH75" s="1110"/>
      <c r="BI75" s="1110"/>
      <c r="BJ75" s="1110"/>
      <c r="BK75" s="1110"/>
      <c r="BL75" s="1110"/>
      <c r="BM75" s="1110"/>
      <c r="BN75" s="1110"/>
      <c r="BO75" s="1110"/>
      <c r="BP75" s="1106">
        <v>2.8</v>
      </c>
      <c r="BQ75" s="1106"/>
      <c r="BR75" s="1106"/>
      <c r="BS75" s="1106"/>
      <c r="BT75" s="1106"/>
      <c r="BU75" s="1106"/>
      <c r="BV75" s="1106"/>
      <c r="BW75" s="1106"/>
      <c r="BX75" s="1106">
        <v>2.2000000000000002</v>
      </c>
      <c r="BY75" s="1106"/>
      <c r="BZ75" s="1106"/>
      <c r="CA75" s="1106"/>
      <c r="CB75" s="1106"/>
      <c r="CC75" s="1106"/>
      <c r="CD75" s="1106"/>
      <c r="CE75" s="1106"/>
      <c r="CF75" s="1106">
        <v>1.3</v>
      </c>
      <c r="CG75" s="1106"/>
      <c r="CH75" s="1106"/>
      <c r="CI75" s="1106"/>
      <c r="CJ75" s="1106"/>
      <c r="CK75" s="1106"/>
      <c r="CL75" s="1106"/>
      <c r="CM75" s="1106"/>
      <c r="CN75" s="1106">
        <v>0.9</v>
      </c>
      <c r="CO75" s="1106"/>
      <c r="CP75" s="1106"/>
      <c r="CQ75" s="1106"/>
      <c r="CR75" s="1106"/>
      <c r="CS75" s="1106"/>
      <c r="CT75" s="1106"/>
      <c r="CU75" s="1106"/>
      <c r="CV75" s="1106">
        <v>0.2</v>
      </c>
      <c r="CW75" s="1106"/>
      <c r="CX75" s="1106"/>
      <c r="CY75" s="1106"/>
      <c r="CZ75" s="1106"/>
      <c r="DA75" s="1106"/>
      <c r="DB75" s="1106"/>
      <c r="DC75" s="1106"/>
    </row>
    <row r="76" spans="2:107" ht="13" x14ac:dyDescent="0.2">
      <c r="B76" s="80"/>
      <c r="G76" s="1122"/>
      <c r="H76" s="1122"/>
      <c r="I76" s="1107"/>
      <c r="J76" s="1107"/>
      <c r="K76" s="1123"/>
      <c r="L76" s="1123"/>
      <c r="M76" s="1123"/>
      <c r="N76" s="1123"/>
      <c r="AM76" s="325"/>
      <c r="AN76" s="1110"/>
      <c r="AO76" s="1110"/>
      <c r="AP76" s="1110"/>
      <c r="AQ76" s="1110"/>
      <c r="AR76" s="1110"/>
      <c r="AS76" s="1110"/>
      <c r="AT76" s="1110"/>
      <c r="AU76" s="1110"/>
      <c r="AV76" s="1110"/>
      <c r="AW76" s="1110"/>
      <c r="AX76" s="1110"/>
      <c r="AY76" s="1110"/>
      <c r="AZ76" s="1110"/>
      <c r="BA76" s="1110"/>
      <c r="BB76" s="1110"/>
      <c r="BC76" s="1110"/>
      <c r="BD76" s="1110"/>
      <c r="BE76" s="1110"/>
      <c r="BF76" s="1110"/>
      <c r="BG76" s="1110"/>
      <c r="BH76" s="1110"/>
      <c r="BI76" s="1110"/>
      <c r="BJ76" s="1110"/>
      <c r="BK76" s="1110"/>
      <c r="BL76" s="1110"/>
      <c r="BM76" s="1110"/>
      <c r="BN76" s="1110"/>
      <c r="BO76" s="1110"/>
      <c r="BP76" s="1106"/>
      <c r="BQ76" s="1106"/>
      <c r="BR76" s="1106"/>
      <c r="BS76" s="1106"/>
      <c r="BT76" s="1106"/>
      <c r="BU76" s="1106"/>
      <c r="BV76" s="1106"/>
      <c r="BW76" s="1106"/>
      <c r="BX76" s="1106"/>
      <c r="BY76" s="1106"/>
      <c r="BZ76" s="1106"/>
      <c r="CA76" s="1106"/>
      <c r="CB76" s="1106"/>
      <c r="CC76" s="1106"/>
      <c r="CD76" s="1106"/>
      <c r="CE76" s="1106"/>
      <c r="CF76" s="1106"/>
      <c r="CG76" s="1106"/>
      <c r="CH76" s="1106"/>
      <c r="CI76" s="1106"/>
      <c r="CJ76" s="1106"/>
      <c r="CK76" s="1106"/>
      <c r="CL76" s="1106"/>
      <c r="CM76" s="1106"/>
      <c r="CN76" s="1106"/>
      <c r="CO76" s="1106"/>
      <c r="CP76" s="1106"/>
      <c r="CQ76" s="1106"/>
      <c r="CR76" s="1106"/>
      <c r="CS76" s="1106"/>
      <c r="CT76" s="1106"/>
      <c r="CU76" s="1106"/>
      <c r="CV76" s="1106"/>
      <c r="CW76" s="1106"/>
      <c r="CX76" s="1106"/>
      <c r="CY76" s="1106"/>
      <c r="CZ76" s="1106"/>
      <c r="DA76" s="1106"/>
      <c r="DB76" s="1106"/>
      <c r="DC76" s="1106"/>
    </row>
    <row r="77" spans="2:107" ht="13" x14ac:dyDescent="0.2">
      <c r="B77" s="80"/>
      <c r="G77" s="1107"/>
      <c r="H77" s="1107"/>
      <c r="I77" s="1107"/>
      <c r="J77" s="1107"/>
      <c r="K77" s="1108"/>
      <c r="L77" s="1108"/>
      <c r="M77" s="1108"/>
      <c r="N77" s="1108"/>
      <c r="AN77" s="1109" t="s">
        <v>512</v>
      </c>
      <c r="AO77" s="1109"/>
      <c r="AP77" s="1109"/>
      <c r="AQ77" s="1109"/>
      <c r="AR77" s="1109"/>
      <c r="AS77" s="1109"/>
      <c r="AT77" s="1109"/>
      <c r="AU77" s="1109"/>
      <c r="AV77" s="1109"/>
      <c r="AW77" s="1109"/>
      <c r="AX77" s="1109"/>
      <c r="AY77" s="1109"/>
      <c r="AZ77" s="1109"/>
      <c r="BA77" s="1109"/>
      <c r="BB77" s="1110" t="s">
        <v>542</v>
      </c>
      <c r="BC77" s="1110"/>
      <c r="BD77" s="1110"/>
      <c r="BE77" s="1110"/>
      <c r="BF77" s="1110"/>
      <c r="BG77" s="1110"/>
      <c r="BH77" s="1110"/>
      <c r="BI77" s="1110"/>
      <c r="BJ77" s="1110"/>
      <c r="BK77" s="1110"/>
      <c r="BL77" s="1110"/>
      <c r="BM77" s="1110"/>
      <c r="BN77" s="1110"/>
      <c r="BO77" s="1110"/>
      <c r="BP77" s="1106">
        <v>0</v>
      </c>
      <c r="BQ77" s="1106"/>
      <c r="BR77" s="1106"/>
      <c r="BS77" s="1106"/>
      <c r="BT77" s="1106"/>
      <c r="BU77" s="1106"/>
      <c r="BV77" s="1106"/>
      <c r="BW77" s="1106"/>
      <c r="BX77" s="1106">
        <v>0</v>
      </c>
      <c r="BY77" s="1106"/>
      <c r="BZ77" s="1106"/>
      <c r="CA77" s="1106"/>
      <c r="CB77" s="1106"/>
      <c r="CC77" s="1106"/>
      <c r="CD77" s="1106"/>
      <c r="CE77" s="1106"/>
      <c r="CF77" s="1106">
        <v>0</v>
      </c>
      <c r="CG77" s="1106"/>
      <c r="CH77" s="1106"/>
      <c r="CI77" s="1106"/>
      <c r="CJ77" s="1106"/>
      <c r="CK77" s="1106"/>
      <c r="CL77" s="1106"/>
      <c r="CM77" s="1106"/>
      <c r="CN77" s="1106">
        <v>0</v>
      </c>
      <c r="CO77" s="1106"/>
      <c r="CP77" s="1106"/>
      <c r="CQ77" s="1106"/>
      <c r="CR77" s="1106"/>
      <c r="CS77" s="1106"/>
      <c r="CT77" s="1106"/>
      <c r="CU77" s="1106"/>
      <c r="CV77" s="1106">
        <v>0</v>
      </c>
      <c r="CW77" s="1106"/>
      <c r="CX77" s="1106"/>
      <c r="CY77" s="1106"/>
      <c r="CZ77" s="1106"/>
      <c r="DA77" s="1106"/>
      <c r="DB77" s="1106"/>
      <c r="DC77" s="1106"/>
    </row>
    <row r="78" spans="2:107" ht="13" x14ac:dyDescent="0.2">
      <c r="B78" s="80"/>
      <c r="G78" s="1107"/>
      <c r="H78" s="1107"/>
      <c r="I78" s="1107"/>
      <c r="J78" s="1107"/>
      <c r="K78" s="1108"/>
      <c r="L78" s="1108"/>
      <c r="M78" s="1108"/>
      <c r="N78" s="1108"/>
      <c r="AN78" s="1109"/>
      <c r="AO78" s="1109"/>
      <c r="AP78" s="1109"/>
      <c r="AQ78" s="1109"/>
      <c r="AR78" s="1109"/>
      <c r="AS78" s="1109"/>
      <c r="AT78" s="1109"/>
      <c r="AU78" s="1109"/>
      <c r="AV78" s="1109"/>
      <c r="AW78" s="1109"/>
      <c r="AX78" s="1109"/>
      <c r="AY78" s="1109"/>
      <c r="AZ78" s="1109"/>
      <c r="BA78" s="1109"/>
      <c r="BB78" s="1110"/>
      <c r="BC78" s="1110"/>
      <c r="BD78" s="1110"/>
      <c r="BE78" s="1110"/>
      <c r="BF78" s="1110"/>
      <c r="BG78" s="1110"/>
      <c r="BH78" s="1110"/>
      <c r="BI78" s="1110"/>
      <c r="BJ78" s="1110"/>
      <c r="BK78" s="1110"/>
      <c r="BL78" s="1110"/>
      <c r="BM78" s="1110"/>
      <c r="BN78" s="1110"/>
      <c r="BO78" s="1110"/>
      <c r="BP78" s="1106"/>
      <c r="BQ78" s="1106"/>
      <c r="BR78" s="1106"/>
      <c r="BS78" s="1106"/>
      <c r="BT78" s="1106"/>
      <c r="BU78" s="1106"/>
      <c r="BV78" s="1106"/>
      <c r="BW78" s="1106"/>
      <c r="BX78" s="1106"/>
      <c r="BY78" s="1106"/>
      <c r="BZ78" s="1106"/>
      <c r="CA78" s="1106"/>
      <c r="CB78" s="1106"/>
      <c r="CC78" s="1106"/>
      <c r="CD78" s="1106"/>
      <c r="CE78" s="1106"/>
      <c r="CF78" s="1106"/>
      <c r="CG78" s="1106"/>
      <c r="CH78" s="1106"/>
      <c r="CI78" s="1106"/>
      <c r="CJ78" s="1106"/>
      <c r="CK78" s="1106"/>
      <c r="CL78" s="1106"/>
      <c r="CM78" s="1106"/>
      <c r="CN78" s="1106"/>
      <c r="CO78" s="1106"/>
      <c r="CP78" s="1106"/>
      <c r="CQ78" s="1106"/>
      <c r="CR78" s="1106"/>
      <c r="CS78" s="1106"/>
      <c r="CT78" s="1106"/>
      <c r="CU78" s="1106"/>
      <c r="CV78" s="1106"/>
      <c r="CW78" s="1106"/>
      <c r="CX78" s="1106"/>
      <c r="CY78" s="1106"/>
      <c r="CZ78" s="1106"/>
      <c r="DA78" s="1106"/>
      <c r="DB78" s="1106"/>
      <c r="DC78" s="1106"/>
    </row>
    <row r="79" spans="2:107" ht="13" x14ac:dyDescent="0.2">
      <c r="B79" s="80"/>
      <c r="G79" s="1107"/>
      <c r="H79" s="1107"/>
      <c r="I79" s="1111"/>
      <c r="J79" s="1111"/>
      <c r="K79" s="1112"/>
      <c r="L79" s="1112"/>
      <c r="M79" s="1112"/>
      <c r="N79" s="1112"/>
      <c r="AN79" s="1109"/>
      <c r="AO79" s="1109"/>
      <c r="AP79" s="1109"/>
      <c r="AQ79" s="1109"/>
      <c r="AR79" s="1109"/>
      <c r="AS79" s="1109"/>
      <c r="AT79" s="1109"/>
      <c r="AU79" s="1109"/>
      <c r="AV79" s="1109"/>
      <c r="AW79" s="1109"/>
      <c r="AX79" s="1109"/>
      <c r="AY79" s="1109"/>
      <c r="AZ79" s="1109"/>
      <c r="BA79" s="1109"/>
      <c r="BB79" s="1110" t="s">
        <v>412</v>
      </c>
      <c r="BC79" s="1110"/>
      <c r="BD79" s="1110"/>
      <c r="BE79" s="1110"/>
      <c r="BF79" s="1110"/>
      <c r="BG79" s="1110"/>
      <c r="BH79" s="1110"/>
      <c r="BI79" s="1110"/>
      <c r="BJ79" s="1110"/>
      <c r="BK79" s="1110"/>
      <c r="BL79" s="1110"/>
      <c r="BM79" s="1110"/>
      <c r="BN79" s="1110"/>
      <c r="BO79" s="1110"/>
      <c r="BP79" s="1106">
        <v>7.2</v>
      </c>
      <c r="BQ79" s="1106"/>
      <c r="BR79" s="1106"/>
      <c r="BS79" s="1106"/>
      <c r="BT79" s="1106"/>
      <c r="BU79" s="1106"/>
      <c r="BV79" s="1106"/>
      <c r="BW79" s="1106"/>
      <c r="BX79" s="1106">
        <v>7.7</v>
      </c>
      <c r="BY79" s="1106"/>
      <c r="BZ79" s="1106"/>
      <c r="CA79" s="1106"/>
      <c r="CB79" s="1106"/>
      <c r="CC79" s="1106"/>
      <c r="CD79" s="1106"/>
      <c r="CE79" s="1106"/>
      <c r="CF79" s="1106">
        <v>8</v>
      </c>
      <c r="CG79" s="1106"/>
      <c r="CH79" s="1106"/>
      <c r="CI79" s="1106"/>
      <c r="CJ79" s="1106"/>
      <c r="CK79" s="1106"/>
      <c r="CL79" s="1106"/>
      <c r="CM79" s="1106"/>
      <c r="CN79" s="1106">
        <v>8.3000000000000007</v>
      </c>
      <c r="CO79" s="1106"/>
      <c r="CP79" s="1106"/>
      <c r="CQ79" s="1106"/>
      <c r="CR79" s="1106"/>
      <c r="CS79" s="1106"/>
      <c r="CT79" s="1106"/>
      <c r="CU79" s="1106"/>
      <c r="CV79" s="1106">
        <v>8.1</v>
      </c>
      <c r="CW79" s="1106"/>
      <c r="CX79" s="1106"/>
      <c r="CY79" s="1106"/>
      <c r="CZ79" s="1106"/>
      <c r="DA79" s="1106"/>
      <c r="DB79" s="1106"/>
      <c r="DC79" s="1106"/>
    </row>
    <row r="80" spans="2:107" ht="13" x14ac:dyDescent="0.2">
      <c r="B80" s="80"/>
      <c r="G80" s="1107"/>
      <c r="H80" s="1107"/>
      <c r="I80" s="1111"/>
      <c r="J80" s="1111"/>
      <c r="K80" s="1112"/>
      <c r="L80" s="1112"/>
      <c r="M80" s="1112"/>
      <c r="N80" s="1112"/>
      <c r="AN80" s="1109"/>
      <c r="AO80" s="1109"/>
      <c r="AP80" s="1109"/>
      <c r="AQ80" s="1109"/>
      <c r="AR80" s="1109"/>
      <c r="AS80" s="1109"/>
      <c r="AT80" s="1109"/>
      <c r="AU80" s="1109"/>
      <c r="AV80" s="1109"/>
      <c r="AW80" s="1109"/>
      <c r="AX80" s="1109"/>
      <c r="AY80" s="1109"/>
      <c r="AZ80" s="1109"/>
      <c r="BA80" s="1109"/>
      <c r="BB80" s="1110"/>
      <c r="BC80" s="1110"/>
      <c r="BD80" s="1110"/>
      <c r="BE80" s="1110"/>
      <c r="BF80" s="1110"/>
      <c r="BG80" s="1110"/>
      <c r="BH80" s="1110"/>
      <c r="BI80" s="1110"/>
      <c r="BJ80" s="1110"/>
      <c r="BK80" s="1110"/>
      <c r="BL80" s="1110"/>
      <c r="BM80" s="1110"/>
      <c r="BN80" s="1110"/>
      <c r="BO80" s="1110"/>
      <c r="BP80" s="1106"/>
      <c r="BQ80" s="1106"/>
      <c r="BR80" s="1106"/>
      <c r="BS80" s="1106"/>
      <c r="BT80" s="1106"/>
      <c r="BU80" s="1106"/>
      <c r="BV80" s="1106"/>
      <c r="BW80" s="1106"/>
      <c r="BX80" s="1106"/>
      <c r="BY80" s="1106"/>
      <c r="BZ80" s="1106"/>
      <c r="CA80" s="1106"/>
      <c r="CB80" s="1106"/>
      <c r="CC80" s="1106"/>
      <c r="CD80" s="1106"/>
      <c r="CE80" s="1106"/>
      <c r="CF80" s="1106"/>
      <c r="CG80" s="1106"/>
      <c r="CH80" s="1106"/>
      <c r="CI80" s="1106"/>
      <c r="CJ80" s="1106"/>
      <c r="CK80" s="1106"/>
      <c r="CL80" s="1106"/>
      <c r="CM80" s="1106"/>
      <c r="CN80" s="1106"/>
      <c r="CO80" s="1106"/>
      <c r="CP80" s="1106"/>
      <c r="CQ80" s="1106"/>
      <c r="CR80" s="1106"/>
      <c r="CS80" s="1106"/>
      <c r="CT80" s="1106"/>
      <c r="CU80" s="1106"/>
      <c r="CV80" s="1106"/>
      <c r="CW80" s="1106"/>
      <c r="CX80" s="1106"/>
      <c r="CY80" s="1106"/>
      <c r="CZ80" s="1106"/>
      <c r="DA80" s="1106"/>
      <c r="DB80" s="1106"/>
      <c r="DC80" s="1106"/>
    </row>
    <row r="81" spans="2:109" ht="13" x14ac:dyDescent="0.2">
      <c r="B81" s="80"/>
    </row>
    <row r="82" spans="2:109" ht="16.5" x14ac:dyDescent="0.2">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 x14ac:dyDescent="0.2">
      <c r="DD84" s="90"/>
      <c r="DE84" s="90"/>
    </row>
    <row r="85" spans="2:109" ht="13" x14ac:dyDescent="0.2">
      <c r="DD85" s="90"/>
      <c r="DE85" s="90"/>
    </row>
  </sheetData>
  <sheetProtection algorithmName="SHA-512" hashValue="CSmFsDIcvyJrgiQi3UpnzYh2p0S64ljaHeSZw6c1SI6jUk8PSeHYVyQ4ld7geOq/6Rgmi49wJAYYNNEZjWgVIw==" saltValue="Qlvd/zHjRqSxLGpU3mPpa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96</v>
      </c>
    </row>
  </sheetData>
  <sheetProtection algorithmName="SHA-512" hashValue="fo3QnT1WJO9DTZdwA0AAmMopGv0801kpcFLH+elg6cftR+eB+eud6pGXoLj1pQUgYdNgJtr3H6106RJHH9BQwQ==" saltValue="aaGJjGlYO3DJrIvi2RB0y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96</v>
      </c>
    </row>
  </sheetData>
  <sheetProtection algorithmName="SHA-512" hashValue="+2qikyw2DR5/9xBrciZIf4Y5iloUNuizErDsOh/Pdd7v0BifLFEArD+j9SYfzqFvycsR/7zmr7zb9FLMh0xstw==" saltValue="9kK6dcPfPHnQrb0lv1Hzh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0" t="s">
        <v>127</v>
      </c>
      <c r="DI1" s="671"/>
      <c r="DJ1" s="671"/>
      <c r="DK1" s="671"/>
      <c r="DL1" s="671"/>
      <c r="DM1" s="671"/>
      <c r="DN1" s="672"/>
      <c r="DO1" s="1"/>
      <c r="DP1" s="670" t="s">
        <v>308</v>
      </c>
      <c r="DQ1" s="671"/>
      <c r="DR1" s="671"/>
      <c r="DS1" s="671"/>
      <c r="DT1" s="671"/>
      <c r="DU1" s="671"/>
      <c r="DV1" s="671"/>
      <c r="DW1" s="671"/>
      <c r="DX1" s="671"/>
      <c r="DY1" s="671"/>
      <c r="DZ1" s="671"/>
      <c r="EA1" s="671"/>
      <c r="EB1" s="671"/>
      <c r="EC1" s="672"/>
      <c r="ED1" s="2"/>
      <c r="EE1" s="2"/>
      <c r="EF1" s="2"/>
      <c r="EG1" s="2"/>
      <c r="EH1" s="2"/>
      <c r="EI1" s="2"/>
      <c r="EJ1" s="2"/>
      <c r="EK1" s="2"/>
      <c r="EL1" s="2"/>
      <c r="EM1" s="2"/>
    </row>
    <row r="2" spans="2:143" ht="22.5" customHeight="1" x14ac:dyDescent="0.2">
      <c r="B2" s="40" t="s">
        <v>311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08" t="s">
        <v>111</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8" t="s">
        <v>312</v>
      </c>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51"/>
      <c r="CD3" s="508" t="s">
        <v>228</v>
      </c>
      <c r="CE3" s="509"/>
      <c r="CF3" s="509"/>
      <c r="CG3" s="509"/>
      <c r="CH3" s="509"/>
      <c r="CI3" s="509"/>
      <c r="CJ3" s="509"/>
      <c r="CK3" s="509"/>
      <c r="CL3" s="509"/>
      <c r="CM3" s="509"/>
      <c r="CN3" s="509"/>
      <c r="CO3" s="509"/>
      <c r="CP3" s="509"/>
      <c r="CQ3" s="509"/>
      <c r="CR3" s="509"/>
      <c r="CS3" s="509"/>
      <c r="CT3" s="509"/>
      <c r="CU3" s="509"/>
      <c r="CV3" s="509"/>
      <c r="CW3" s="509"/>
      <c r="CX3" s="509"/>
      <c r="CY3" s="509"/>
      <c r="CZ3" s="509"/>
      <c r="DA3" s="509"/>
      <c r="DB3" s="509"/>
      <c r="DC3" s="509"/>
      <c r="DD3" s="509"/>
      <c r="DE3" s="509"/>
      <c r="DF3" s="509"/>
      <c r="DG3" s="509"/>
      <c r="DH3" s="509"/>
      <c r="DI3" s="509"/>
      <c r="DJ3" s="509"/>
      <c r="DK3" s="509"/>
      <c r="DL3" s="509"/>
      <c r="DM3" s="509"/>
      <c r="DN3" s="509"/>
      <c r="DO3" s="509"/>
      <c r="DP3" s="509"/>
      <c r="DQ3" s="509"/>
      <c r="DR3" s="509"/>
      <c r="DS3" s="509"/>
      <c r="DT3" s="509"/>
      <c r="DU3" s="509"/>
      <c r="DV3" s="509"/>
      <c r="DW3" s="509"/>
      <c r="DX3" s="509"/>
      <c r="DY3" s="509"/>
      <c r="DZ3" s="509"/>
      <c r="EA3" s="509"/>
      <c r="EB3" s="509"/>
      <c r="EC3" s="551"/>
    </row>
    <row r="4" spans="2:143" ht="11.25" customHeight="1" x14ac:dyDescent="0.2">
      <c r="B4" s="508" t="s">
        <v>9</v>
      </c>
      <c r="C4" s="509"/>
      <c r="D4" s="509"/>
      <c r="E4" s="509"/>
      <c r="F4" s="509"/>
      <c r="G4" s="509"/>
      <c r="H4" s="509"/>
      <c r="I4" s="509"/>
      <c r="J4" s="509"/>
      <c r="K4" s="509"/>
      <c r="L4" s="509"/>
      <c r="M4" s="509"/>
      <c r="N4" s="509"/>
      <c r="O4" s="509"/>
      <c r="P4" s="509"/>
      <c r="Q4" s="551"/>
      <c r="R4" s="508" t="s">
        <v>313</v>
      </c>
      <c r="S4" s="509"/>
      <c r="T4" s="509"/>
      <c r="U4" s="509"/>
      <c r="V4" s="509"/>
      <c r="W4" s="509"/>
      <c r="X4" s="509"/>
      <c r="Y4" s="551"/>
      <c r="Z4" s="508" t="s">
        <v>316</v>
      </c>
      <c r="AA4" s="509"/>
      <c r="AB4" s="509"/>
      <c r="AC4" s="551"/>
      <c r="AD4" s="508" t="s">
        <v>259</v>
      </c>
      <c r="AE4" s="509"/>
      <c r="AF4" s="509"/>
      <c r="AG4" s="509"/>
      <c r="AH4" s="509"/>
      <c r="AI4" s="509"/>
      <c r="AJ4" s="509"/>
      <c r="AK4" s="551"/>
      <c r="AL4" s="508" t="s">
        <v>316</v>
      </c>
      <c r="AM4" s="509"/>
      <c r="AN4" s="509"/>
      <c r="AO4" s="551"/>
      <c r="AP4" s="673" t="s">
        <v>319</v>
      </c>
      <c r="AQ4" s="673"/>
      <c r="AR4" s="673"/>
      <c r="AS4" s="673"/>
      <c r="AT4" s="673"/>
      <c r="AU4" s="673"/>
      <c r="AV4" s="673"/>
      <c r="AW4" s="673"/>
      <c r="AX4" s="673"/>
      <c r="AY4" s="673"/>
      <c r="AZ4" s="673"/>
      <c r="BA4" s="673"/>
      <c r="BB4" s="673"/>
      <c r="BC4" s="673"/>
      <c r="BD4" s="673"/>
      <c r="BE4" s="673"/>
      <c r="BF4" s="673"/>
      <c r="BG4" s="673" t="s">
        <v>298</v>
      </c>
      <c r="BH4" s="673"/>
      <c r="BI4" s="673"/>
      <c r="BJ4" s="673"/>
      <c r="BK4" s="673"/>
      <c r="BL4" s="673"/>
      <c r="BM4" s="673"/>
      <c r="BN4" s="673"/>
      <c r="BO4" s="673" t="s">
        <v>316</v>
      </c>
      <c r="BP4" s="673"/>
      <c r="BQ4" s="673"/>
      <c r="BR4" s="673"/>
      <c r="BS4" s="673" t="s">
        <v>320</v>
      </c>
      <c r="BT4" s="673"/>
      <c r="BU4" s="673"/>
      <c r="BV4" s="673"/>
      <c r="BW4" s="673"/>
      <c r="BX4" s="673"/>
      <c r="BY4" s="673"/>
      <c r="BZ4" s="673"/>
      <c r="CA4" s="673"/>
      <c r="CB4" s="673"/>
      <c r="CD4" s="508" t="s">
        <v>321</v>
      </c>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51"/>
    </row>
    <row r="5" spans="2:143" ht="11.25" customHeight="1" x14ac:dyDescent="0.2">
      <c r="B5" s="637" t="s">
        <v>315</v>
      </c>
      <c r="C5" s="638"/>
      <c r="D5" s="638"/>
      <c r="E5" s="638"/>
      <c r="F5" s="638"/>
      <c r="G5" s="638"/>
      <c r="H5" s="638"/>
      <c r="I5" s="638"/>
      <c r="J5" s="638"/>
      <c r="K5" s="638"/>
      <c r="L5" s="638"/>
      <c r="M5" s="638"/>
      <c r="N5" s="638"/>
      <c r="O5" s="638"/>
      <c r="P5" s="638"/>
      <c r="Q5" s="639"/>
      <c r="R5" s="634">
        <v>2574724</v>
      </c>
      <c r="S5" s="635"/>
      <c r="T5" s="635"/>
      <c r="U5" s="635"/>
      <c r="V5" s="635"/>
      <c r="W5" s="635"/>
      <c r="X5" s="635"/>
      <c r="Y5" s="657"/>
      <c r="Z5" s="668">
        <v>56</v>
      </c>
      <c r="AA5" s="668"/>
      <c r="AB5" s="668"/>
      <c r="AC5" s="668"/>
      <c r="AD5" s="669">
        <v>2574724</v>
      </c>
      <c r="AE5" s="669"/>
      <c r="AF5" s="669"/>
      <c r="AG5" s="669"/>
      <c r="AH5" s="669"/>
      <c r="AI5" s="669"/>
      <c r="AJ5" s="669"/>
      <c r="AK5" s="669"/>
      <c r="AL5" s="658">
        <v>80.900000000000006</v>
      </c>
      <c r="AM5" s="641"/>
      <c r="AN5" s="641"/>
      <c r="AO5" s="661"/>
      <c r="AP5" s="637" t="s">
        <v>323</v>
      </c>
      <c r="AQ5" s="638"/>
      <c r="AR5" s="638"/>
      <c r="AS5" s="638"/>
      <c r="AT5" s="638"/>
      <c r="AU5" s="638"/>
      <c r="AV5" s="638"/>
      <c r="AW5" s="638"/>
      <c r="AX5" s="638"/>
      <c r="AY5" s="638"/>
      <c r="AZ5" s="638"/>
      <c r="BA5" s="638"/>
      <c r="BB5" s="638"/>
      <c r="BC5" s="638"/>
      <c r="BD5" s="638"/>
      <c r="BE5" s="638"/>
      <c r="BF5" s="639"/>
      <c r="BG5" s="595">
        <v>2574724</v>
      </c>
      <c r="BH5" s="479"/>
      <c r="BI5" s="479"/>
      <c r="BJ5" s="479"/>
      <c r="BK5" s="479"/>
      <c r="BL5" s="479"/>
      <c r="BM5" s="479"/>
      <c r="BN5" s="608"/>
      <c r="BO5" s="628">
        <v>100</v>
      </c>
      <c r="BP5" s="628"/>
      <c r="BQ5" s="628"/>
      <c r="BR5" s="628"/>
      <c r="BS5" s="629" t="s">
        <v>202</v>
      </c>
      <c r="BT5" s="629"/>
      <c r="BU5" s="629"/>
      <c r="BV5" s="629"/>
      <c r="BW5" s="629"/>
      <c r="BX5" s="629"/>
      <c r="BY5" s="629"/>
      <c r="BZ5" s="629"/>
      <c r="CA5" s="629"/>
      <c r="CB5" s="651"/>
      <c r="CD5" s="508" t="s">
        <v>319</v>
      </c>
      <c r="CE5" s="509"/>
      <c r="CF5" s="509"/>
      <c r="CG5" s="509"/>
      <c r="CH5" s="509"/>
      <c r="CI5" s="509"/>
      <c r="CJ5" s="509"/>
      <c r="CK5" s="509"/>
      <c r="CL5" s="509"/>
      <c r="CM5" s="509"/>
      <c r="CN5" s="509"/>
      <c r="CO5" s="509"/>
      <c r="CP5" s="509"/>
      <c r="CQ5" s="551"/>
      <c r="CR5" s="508" t="s">
        <v>326</v>
      </c>
      <c r="CS5" s="509"/>
      <c r="CT5" s="509"/>
      <c r="CU5" s="509"/>
      <c r="CV5" s="509"/>
      <c r="CW5" s="509"/>
      <c r="CX5" s="509"/>
      <c r="CY5" s="551"/>
      <c r="CZ5" s="508" t="s">
        <v>316</v>
      </c>
      <c r="DA5" s="509"/>
      <c r="DB5" s="509"/>
      <c r="DC5" s="551"/>
      <c r="DD5" s="508" t="s">
        <v>327</v>
      </c>
      <c r="DE5" s="509"/>
      <c r="DF5" s="509"/>
      <c r="DG5" s="509"/>
      <c r="DH5" s="509"/>
      <c r="DI5" s="509"/>
      <c r="DJ5" s="509"/>
      <c r="DK5" s="509"/>
      <c r="DL5" s="509"/>
      <c r="DM5" s="509"/>
      <c r="DN5" s="509"/>
      <c r="DO5" s="509"/>
      <c r="DP5" s="551"/>
      <c r="DQ5" s="508" t="s">
        <v>329</v>
      </c>
      <c r="DR5" s="509"/>
      <c r="DS5" s="509"/>
      <c r="DT5" s="509"/>
      <c r="DU5" s="509"/>
      <c r="DV5" s="509"/>
      <c r="DW5" s="509"/>
      <c r="DX5" s="509"/>
      <c r="DY5" s="509"/>
      <c r="DZ5" s="509"/>
      <c r="EA5" s="509"/>
      <c r="EB5" s="509"/>
      <c r="EC5" s="551"/>
    </row>
    <row r="6" spans="2:143" ht="11.25" customHeight="1" x14ac:dyDescent="0.2">
      <c r="B6" s="593" t="s">
        <v>330</v>
      </c>
      <c r="C6" s="382"/>
      <c r="D6" s="382"/>
      <c r="E6" s="382"/>
      <c r="F6" s="382"/>
      <c r="G6" s="382"/>
      <c r="H6" s="382"/>
      <c r="I6" s="382"/>
      <c r="J6" s="382"/>
      <c r="K6" s="382"/>
      <c r="L6" s="382"/>
      <c r="M6" s="382"/>
      <c r="N6" s="382"/>
      <c r="O6" s="382"/>
      <c r="P6" s="382"/>
      <c r="Q6" s="594"/>
      <c r="R6" s="595">
        <v>39232</v>
      </c>
      <c r="S6" s="479"/>
      <c r="T6" s="479"/>
      <c r="U6" s="479"/>
      <c r="V6" s="479"/>
      <c r="W6" s="479"/>
      <c r="X6" s="479"/>
      <c r="Y6" s="608"/>
      <c r="Z6" s="628">
        <v>0.9</v>
      </c>
      <c r="AA6" s="628"/>
      <c r="AB6" s="628"/>
      <c r="AC6" s="628"/>
      <c r="AD6" s="629">
        <v>39232</v>
      </c>
      <c r="AE6" s="629"/>
      <c r="AF6" s="629"/>
      <c r="AG6" s="629"/>
      <c r="AH6" s="629"/>
      <c r="AI6" s="629"/>
      <c r="AJ6" s="629"/>
      <c r="AK6" s="629"/>
      <c r="AL6" s="598">
        <v>1.2</v>
      </c>
      <c r="AM6" s="342"/>
      <c r="AN6" s="342"/>
      <c r="AO6" s="630"/>
      <c r="AP6" s="593" t="s">
        <v>103</v>
      </c>
      <c r="AQ6" s="382"/>
      <c r="AR6" s="382"/>
      <c r="AS6" s="382"/>
      <c r="AT6" s="382"/>
      <c r="AU6" s="382"/>
      <c r="AV6" s="382"/>
      <c r="AW6" s="382"/>
      <c r="AX6" s="382"/>
      <c r="AY6" s="382"/>
      <c r="AZ6" s="382"/>
      <c r="BA6" s="382"/>
      <c r="BB6" s="382"/>
      <c r="BC6" s="382"/>
      <c r="BD6" s="382"/>
      <c r="BE6" s="382"/>
      <c r="BF6" s="594"/>
      <c r="BG6" s="595">
        <v>2574724</v>
      </c>
      <c r="BH6" s="479"/>
      <c r="BI6" s="479"/>
      <c r="BJ6" s="479"/>
      <c r="BK6" s="479"/>
      <c r="BL6" s="479"/>
      <c r="BM6" s="479"/>
      <c r="BN6" s="608"/>
      <c r="BO6" s="628">
        <v>100</v>
      </c>
      <c r="BP6" s="628"/>
      <c r="BQ6" s="628"/>
      <c r="BR6" s="628"/>
      <c r="BS6" s="629" t="s">
        <v>202</v>
      </c>
      <c r="BT6" s="629"/>
      <c r="BU6" s="629"/>
      <c r="BV6" s="629"/>
      <c r="BW6" s="629"/>
      <c r="BX6" s="629"/>
      <c r="BY6" s="629"/>
      <c r="BZ6" s="629"/>
      <c r="CA6" s="629"/>
      <c r="CB6" s="651"/>
      <c r="CD6" s="637" t="s">
        <v>331</v>
      </c>
      <c r="CE6" s="638"/>
      <c r="CF6" s="638"/>
      <c r="CG6" s="638"/>
      <c r="CH6" s="638"/>
      <c r="CI6" s="638"/>
      <c r="CJ6" s="638"/>
      <c r="CK6" s="638"/>
      <c r="CL6" s="638"/>
      <c r="CM6" s="638"/>
      <c r="CN6" s="638"/>
      <c r="CO6" s="638"/>
      <c r="CP6" s="638"/>
      <c r="CQ6" s="639"/>
      <c r="CR6" s="595">
        <v>87362</v>
      </c>
      <c r="CS6" s="479"/>
      <c r="CT6" s="479"/>
      <c r="CU6" s="479"/>
      <c r="CV6" s="479"/>
      <c r="CW6" s="479"/>
      <c r="CX6" s="479"/>
      <c r="CY6" s="608"/>
      <c r="CZ6" s="658">
        <v>2.1</v>
      </c>
      <c r="DA6" s="641"/>
      <c r="DB6" s="641"/>
      <c r="DC6" s="659"/>
      <c r="DD6" s="601" t="s">
        <v>202</v>
      </c>
      <c r="DE6" s="479"/>
      <c r="DF6" s="479"/>
      <c r="DG6" s="479"/>
      <c r="DH6" s="479"/>
      <c r="DI6" s="479"/>
      <c r="DJ6" s="479"/>
      <c r="DK6" s="479"/>
      <c r="DL6" s="479"/>
      <c r="DM6" s="479"/>
      <c r="DN6" s="479"/>
      <c r="DO6" s="479"/>
      <c r="DP6" s="608"/>
      <c r="DQ6" s="601">
        <v>87362</v>
      </c>
      <c r="DR6" s="479"/>
      <c r="DS6" s="479"/>
      <c r="DT6" s="479"/>
      <c r="DU6" s="479"/>
      <c r="DV6" s="479"/>
      <c r="DW6" s="479"/>
      <c r="DX6" s="479"/>
      <c r="DY6" s="479"/>
      <c r="DZ6" s="479"/>
      <c r="EA6" s="479"/>
      <c r="EB6" s="479"/>
      <c r="EC6" s="626"/>
    </row>
    <row r="7" spans="2:143" ht="11.25" customHeight="1" x14ac:dyDescent="0.2">
      <c r="B7" s="593" t="s">
        <v>44</v>
      </c>
      <c r="C7" s="382"/>
      <c r="D7" s="382"/>
      <c r="E7" s="382"/>
      <c r="F7" s="382"/>
      <c r="G7" s="382"/>
      <c r="H7" s="382"/>
      <c r="I7" s="382"/>
      <c r="J7" s="382"/>
      <c r="K7" s="382"/>
      <c r="L7" s="382"/>
      <c r="M7" s="382"/>
      <c r="N7" s="382"/>
      <c r="O7" s="382"/>
      <c r="P7" s="382"/>
      <c r="Q7" s="594"/>
      <c r="R7" s="595">
        <v>410</v>
      </c>
      <c r="S7" s="479"/>
      <c r="T7" s="479"/>
      <c r="U7" s="479"/>
      <c r="V7" s="479"/>
      <c r="W7" s="479"/>
      <c r="X7" s="479"/>
      <c r="Y7" s="608"/>
      <c r="Z7" s="628">
        <v>0</v>
      </c>
      <c r="AA7" s="628"/>
      <c r="AB7" s="628"/>
      <c r="AC7" s="628"/>
      <c r="AD7" s="629">
        <v>410</v>
      </c>
      <c r="AE7" s="629"/>
      <c r="AF7" s="629"/>
      <c r="AG7" s="629"/>
      <c r="AH7" s="629"/>
      <c r="AI7" s="629"/>
      <c r="AJ7" s="629"/>
      <c r="AK7" s="629"/>
      <c r="AL7" s="598">
        <v>0</v>
      </c>
      <c r="AM7" s="342"/>
      <c r="AN7" s="342"/>
      <c r="AO7" s="630"/>
      <c r="AP7" s="593" t="s">
        <v>332</v>
      </c>
      <c r="AQ7" s="382"/>
      <c r="AR7" s="382"/>
      <c r="AS7" s="382"/>
      <c r="AT7" s="382"/>
      <c r="AU7" s="382"/>
      <c r="AV7" s="382"/>
      <c r="AW7" s="382"/>
      <c r="AX7" s="382"/>
      <c r="AY7" s="382"/>
      <c r="AZ7" s="382"/>
      <c r="BA7" s="382"/>
      <c r="BB7" s="382"/>
      <c r="BC7" s="382"/>
      <c r="BD7" s="382"/>
      <c r="BE7" s="382"/>
      <c r="BF7" s="594"/>
      <c r="BG7" s="595">
        <v>851243</v>
      </c>
      <c r="BH7" s="479"/>
      <c r="BI7" s="479"/>
      <c r="BJ7" s="479"/>
      <c r="BK7" s="479"/>
      <c r="BL7" s="479"/>
      <c r="BM7" s="479"/>
      <c r="BN7" s="608"/>
      <c r="BO7" s="628">
        <v>33.1</v>
      </c>
      <c r="BP7" s="628"/>
      <c r="BQ7" s="628"/>
      <c r="BR7" s="628"/>
      <c r="BS7" s="629" t="s">
        <v>202</v>
      </c>
      <c r="BT7" s="629"/>
      <c r="BU7" s="629"/>
      <c r="BV7" s="629"/>
      <c r="BW7" s="629"/>
      <c r="BX7" s="629"/>
      <c r="BY7" s="629"/>
      <c r="BZ7" s="629"/>
      <c r="CA7" s="629"/>
      <c r="CB7" s="651"/>
      <c r="CD7" s="593" t="s">
        <v>335</v>
      </c>
      <c r="CE7" s="382"/>
      <c r="CF7" s="382"/>
      <c r="CG7" s="382"/>
      <c r="CH7" s="382"/>
      <c r="CI7" s="382"/>
      <c r="CJ7" s="382"/>
      <c r="CK7" s="382"/>
      <c r="CL7" s="382"/>
      <c r="CM7" s="382"/>
      <c r="CN7" s="382"/>
      <c r="CO7" s="382"/>
      <c r="CP7" s="382"/>
      <c r="CQ7" s="594"/>
      <c r="CR7" s="595">
        <v>893461</v>
      </c>
      <c r="CS7" s="479"/>
      <c r="CT7" s="479"/>
      <c r="CU7" s="479"/>
      <c r="CV7" s="479"/>
      <c r="CW7" s="479"/>
      <c r="CX7" s="479"/>
      <c r="CY7" s="608"/>
      <c r="CZ7" s="628">
        <v>21.3</v>
      </c>
      <c r="DA7" s="628"/>
      <c r="DB7" s="628"/>
      <c r="DC7" s="628"/>
      <c r="DD7" s="601">
        <v>30038</v>
      </c>
      <c r="DE7" s="479"/>
      <c r="DF7" s="479"/>
      <c r="DG7" s="479"/>
      <c r="DH7" s="479"/>
      <c r="DI7" s="479"/>
      <c r="DJ7" s="479"/>
      <c r="DK7" s="479"/>
      <c r="DL7" s="479"/>
      <c r="DM7" s="479"/>
      <c r="DN7" s="479"/>
      <c r="DO7" s="479"/>
      <c r="DP7" s="608"/>
      <c r="DQ7" s="601">
        <v>822378</v>
      </c>
      <c r="DR7" s="479"/>
      <c r="DS7" s="479"/>
      <c r="DT7" s="479"/>
      <c r="DU7" s="479"/>
      <c r="DV7" s="479"/>
      <c r="DW7" s="479"/>
      <c r="DX7" s="479"/>
      <c r="DY7" s="479"/>
      <c r="DZ7" s="479"/>
      <c r="EA7" s="479"/>
      <c r="EB7" s="479"/>
      <c r="EC7" s="626"/>
    </row>
    <row r="8" spans="2:143" ht="11.25" customHeight="1" x14ac:dyDescent="0.2">
      <c r="B8" s="593" t="s">
        <v>336</v>
      </c>
      <c r="C8" s="382"/>
      <c r="D8" s="382"/>
      <c r="E8" s="382"/>
      <c r="F8" s="382"/>
      <c r="G8" s="382"/>
      <c r="H8" s="382"/>
      <c r="I8" s="382"/>
      <c r="J8" s="382"/>
      <c r="K8" s="382"/>
      <c r="L8" s="382"/>
      <c r="M8" s="382"/>
      <c r="N8" s="382"/>
      <c r="O8" s="382"/>
      <c r="P8" s="382"/>
      <c r="Q8" s="594"/>
      <c r="R8" s="595">
        <v>8268</v>
      </c>
      <c r="S8" s="479"/>
      <c r="T8" s="479"/>
      <c r="U8" s="479"/>
      <c r="V8" s="479"/>
      <c r="W8" s="479"/>
      <c r="X8" s="479"/>
      <c r="Y8" s="608"/>
      <c r="Z8" s="628">
        <v>0.2</v>
      </c>
      <c r="AA8" s="628"/>
      <c r="AB8" s="628"/>
      <c r="AC8" s="628"/>
      <c r="AD8" s="629">
        <v>8268</v>
      </c>
      <c r="AE8" s="629"/>
      <c r="AF8" s="629"/>
      <c r="AG8" s="629"/>
      <c r="AH8" s="629"/>
      <c r="AI8" s="629"/>
      <c r="AJ8" s="629"/>
      <c r="AK8" s="629"/>
      <c r="AL8" s="598">
        <v>0.3</v>
      </c>
      <c r="AM8" s="342"/>
      <c r="AN8" s="342"/>
      <c r="AO8" s="630"/>
      <c r="AP8" s="593" t="s">
        <v>124</v>
      </c>
      <c r="AQ8" s="382"/>
      <c r="AR8" s="382"/>
      <c r="AS8" s="382"/>
      <c r="AT8" s="382"/>
      <c r="AU8" s="382"/>
      <c r="AV8" s="382"/>
      <c r="AW8" s="382"/>
      <c r="AX8" s="382"/>
      <c r="AY8" s="382"/>
      <c r="AZ8" s="382"/>
      <c r="BA8" s="382"/>
      <c r="BB8" s="382"/>
      <c r="BC8" s="382"/>
      <c r="BD8" s="382"/>
      <c r="BE8" s="382"/>
      <c r="BF8" s="594"/>
      <c r="BG8" s="595">
        <v>17234</v>
      </c>
      <c r="BH8" s="479"/>
      <c r="BI8" s="479"/>
      <c r="BJ8" s="479"/>
      <c r="BK8" s="479"/>
      <c r="BL8" s="479"/>
      <c r="BM8" s="479"/>
      <c r="BN8" s="608"/>
      <c r="BO8" s="628">
        <v>0.7</v>
      </c>
      <c r="BP8" s="628"/>
      <c r="BQ8" s="628"/>
      <c r="BR8" s="628"/>
      <c r="BS8" s="629" t="s">
        <v>202</v>
      </c>
      <c r="BT8" s="629"/>
      <c r="BU8" s="629"/>
      <c r="BV8" s="629"/>
      <c r="BW8" s="629"/>
      <c r="BX8" s="629"/>
      <c r="BY8" s="629"/>
      <c r="BZ8" s="629"/>
      <c r="CA8" s="629"/>
      <c r="CB8" s="651"/>
      <c r="CD8" s="593" t="s">
        <v>339</v>
      </c>
      <c r="CE8" s="382"/>
      <c r="CF8" s="382"/>
      <c r="CG8" s="382"/>
      <c r="CH8" s="382"/>
      <c r="CI8" s="382"/>
      <c r="CJ8" s="382"/>
      <c r="CK8" s="382"/>
      <c r="CL8" s="382"/>
      <c r="CM8" s="382"/>
      <c r="CN8" s="382"/>
      <c r="CO8" s="382"/>
      <c r="CP8" s="382"/>
      <c r="CQ8" s="594"/>
      <c r="CR8" s="595">
        <v>1127306</v>
      </c>
      <c r="CS8" s="479"/>
      <c r="CT8" s="479"/>
      <c r="CU8" s="479"/>
      <c r="CV8" s="479"/>
      <c r="CW8" s="479"/>
      <c r="CX8" s="479"/>
      <c r="CY8" s="608"/>
      <c r="CZ8" s="628">
        <v>26.9</v>
      </c>
      <c r="DA8" s="628"/>
      <c r="DB8" s="628"/>
      <c r="DC8" s="628"/>
      <c r="DD8" s="601">
        <v>23006</v>
      </c>
      <c r="DE8" s="479"/>
      <c r="DF8" s="479"/>
      <c r="DG8" s="479"/>
      <c r="DH8" s="479"/>
      <c r="DI8" s="479"/>
      <c r="DJ8" s="479"/>
      <c r="DK8" s="479"/>
      <c r="DL8" s="479"/>
      <c r="DM8" s="479"/>
      <c r="DN8" s="479"/>
      <c r="DO8" s="479"/>
      <c r="DP8" s="608"/>
      <c r="DQ8" s="601">
        <v>666173</v>
      </c>
      <c r="DR8" s="479"/>
      <c r="DS8" s="479"/>
      <c r="DT8" s="479"/>
      <c r="DU8" s="479"/>
      <c r="DV8" s="479"/>
      <c r="DW8" s="479"/>
      <c r="DX8" s="479"/>
      <c r="DY8" s="479"/>
      <c r="DZ8" s="479"/>
      <c r="EA8" s="479"/>
      <c r="EB8" s="479"/>
      <c r="EC8" s="626"/>
    </row>
    <row r="9" spans="2:143" ht="11.25" customHeight="1" x14ac:dyDescent="0.2">
      <c r="B9" s="593" t="s">
        <v>338</v>
      </c>
      <c r="C9" s="382"/>
      <c r="D9" s="382"/>
      <c r="E9" s="382"/>
      <c r="F9" s="382"/>
      <c r="G9" s="382"/>
      <c r="H9" s="382"/>
      <c r="I9" s="382"/>
      <c r="J9" s="382"/>
      <c r="K9" s="382"/>
      <c r="L9" s="382"/>
      <c r="M9" s="382"/>
      <c r="N9" s="382"/>
      <c r="O9" s="382"/>
      <c r="P9" s="382"/>
      <c r="Q9" s="594"/>
      <c r="R9" s="595">
        <v>6335</v>
      </c>
      <c r="S9" s="479"/>
      <c r="T9" s="479"/>
      <c r="U9" s="479"/>
      <c r="V9" s="479"/>
      <c r="W9" s="479"/>
      <c r="X9" s="479"/>
      <c r="Y9" s="608"/>
      <c r="Z9" s="628">
        <v>0.1</v>
      </c>
      <c r="AA9" s="628"/>
      <c r="AB9" s="628"/>
      <c r="AC9" s="628"/>
      <c r="AD9" s="629">
        <v>6335</v>
      </c>
      <c r="AE9" s="629"/>
      <c r="AF9" s="629"/>
      <c r="AG9" s="629"/>
      <c r="AH9" s="629"/>
      <c r="AI9" s="629"/>
      <c r="AJ9" s="629"/>
      <c r="AK9" s="629"/>
      <c r="AL9" s="598">
        <v>0.2</v>
      </c>
      <c r="AM9" s="342"/>
      <c r="AN9" s="342"/>
      <c r="AO9" s="630"/>
      <c r="AP9" s="593" t="s">
        <v>340</v>
      </c>
      <c r="AQ9" s="382"/>
      <c r="AR9" s="382"/>
      <c r="AS9" s="382"/>
      <c r="AT9" s="382"/>
      <c r="AU9" s="382"/>
      <c r="AV9" s="382"/>
      <c r="AW9" s="382"/>
      <c r="AX9" s="382"/>
      <c r="AY9" s="382"/>
      <c r="AZ9" s="382"/>
      <c r="BA9" s="382"/>
      <c r="BB9" s="382"/>
      <c r="BC9" s="382"/>
      <c r="BD9" s="382"/>
      <c r="BE9" s="382"/>
      <c r="BF9" s="594"/>
      <c r="BG9" s="595">
        <v>464595</v>
      </c>
      <c r="BH9" s="479"/>
      <c r="BI9" s="479"/>
      <c r="BJ9" s="479"/>
      <c r="BK9" s="479"/>
      <c r="BL9" s="479"/>
      <c r="BM9" s="479"/>
      <c r="BN9" s="608"/>
      <c r="BO9" s="628">
        <v>18</v>
      </c>
      <c r="BP9" s="628"/>
      <c r="BQ9" s="628"/>
      <c r="BR9" s="628"/>
      <c r="BS9" s="629" t="s">
        <v>202</v>
      </c>
      <c r="BT9" s="629"/>
      <c r="BU9" s="629"/>
      <c r="BV9" s="629"/>
      <c r="BW9" s="629"/>
      <c r="BX9" s="629"/>
      <c r="BY9" s="629"/>
      <c r="BZ9" s="629"/>
      <c r="CA9" s="629"/>
      <c r="CB9" s="651"/>
      <c r="CD9" s="593" t="s">
        <v>343</v>
      </c>
      <c r="CE9" s="382"/>
      <c r="CF9" s="382"/>
      <c r="CG9" s="382"/>
      <c r="CH9" s="382"/>
      <c r="CI9" s="382"/>
      <c r="CJ9" s="382"/>
      <c r="CK9" s="382"/>
      <c r="CL9" s="382"/>
      <c r="CM9" s="382"/>
      <c r="CN9" s="382"/>
      <c r="CO9" s="382"/>
      <c r="CP9" s="382"/>
      <c r="CQ9" s="594"/>
      <c r="CR9" s="595">
        <v>425380</v>
      </c>
      <c r="CS9" s="479"/>
      <c r="CT9" s="479"/>
      <c r="CU9" s="479"/>
      <c r="CV9" s="479"/>
      <c r="CW9" s="479"/>
      <c r="CX9" s="479"/>
      <c r="CY9" s="608"/>
      <c r="CZ9" s="628">
        <v>10.1</v>
      </c>
      <c r="DA9" s="628"/>
      <c r="DB9" s="628"/>
      <c r="DC9" s="628"/>
      <c r="DD9" s="601">
        <v>5969</v>
      </c>
      <c r="DE9" s="479"/>
      <c r="DF9" s="479"/>
      <c r="DG9" s="479"/>
      <c r="DH9" s="479"/>
      <c r="DI9" s="479"/>
      <c r="DJ9" s="479"/>
      <c r="DK9" s="479"/>
      <c r="DL9" s="479"/>
      <c r="DM9" s="479"/>
      <c r="DN9" s="479"/>
      <c r="DO9" s="479"/>
      <c r="DP9" s="608"/>
      <c r="DQ9" s="601">
        <v>314792</v>
      </c>
      <c r="DR9" s="479"/>
      <c r="DS9" s="479"/>
      <c r="DT9" s="479"/>
      <c r="DU9" s="479"/>
      <c r="DV9" s="479"/>
      <c r="DW9" s="479"/>
      <c r="DX9" s="479"/>
      <c r="DY9" s="479"/>
      <c r="DZ9" s="479"/>
      <c r="EA9" s="479"/>
      <c r="EB9" s="479"/>
      <c r="EC9" s="626"/>
    </row>
    <row r="10" spans="2:143" ht="11.25" customHeight="1" x14ac:dyDescent="0.2">
      <c r="B10" s="593" t="s">
        <v>132</v>
      </c>
      <c r="C10" s="382"/>
      <c r="D10" s="382"/>
      <c r="E10" s="382"/>
      <c r="F10" s="382"/>
      <c r="G10" s="382"/>
      <c r="H10" s="382"/>
      <c r="I10" s="382"/>
      <c r="J10" s="382"/>
      <c r="K10" s="382"/>
      <c r="L10" s="382"/>
      <c r="M10" s="382"/>
      <c r="N10" s="382"/>
      <c r="O10" s="382"/>
      <c r="P10" s="382"/>
      <c r="Q10" s="594"/>
      <c r="R10" s="595" t="s">
        <v>202</v>
      </c>
      <c r="S10" s="479"/>
      <c r="T10" s="479"/>
      <c r="U10" s="479"/>
      <c r="V10" s="479"/>
      <c r="W10" s="479"/>
      <c r="X10" s="479"/>
      <c r="Y10" s="608"/>
      <c r="Z10" s="628" t="s">
        <v>202</v>
      </c>
      <c r="AA10" s="628"/>
      <c r="AB10" s="628"/>
      <c r="AC10" s="628"/>
      <c r="AD10" s="629" t="s">
        <v>202</v>
      </c>
      <c r="AE10" s="629"/>
      <c r="AF10" s="629"/>
      <c r="AG10" s="629"/>
      <c r="AH10" s="629"/>
      <c r="AI10" s="629"/>
      <c r="AJ10" s="629"/>
      <c r="AK10" s="629"/>
      <c r="AL10" s="598" t="s">
        <v>202</v>
      </c>
      <c r="AM10" s="342"/>
      <c r="AN10" s="342"/>
      <c r="AO10" s="630"/>
      <c r="AP10" s="593" t="s">
        <v>192</v>
      </c>
      <c r="AQ10" s="382"/>
      <c r="AR10" s="382"/>
      <c r="AS10" s="382"/>
      <c r="AT10" s="382"/>
      <c r="AU10" s="382"/>
      <c r="AV10" s="382"/>
      <c r="AW10" s="382"/>
      <c r="AX10" s="382"/>
      <c r="AY10" s="382"/>
      <c r="AZ10" s="382"/>
      <c r="BA10" s="382"/>
      <c r="BB10" s="382"/>
      <c r="BC10" s="382"/>
      <c r="BD10" s="382"/>
      <c r="BE10" s="382"/>
      <c r="BF10" s="594"/>
      <c r="BG10" s="595">
        <v>63613</v>
      </c>
      <c r="BH10" s="479"/>
      <c r="BI10" s="479"/>
      <c r="BJ10" s="479"/>
      <c r="BK10" s="479"/>
      <c r="BL10" s="479"/>
      <c r="BM10" s="479"/>
      <c r="BN10" s="608"/>
      <c r="BO10" s="628">
        <v>2.5</v>
      </c>
      <c r="BP10" s="628"/>
      <c r="BQ10" s="628"/>
      <c r="BR10" s="628"/>
      <c r="BS10" s="629" t="s">
        <v>202</v>
      </c>
      <c r="BT10" s="629"/>
      <c r="BU10" s="629"/>
      <c r="BV10" s="629"/>
      <c r="BW10" s="629"/>
      <c r="BX10" s="629"/>
      <c r="BY10" s="629"/>
      <c r="BZ10" s="629"/>
      <c r="CA10" s="629"/>
      <c r="CB10" s="651"/>
      <c r="CD10" s="593" t="s">
        <v>226</v>
      </c>
      <c r="CE10" s="382"/>
      <c r="CF10" s="382"/>
      <c r="CG10" s="382"/>
      <c r="CH10" s="382"/>
      <c r="CI10" s="382"/>
      <c r="CJ10" s="382"/>
      <c r="CK10" s="382"/>
      <c r="CL10" s="382"/>
      <c r="CM10" s="382"/>
      <c r="CN10" s="382"/>
      <c r="CO10" s="382"/>
      <c r="CP10" s="382"/>
      <c r="CQ10" s="594"/>
      <c r="CR10" s="595" t="s">
        <v>202</v>
      </c>
      <c r="CS10" s="479"/>
      <c r="CT10" s="479"/>
      <c r="CU10" s="479"/>
      <c r="CV10" s="479"/>
      <c r="CW10" s="479"/>
      <c r="CX10" s="479"/>
      <c r="CY10" s="608"/>
      <c r="CZ10" s="628" t="s">
        <v>202</v>
      </c>
      <c r="DA10" s="628"/>
      <c r="DB10" s="628"/>
      <c r="DC10" s="628"/>
      <c r="DD10" s="601" t="s">
        <v>202</v>
      </c>
      <c r="DE10" s="479"/>
      <c r="DF10" s="479"/>
      <c r="DG10" s="479"/>
      <c r="DH10" s="479"/>
      <c r="DI10" s="479"/>
      <c r="DJ10" s="479"/>
      <c r="DK10" s="479"/>
      <c r="DL10" s="479"/>
      <c r="DM10" s="479"/>
      <c r="DN10" s="479"/>
      <c r="DO10" s="479"/>
      <c r="DP10" s="608"/>
      <c r="DQ10" s="601" t="s">
        <v>202</v>
      </c>
      <c r="DR10" s="479"/>
      <c r="DS10" s="479"/>
      <c r="DT10" s="479"/>
      <c r="DU10" s="479"/>
      <c r="DV10" s="479"/>
      <c r="DW10" s="479"/>
      <c r="DX10" s="479"/>
      <c r="DY10" s="479"/>
      <c r="DZ10" s="479"/>
      <c r="EA10" s="479"/>
      <c r="EB10" s="479"/>
      <c r="EC10" s="626"/>
    </row>
    <row r="11" spans="2:143" ht="11.25" customHeight="1" x14ac:dyDescent="0.2">
      <c r="B11" s="593" t="s">
        <v>101</v>
      </c>
      <c r="C11" s="382"/>
      <c r="D11" s="382"/>
      <c r="E11" s="382"/>
      <c r="F11" s="382"/>
      <c r="G11" s="382"/>
      <c r="H11" s="382"/>
      <c r="I11" s="382"/>
      <c r="J11" s="382"/>
      <c r="K11" s="382"/>
      <c r="L11" s="382"/>
      <c r="M11" s="382"/>
      <c r="N11" s="382"/>
      <c r="O11" s="382"/>
      <c r="P11" s="382"/>
      <c r="Q11" s="594"/>
      <c r="R11" s="595">
        <v>271713</v>
      </c>
      <c r="S11" s="479"/>
      <c r="T11" s="479"/>
      <c r="U11" s="479"/>
      <c r="V11" s="479"/>
      <c r="W11" s="479"/>
      <c r="X11" s="479"/>
      <c r="Y11" s="608"/>
      <c r="Z11" s="598">
        <v>5.9</v>
      </c>
      <c r="AA11" s="342"/>
      <c r="AB11" s="342"/>
      <c r="AC11" s="609"/>
      <c r="AD11" s="601">
        <v>271713</v>
      </c>
      <c r="AE11" s="479"/>
      <c r="AF11" s="479"/>
      <c r="AG11" s="479"/>
      <c r="AH11" s="479"/>
      <c r="AI11" s="479"/>
      <c r="AJ11" s="479"/>
      <c r="AK11" s="608"/>
      <c r="AL11" s="598">
        <v>8.5</v>
      </c>
      <c r="AM11" s="342"/>
      <c r="AN11" s="342"/>
      <c r="AO11" s="630"/>
      <c r="AP11" s="593" t="s">
        <v>345</v>
      </c>
      <c r="AQ11" s="382"/>
      <c r="AR11" s="382"/>
      <c r="AS11" s="382"/>
      <c r="AT11" s="382"/>
      <c r="AU11" s="382"/>
      <c r="AV11" s="382"/>
      <c r="AW11" s="382"/>
      <c r="AX11" s="382"/>
      <c r="AY11" s="382"/>
      <c r="AZ11" s="382"/>
      <c r="BA11" s="382"/>
      <c r="BB11" s="382"/>
      <c r="BC11" s="382"/>
      <c r="BD11" s="382"/>
      <c r="BE11" s="382"/>
      <c r="BF11" s="594"/>
      <c r="BG11" s="595">
        <v>305801</v>
      </c>
      <c r="BH11" s="479"/>
      <c r="BI11" s="479"/>
      <c r="BJ11" s="479"/>
      <c r="BK11" s="479"/>
      <c r="BL11" s="479"/>
      <c r="BM11" s="479"/>
      <c r="BN11" s="608"/>
      <c r="BO11" s="628">
        <v>11.9</v>
      </c>
      <c r="BP11" s="628"/>
      <c r="BQ11" s="628"/>
      <c r="BR11" s="628"/>
      <c r="BS11" s="629" t="s">
        <v>202</v>
      </c>
      <c r="BT11" s="629"/>
      <c r="BU11" s="629"/>
      <c r="BV11" s="629"/>
      <c r="BW11" s="629"/>
      <c r="BX11" s="629"/>
      <c r="BY11" s="629"/>
      <c r="BZ11" s="629"/>
      <c r="CA11" s="629"/>
      <c r="CB11" s="651"/>
      <c r="CD11" s="593" t="s">
        <v>348</v>
      </c>
      <c r="CE11" s="382"/>
      <c r="CF11" s="382"/>
      <c r="CG11" s="382"/>
      <c r="CH11" s="382"/>
      <c r="CI11" s="382"/>
      <c r="CJ11" s="382"/>
      <c r="CK11" s="382"/>
      <c r="CL11" s="382"/>
      <c r="CM11" s="382"/>
      <c r="CN11" s="382"/>
      <c r="CO11" s="382"/>
      <c r="CP11" s="382"/>
      <c r="CQ11" s="594"/>
      <c r="CR11" s="595">
        <v>154184</v>
      </c>
      <c r="CS11" s="479"/>
      <c r="CT11" s="479"/>
      <c r="CU11" s="479"/>
      <c r="CV11" s="479"/>
      <c r="CW11" s="479"/>
      <c r="CX11" s="479"/>
      <c r="CY11" s="608"/>
      <c r="CZ11" s="628">
        <v>3.7</v>
      </c>
      <c r="DA11" s="628"/>
      <c r="DB11" s="628"/>
      <c r="DC11" s="628"/>
      <c r="DD11" s="601">
        <v>67687</v>
      </c>
      <c r="DE11" s="479"/>
      <c r="DF11" s="479"/>
      <c r="DG11" s="479"/>
      <c r="DH11" s="479"/>
      <c r="DI11" s="479"/>
      <c r="DJ11" s="479"/>
      <c r="DK11" s="479"/>
      <c r="DL11" s="479"/>
      <c r="DM11" s="479"/>
      <c r="DN11" s="479"/>
      <c r="DO11" s="479"/>
      <c r="DP11" s="608"/>
      <c r="DQ11" s="601">
        <v>89234</v>
      </c>
      <c r="DR11" s="479"/>
      <c r="DS11" s="479"/>
      <c r="DT11" s="479"/>
      <c r="DU11" s="479"/>
      <c r="DV11" s="479"/>
      <c r="DW11" s="479"/>
      <c r="DX11" s="479"/>
      <c r="DY11" s="479"/>
      <c r="DZ11" s="479"/>
      <c r="EA11" s="479"/>
      <c r="EB11" s="479"/>
      <c r="EC11" s="626"/>
    </row>
    <row r="12" spans="2:143" ht="11.25" customHeight="1" x14ac:dyDescent="0.2">
      <c r="B12" s="593" t="s">
        <v>148</v>
      </c>
      <c r="C12" s="382"/>
      <c r="D12" s="382"/>
      <c r="E12" s="382"/>
      <c r="F12" s="382"/>
      <c r="G12" s="382"/>
      <c r="H12" s="382"/>
      <c r="I12" s="382"/>
      <c r="J12" s="382"/>
      <c r="K12" s="382"/>
      <c r="L12" s="382"/>
      <c r="M12" s="382"/>
      <c r="N12" s="382"/>
      <c r="O12" s="382"/>
      <c r="P12" s="382"/>
      <c r="Q12" s="594"/>
      <c r="R12" s="595">
        <v>33254</v>
      </c>
      <c r="S12" s="479"/>
      <c r="T12" s="479"/>
      <c r="U12" s="479"/>
      <c r="V12" s="479"/>
      <c r="W12" s="479"/>
      <c r="X12" s="479"/>
      <c r="Y12" s="608"/>
      <c r="Z12" s="628">
        <v>0.7</v>
      </c>
      <c r="AA12" s="628"/>
      <c r="AB12" s="628"/>
      <c r="AC12" s="628"/>
      <c r="AD12" s="629">
        <v>33254</v>
      </c>
      <c r="AE12" s="629"/>
      <c r="AF12" s="629"/>
      <c r="AG12" s="629"/>
      <c r="AH12" s="629"/>
      <c r="AI12" s="629"/>
      <c r="AJ12" s="629"/>
      <c r="AK12" s="629"/>
      <c r="AL12" s="598">
        <v>1</v>
      </c>
      <c r="AM12" s="342"/>
      <c r="AN12" s="342"/>
      <c r="AO12" s="630"/>
      <c r="AP12" s="593" t="s">
        <v>349</v>
      </c>
      <c r="AQ12" s="382"/>
      <c r="AR12" s="382"/>
      <c r="AS12" s="382"/>
      <c r="AT12" s="382"/>
      <c r="AU12" s="382"/>
      <c r="AV12" s="382"/>
      <c r="AW12" s="382"/>
      <c r="AX12" s="382"/>
      <c r="AY12" s="382"/>
      <c r="AZ12" s="382"/>
      <c r="BA12" s="382"/>
      <c r="BB12" s="382"/>
      <c r="BC12" s="382"/>
      <c r="BD12" s="382"/>
      <c r="BE12" s="382"/>
      <c r="BF12" s="594"/>
      <c r="BG12" s="595">
        <v>1564945</v>
      </c>
      <c r="BH12" s="479"/>
      <c r="BI12" s="479"/>
      <c r="BJ12" s="479"/>
      <c r="BK12" s="479"/>
      <c r="BL12" s="479"/>
      <c r="BM12" s="479"/>
      <c r="BN12" s="608"/>
      <c r="BO12" s="628">
        <v>60.8</v>
      </c>
      <c r="BP12" s="628"/>
      <c r="BQ12" s="628"/>
      <c r="BR12" s="628"/>
      <c r="BS12" s="629" t="s">
        <v>202</v>
      </c>
      <c r="BT12" s="629"/>
      <c r="BU12" s="629"/>
      <c r="BV12" s="629"/>
      <c r="BW12" s="629"/>
      <c r="BX12" s="629"/>
      <c r="BY12" s="629"/>
      <c r="BZ12" s="629"/>
      <c r="CA12" s="629"/>
      <c r="CB12" s="651"/>
      <c r="CD12" s="593" t="s">
        <v>87</v>
      </c>
      <c r="CE12" s="382"/>
      <c r="CF12" s="382"/>
      <c r="CG12" s="382"/>
      <c r="CH12" s="382"/>
      <c r="CI12" s="382"/>
      <c r="CJ12" s="382"/>
      <c r="CK12" s="382"/>
      <c r="CL12" s="382"/>
      <c r="CM12" s="382"/>
      <c r="CN12" s="382"/>
      <c r="CO12" s="382"/>
      <c r="CP12" s="382"/>
      <c r="CQ12" s="594"/>
      <c r="CR12" s="595">
        <v>161078</v>
      </c>
      <c r="CS12" s="479"/>
      <c r="CT12" s="479"/>
      <c r="CU12" s="479"/>
      <c r="CV12" s="479"/>
      <c r="CW12" s="479"/>
      <c r="CX12" s="479"/>
      <c r="CY12" s="608"/>
      <c r="CZ12" s="628">
        <v>3.8</v>
      </c>
      <c r="DA12" s="628"/>
      <c r="DB12" s="628"/>
      <c r="DC12" s="628"/>
      <c r="DD12" s="601">
        <v>9943</v>
      </c>
      <c r="DE12" s="479"/>
      <c r="DF12" s="479"/>
      <c r="DG12" s="479"/>
      <c r="DH12" s="479"/>
      <c r="DI12" s="479"/>
      <c r="DJ12" s="479"/>
      <c r="DK12" s="479"/>
      <c r="DL12" s="479"/>
      <c r="DM12" s="479"/>
      <c r="DN12" s="479"/>
      <c r="DO12" s="479"/>
      <c r="DP12" s="608"/>
      <c r="DQ12" s="601">
        <v>135075</v>
      </c>
      <c r="DR12" s="479"/>
      <c r="DS12" s="479"/>
      <c r="DT12" s="479"/>
      <c r="DU12" s="479"/>
      <c r="DV12" s="479"/>
      <c r="DW12" s="479"/>
      <c r="DX12" s="479"/>
      <c r="DY12" s="479"/>
      <c r="DZ12" s="479"/>
      <c r="EA12" s="479"/>
      <c r="EB12" s="479"/>
      <c r="EC12" s="626"/>
    </row>
    <row r="13" spans="2:143" ht="11.25" customHeight="1" x14ac:dyDescent="0.2">
      <c r="B13" s="593" t="s">
        <v>350</v>
      </c>
      <c r="C13" s="382"/>
      <c r="D13" s="382"/>
      <c r="E13" s="382"/>
      <c r="F13" s="382"/>
      <c r="G13" s="382"/>
      <c r="H13" s="382"/>
      <c r="I13" s="382"/>
      <c r="J13" s="382"/>
      <c r="K13" s="382"/>
      <c r="L13" s="382"/>
      <c r="M13" s="382"/>
      <c r="N13" s="382"/>
      <c r="O13" s="382"/>
      <c r="P13" s="382"/>
      <c r="Q13" s="594"/>
      <c r="R13" s="595" t="s">
        <v>202</v>
      </c>
      <c r="S13" s="479"/>
      <c r="T13" s="479"/>
      <c r="U13" s="479"/>
      <c r="V13" s="479"/>
      <c r="W13" s="479"/>
      <c r="X13" s="479"/>
      <c r="Y13" s="608"/>
      <c r="Z13" s="628" t="s">
        <v>202</v>
      </c>
      <c r="AA13" s="628"/>
      <c r="AB13" s="628"/>
      <c r="AC13" s="628"/>
      <c r="AD13" s="629" t="s">
        <v>202</v>
      </c>
      <c r="AE13" s="629"/>
      <c r="AF13" s="629"/>
      <c r="AG13" s="629"/>
      <c r="AH13" s="629"/>
      <c r="AI13" s="629"/>
      <c r="AJ13" s="629"/>
      <c r="AK13" s="629"/>
      <c r="AL13" s="598" t="s">
        <v>202</v>
      </c>
      <c r="AM13" s="342"/>
      <c r="AN13" s="342"/>
      <c r="AO13" s="630"/>
      <c r="AP13" s="593" t="s">
        <v>352</v>
      </c>
      <c r="AQ13" s="382"/>
      <c r="AR13" s="382"/>
      <c r="AS13" s="382"/>
      <c r="AT13" s="382"/>
      <c r="AU13" s="382"/>
      <c r="AV13" s="382"/>
      <c r="AW13" s="382"/>
      <c r="AX13" s="382"/>
      <c r="AY13" s="382"/>
      <c r="AZ13" s="382"/>
      <c r="BA13" s="382"/>
      <c r="BB13" s="382"/>
      <c r="BC13" s="382"/>
      <c r="BD13" s="382"/>
      <c r="BE13" s="382"/>
      <c r="BF13" s="594"/>
      <c r="BG13" s="595">
        <v>1564767</v>
      </c>
      <c r="BH13" s="479"/>
      <c r="BI13" s="479"/>
      <c r="BJ13" s="479"/>
      <c r="BK13" s="479"/>
      <c r="BL13" s="479"/>
      <c r="BM13" s="479"/>
      <c r="BN13" s="608"/>
      <c r="BO13" s="628">
        <v>60.8</v>
      </c>
      <c r="BP13" s="628"/>
      <c r="BQ13" s="628"/>
      <c r="BR13" s="628"/>
      <c r="BS13" s="629" t="s">
        <v>202</v>
      </c>
      <c r="BT13" s="629"/>
      <c r="BU13" s="629"/>
      <c r="BV13" s="629"/>
      <c r="BW13" s="629"/>
      <c r="BX13" s="629"/>
      <c r="BY13" s="629"/>
      <c r="BZ13" s="629"/>
      <c r="CA13" s="629"/>
      <c r="CB13" s="651"/>
      <c r="CD13" s="593" t="s">
        <v>353</v>
      </c>
      <c r="CE13" s="382"/>
      <c r="CF13" s="382"/>
      <c r="CG13" s="382"/>
      <c r="CH13" s="382"/>
      <c r="CI13" s="382"/>
      <c r="CJ13" s="382"/>
      <c r="CK13" s="382"/>
      <c r="CL13" s="382"/>
      <c r="CM13" s="382"/>
      <c r="CN13" s="382"/>
      <c r="CO13" s="382"/>
      <c r="CP13" s="382"/>
      <c r="CQ13" s="594"/>
      <c r="CR13" s="595">
        <v>660897</v>
      </c>
      <c r="CS13" s="479"/>
      <c r="CT13" s="479"/>
      <c r="CU13" s="479"/>
      <c r="CV13" s="479"/>
      <c r="CW13" s="479"/>
      <c r="CX13" s="479"/>
      <c r="CY13" s="608"/>
      <c r="CZ13" s="628">
        <v>15.7</v>
      </c>
      <c r="DA13" s="628"/>
      <c r="DB13" s="628"/>
      <c r="DC13" s="628"/>
      <c r="DD13" s="601">
        <v>249239</v>
      </c>
      <c r="DE13" s="479"/>
      <c r="DF13" s="479"/>
      <c r="DG13" s="479"/>
      <c r="DH13" s="479"/>
      <c r="DI13" s="479"/>
      <c r="DJ13" s="479"/>
      <c r="DK13" s="479"/>
      <c r="DL13" s="479"/>
      <c r="DM13" s="479"/>
      <c r="DN13" s="479"/>
      <c r="DO13" s="479"/>
      <c r="DP13" s="608"/>
      <c r="DQ13" s="601">
        <v>546597</v>
      </c>
      <c r="DR13" s="479"/>
      <c r="DS13" s="479"/>
      <c r="DT13" s="479"/>
      <c r="DU13" s="479"/>
      <c r="DV13" s="479"/>
      <c r="DW13" s="479"/>
      <c r="DX13" s="479"/>
      <c r="DY13" s="479"/>
      <c r="DZ13" s="479"/>
      <c r="EA13" s="479"/>
      <c r="EB13" s="479"/>
      <c r="EC13" s="626"/>
    </row>
    <row r="14" spans="2:143" ht="11.25" customHeight="1" x14ac:dyDescent="0.2">
      <c r="B14" s="593" t="s">
        <v>355</v>
      </c>
      <c r="C14" s="382"/>
      <c r="D14" s="382"/>
      <c r="E14" s="382"/>
      <c r="F14" s="382"/>
      <c r="G14" s="382"/>
      <c r="H14" s="382"/>
      <c r="I14" s="382"/>
      <c r="J14" s="382"/>
      <c r="K14" s="382"/>
      <c r="L14" s="382"/>
      <c r="M14" s="382"/>
      <c r="N14" s="382"/>
      <c r="O14" s="382"/>
      <c r="P14" s="382"/>
      <c r="Q14" s="594"/>
      <c r="R14" s="595">
        <v>83</v>
      </c>
      <c r="S14" s="479"/>
      <c r="T14" s="479"/>
      <c r="U14" s="479"/>
      <c r="V14" s="479"/>
      <c r="W14" s="479"/>
      <c r="X14" s="479"/>
      <c r="Y14" s="608"/>
      <c r="Z14" s="628">
        <v>0</v>
      </c>
      <c r="AA14" s="628"/>
      <c r="AB14" s="628"/>
      <c r="AC14" s="628"/>
      <c r="AD14" s="629">
        <v>83</v>
      </c>
      <c r="AE14" s="629"/>
      <c r="AF14" s="629"/>
      <c r="AG14" s="629"/>
      <c r="AH14" s="629"/>
      <c r="AI14" s="629"/>
      <c r="AJ14" s="629"/>
      <c r="AK14" s="629"/>
      <c r="AL14" s="598">
        <v>0</v>
      </c>
      <c r="AM14" s="342"/>
      <c r="AN14" s="342"/>
      <c r="AO14" s="630"/>
      <c r="AP14" s="593" t="s">
        <v>218</v>
      </c>
      <c r="AQ14" s="382"/>
      <c r="AR14" s="382"/>
      <c r="AS14" s="382"/>
      <c r="AT14" s="382"/>
      <c r="AU14" s="382"/>
      <c r="AV14" s="382"/>
      <c r="AW14" s="382"/>
      <c r="AX14" s="382"/>
      <c r="AY14" s="382"/>
      <c r="AZ14" s="382"/>
      <c r="BA14" s="382"/>
      <c r="BB14" s="382"/>
      <c r="BC14" s="382"/>
      <c r="BD14" s="382"/>
      <c r="BE14" s="382"/>
      <c r="BF14" s="594"/>
      <c r="BG14" s="595">
        <v>40842</v>
      </c>
      <c r="BH14" s="479"/>
      <c r="BI14" s="479"/>
      <c r="BJ14" s="479"/>
      <c r="BK14" s="479"/>
      <c r="BL14" s="479"/>
      <c r="BM14" s="479"/>
      <c r="BN14" s="608"/>
      <c r="BO14" s="628">
        <v>1.6</v>
      </c>
      <c r="BP14" s="628"/>
      <c r="BQ14" s="628"/>
      <c r="BR14" s="628"/>
      <c r="BS14" s="629" t="s">
        <v>202</v>
      </c>
      <c r="BT14" s="629"/>
      <c r="BU14" s="629"/>
      <c r="BV14" s="629"/>
      <c r="BW14" s="629"/>
      <c r="BX14" s="629"/>
      <c r="BY14" s="629"/>
      <c r="BZ14" s="629"/>
      <c r="CA14" s="629"/>
      <c r="CB14" s="651"/>
      <c r="CD14" s="593" t="s">
        <v>66</v>
      </c>
      <c r="CE14" s="382"/>
      <c r="CF14" s="382"/>
      <c r="CG14" s="382"/>
      <c r="CH14" s="382"/>
      <c r="CI14" s="382"/>
      <c r="CJ14" s="382"/>
      <c r="CK14" s="382"/>
      <c r="CL14" s="382"/>
      <c r="CM14" s="382"/>
      <c r="CN14" s="382"/>
      <c r="CO14" s="382"/>
      <c r="CP14" s="382"/>
      <c r="CQ14" s="594"/>
      <c r="CR14" s="595">
        <v>196614</v>
      </c>
      <c r="CS14" s="479"/>
      <c r="CT14" s="479"/>
      <c r="CU14" s="479"/>
      <c r="CV14" s="479"/>
      <c r="CW14" s="479"/>
      <c r="CX14" s="479"/>
      <c r="CY14" s="608"/>
      <c r="CZ14" s="628">
        <v>4.7</v>
      </c>
      <c r="DA14" s="628"/>
      <c r="DB14" s="628"/>
      <c r="DC14" s="628"/>
      <c r="DD14" s="601">
        <v>13307</v>
      </c>
      <c r="DE14" s="479"/>
      <c r="DF14" s="479"/>
      <c r="DG14" s="479"/>
      <c r="DH14" s="479"/>
      <c r="DI14" s="479"/>
      <c r="DJ14" s="479"/>
      <c r="DK14" s="479"/>
      <c r="DL14" s="479"/>
      <c r="DM14" s="479"/>
      <c r="DN14" s="479"/>
      <c r="DO14" s="479"/>
      <c r="DP14" s="608"/>
      <c r="DQ14" s="601">
        <v>185873</v>
      </c>
      <c r="DR14" s="479"/>
      <c r="DS14" s="479"/>
      <c r="DT14" s="479"/>
      <c r="DU14" s="479"/>
      <c r="DV14" s="479"/>
      <c r="DW14" s="479"/>
      <c r="DX14" s="479"/>
      <c r="DY14" s="479"/>
      <c r="DZ14" s="479"/>
      <c r="EA14" s="479"/>
      <c r="EB14" s="479"/>
      <c r="EC14" s="626"/>
    </row>
    <row r="15" spans="2:143" ht="11.25" customHeight="1" x14ac:dyDescent="0.2">
      <c r="B15" s="593" t="s">
        <v>324</v>
      </c>
      <c r="C15" s="382"/>
      <c r="D15" s="382"/>
      <c r="E15" s="382"/>
      <c r="F15" s="382"/>
      <c r="G15" s="382"/>
      <c r="H15" s="382"/>
      <c r="I15" s="382"/>
      <c r="J15" s="382"/>
      <c r="K15" s="382"/>
      <c r="L15" s="382"/>
      <c r="M15" s="382"/>
      <c r="N15" s="382"/>
      <c r="O15" s="382"/>
      <c r="P15" s="382"/>
      <c r="Q15" s="594"/>
      <c r="R15" s="595" t="s">
        <v>202</v>
      </c>
      <c r="S15" s="479"/>
      <c r="T15" s="479"/>
      <c r="U15" s="479"/>
      <c r="V15" s="479"/>
      <c r="W15" s="479"/>
      <c r="X15" s="479"/>
      <c r="Y15" s="608"/>
      <c r="Z15" s="628" t="s">
        <v>202</v>
      </c>
      <c r="AA15" s="628"/>
      <c r="AB15" s="628"/>
      <c r="AC15" s="628"/>
      <c r="AD15" s="629" t="s">
        <v>202</v>
      </c>
      <c r="AE15" s="629"/>
      <c r="AF15" s="629"/>
      <c r="AG15" s="629"/>
      <c r="AH15" s="629"/>
      <c r="AI15" s="629"/>
      <c r="AJ15" s="629"/>
      <c r="AK15" s="629"/>
      <c r="AL15" s="598" t="s">
        <v>202</v>
      </c>
      <c r="AM15" s="342"/>
      <c r="AN15" s="342"/>
      <c r="AO15" s="630"/>
      <c r="AP15" s="593" t="s">
        <v>356</v>
      </c>
      <c r="AQ15" s="382"/>
      <c r="AR15" s="382"/>
      <c r="AS15" s="382"/>
      <c r="AT15" s="382"/>
      <c r="AU15" s="382"/>
      <c r="AV15" s="382"/>
      <c r="AW15" s="382"/>
      <c r="AX15" s="382"/>
      <c r="AY15" s="382"/>
      <c r="AZ15" s="382"/>
      <c r="BA15" s="382"/>
      <c r="BB15" s="382"/>
      <c r="BC15" s="382"/>
      <c r="BD15" s="382"/>
      <c r="BE15" s="382"/>
      <c r="BF15" s="594"/>
      <c r="BG15" s="595">
        <v>117694</v>
      </c>
      <c r="BH15" s="479"/>
      <c r="BI15" s="479"/>
      <c r="BJ15" s="479"/>
      <c r="BK15" s="479"/>
      <c r="BL15" s="479"/>
      <c r="BM15" s="479"/>
      <c r="BN15" s="608"/>
      <c r="BO15" s="628">
        <v>4.5999999999999996</v>
      </c>
      <c r="BP15" s="628"/>
      <c r="BQ15" s="628"/>
      <c r="BR15" s="628"/>
      <c r="BS15" s="629" t="s">
        <v>202</v>
      </c>
      <c r="BT15" s="629"/>
      <c r="BU15" s="629"/>
      <c r="BV15" s="629"/>
      <c r="BW15" s="629"/>
      <c r="BX15" s="629"/>
      <c r="BY15" s="629"/>
      <c r="BZ15" s="629"/>
      <c r="CA15" s="629"/>
      <c r="CB15" s="651"/>
      <c r="CD15" s="593" t="s">
        <v>358</v>
      </c>
      <c r="CE15" s="382"/>
      <c r="CF15" s="382"/>
      <c r="CG15" s="382"/>
      <c r="CH15" s="382"/>
      <c r="CI15" s="382"/>
      <c r="CJ15" s="382"/>
      <c r="CK15" s="382"/>
      <c r="CL15" s="382"/>
      <c r="CM15" s="382"/>
      <c r="CN15" s="382"/>
      <c r="CO15" s="382"/>
      <c r="CP15" s="382"/>
      <c r="CQ15" s="594"/>
      <c r="CR15" s="595">
        <v>414449</v>
      </c>
      <c r="CS15" s="479"/>
      <c r="CT15" s="479"/>
      <c r="CU15" s="479"/>
      <c r="CV15" s="479"/>
      <c r="CW15" s="479"/>
      <c r="CX15" s="479"/>
      <c r="CY15" s="608"/>
      <c r="CZ15" s="628">
        <v>9.9</v>
      </c>
      <c r="DA15" s="628"/>
      <c r="DB15" s="628"/>
      <c r="DC15" s="628"/>
      <c r="DD15" s="601">
        <v>33005</v>
      </c>
      <c r="DE15" s="479"/>
      <c r="DF15" s="479"/>
      <c r="DG15" s="479"/>
      <c r="DH15" s="479"/>
      <c r="DI15" s="479"/>
      <c r="DJ15" s="479"/>
      <c r="DK15" s="479"/>
      <c r="DL15" s="479"/>
      <c r="DM15" s="479"/>
      <c r="DN15" s="479"/>
      <c r="DO15" s="479"/>
      <c r="DP15" s="608"/>
      <c r="DQ15" s="601">
        <v>404696</v>
      </c>
      <c r="DR15" s="479"/>
      <c r="DS15" s="479"/>
      <c r="DT15" s="479"/>
      <c r="DU15" s="479"/>
      <c r="DV15" s="479"/>
      <c r="DW15" s="479"/>
      <c r="DX15" s="479"/>
      <c r="DY15" s="479"/>
      <c r="DZ15" s="479"/>
      <c r="EA15" s="479"/>
      <c r="EB15" s="479"/>
      <c r="EC15" s="626"/>
    </row>
    <row r="16" spans="2:143" ht="11.25" customHeight="1" x14ac:dyDescent="0.2">
      <c r="B16" s="593" t="s">
        <v>359</v>
      </c>
      <c r="C16" s="382"/>
      <c r="D16" s="382"/>
      <c r="E16" s="382"/>
      <c r="F16" s="382"/>
      <c r="G16" s="382"/>
      <c r="H16" s="382"/>
      <c r="I16" s="382"/>
      <c r="J16" s="382"/>
      <c r="K16" s="382"/>
      <c r="L16" s="382"/>
      <c r="M16" s="382"/>
      <c r="N16" s="382"/>
      <c r="O16" s="382"/>
      <c r="P16" s="382"/>
      <c r="Q16" s="594"/>
      <c r="R16" s="595">
        <v>8666</v>
      </c>
      <c r="S16" s="479"/>
      <c r="T16" s="479"/>
      <c r="U16" s="479"/>
      <c r="V16" s="479"/>
      <c r="W16" s="479"/>
      <c r="X16" s="479"/>
      <c r="Y16" s="608"/>
      <c r="Z16" s="628">
        <v>0.2</v>
      </c>
      <c r="AA16" s="628"/>
      <c r="AB16" s="628"/>
      <c r="AC16" s="628"/>
      <c r="AD16" s="629">
        <v>8666</v>
      </c>
      <c r="AE16" s="629"/>
      <c r="AF16" s="629"/>
      <c r="AG16" s="629"/>
      <c r="AH16" s="629"/>
      <c r="AI16" s="629"/>
      <c r="AJ16" s="629"/>
      <c r="AK16" s="629"/>
      <c r="AL16" s="598">
        <v>0.3</v>
      </c>
      <c r="AM16" s="342"/>
      <c r="AN16" s="342"/>
      <c r="AO16" s="630"/>
      <c r="AP16" s="593" t="s">
        <v>360</v>
      </c>
      <c r="AQ16" s="382"/>
      <c r="AR16" s="382"/>
      <c r="AS16" s="382"/>
      <c r="AT16" s="382"/>
      <c r="AU16" s="382"/>
      <c r="AV16" s="382"/>
      <c r="AW16" s="382"/>
      <c r="AX16" s="382"/>
      <c r="AY16" s="382"/>
      <c r="AZ16" s="382"/>
      <c r="BA16" s="382"/>
      <c r="BB16" s="382"/>
      <c r="BC16" s="382"/>
      <c r="BD16" s="382"/>
      <c r="BE16" s="382"/>
      <c r="BF16" s="594"/>
      <c r="BG16" s="595" t="s">
        <v>202</v>
      </c>
      <c r="BH16" s="479"/>
      <c r="BI16" s="479"/>
      <c r="BJ16" s="479"/>
      <c r="BK16" s="479"/>
      <c r="BL16" s="479"/>
      <c r="BM16" s="479"/>
      <c r="BN16" s="608"/>
      <c r="BO16" s="628" t="s">
        <v>202</v>
      </c>
      <c r="BP16" s="628"/>
      <c r="BQ16" s="628"/>
      <c r="BR16" s="628"/>
      <c r="BS16" s="629" t="s">
        <v>202</v>
      </c>
      <c r="BT16" s="629"/>
      <c r="BU16" s="629"/>
      <c r="BV16" s="629"/>
      <c r="BW16" s="629"/>
      <c r="BX16" s="629"/>
      <c r="BY16" s="629"/>
      <c r="BZ16" s="629"/>
      <c r="CA16" s="629"/>
      <c r="CB16" s="651"/>
      <c r="CD16" s="593" t="s">
        <v>361</v>
      </c>
      <c r="CE16" s="382"/>
      <c r="CF16" s="382"/>
      <c r="CG16" s="382"/>
      <c r="CH16" s="382"/>
      <c r="CI16" s="382"/>
      <c r="CJ16" s="382"/>
      <c r="CK16" s="382"/>
      <c r="CL16" s="382"/>
      <c r="CM16" s="382"/>
      <c r="CN16" s="382"/>
      <c r="CO16" s="382"/>
      <c r="CP16" s="382"/>
      <c r="CQ16" s="594"/>
      <c r="CR16" s="595" t="s">
        <v>202</v>
      </c>
      <c r="CS16" s="479"/>
      <c r="CT16" s="479"/>
      <c r="CU16" s="479"/>
      <c r="CV16" s="479"/>
      <c r="CW16" s="479"/>
      <c r="CX16" s="479"/>
      <c r="CY16" s="608"/>
      <c r="CZ16" s="628" t="s">
        <v>202</v>
      </c>
      <c r="DA16" s="628"/>
      <c r="DB16" s="628"/>
      <c r="DC16" s="628"/>
      <c r="DD16" s="601" t="s">
        <v>202</v>
      </c>
      <c r="DE16" s="479"/>
      <c r="DF16" s="479"/>
      <c r="DG16" s="479"/>
      <c r="DH16" s="479"/>
      <c r="DI16" s="479"/>
      <c r="DJ16" s="479"/>
      <c r="DK16" s="479"/>
      <c r="DL16" s="479"/>
      <c r="DM16" s="479"/>
      <c r="DN16" s="479"/>
      <c r="DO16" s="479"/>
      <c r="DP16" s="608"/>
      <c r="DQ16" s="601" t="s">
        <v>202</v>
      </c>
      <c r="DR16" s="479"/>
      <c r="DS16" s="479"/>
      <c r="DT16" s="479"/>
      <c r="DU16" s="479"/>
      <c r="DV16" s="479"/>
      <c r="DW16" s="479"/>
      <c r="DX16" s="479"/>
      <c r="DY16" s="479"/>
      <c r="DZ16" s="479"/>
      <c r="EA16" s="479"/>
      <c r="EB16" s="479"/>
      <c r="EC16" s="626"/>
    </row>
    <row r="17" spans="2:133" ht="11.25" customHeight="1" x14ac:dyDescent="0.2">
      <c r="B17" s="593" t="s">
        <v>362</v>
      </c>
      <c r="C17" s="382"/>
      <c r="D17" s="382"/>
      <c r="E17" s="382"/>
      <c r="F17" s="382"/>
      <c r="G17" s="382"/>
      <c r="H17" s="382"/>
      <c r="I17" s="382"/>
      <c r="J17" s="382"/>
      <c r="K17" s="382"/>
      <c r="L17" s="382"/>
      <c r="M17" s="382"/>
      <c r="N17" s="382"/>
      <c r="O17" s="382"/>
      <c r="P17" s="382"/>
      <c r="Q17" s="594"/>
      <c r="R17" s="595">
        <v>64420</v>
      </c>
      <c r="S17" s="479"/>
      <c r="T17" s="479"/>
      <c r="U17" s="479"/>
      <c r="V17" s="479"/>
      <c r="W17" s="479"/>
      <c r="X17" s="479"/>
      <c r="Y17" s="608"/>
      <c r="Z17" s="628">
        <v>1.4</v>
      </c>
      <c r="AA17" s="628"/>
      <c r="AB17" s="628"/>
      <c r="AC17" s="628"/>
      <c r="AD17" s="629">
        <v>64420</v>
      </c>
      <c r="AE17" s="629"/>
      <c r="AF17" s="629"/>
      <c r="AG17" s="629"/>
      <c r="AH17" s="629"/>
      <c r="AI17" s="629"/>
      <c r="AJ17" s="629"/>
      <c r="AK17" s="629"/>
      <c r="AL17" s="598">
        <v>2</v>
      </c>
      <c r="AM17" s="342"/>
      <c r="AN17" s="342"/>
      <c r="AO17" s="630"/>
      <c r="AP17" s="593" t="s">
        <v>363</v>
      </c>
      <c r="AQ17" s="382"/>
      <c r="AR17" s="382"/>
      <c r="AS17" s="382"/>
      <c r="AT17" s="382"/>
      <c r="AU17" s="382"/>
      <c r="AV17" s="382"/>
      <c r="AW17" s="382"/>
      <c r="AX17" s="382"/>
      <c r="AY17" s="382"/>
      <c r="AZ17" s="382"/>
      <c r="BA17" s="382"/>
      <c r="BB17" s="382"/>
      <c r="BC17" s="382"/>
      <c r="BD17" s="382"/>
      <c r="BE17" s="382"/>
      <c r="BF17" s="594"/>
      <c r="BG17" s="595" t="s">
        <v>202</v>
      </c>
      <c r="BH17" s="479"/>
      <c r="BI17" s="479"/>
      <c r="BJ17" s="479"/>
      <c r="BK17" s="479"/>
      <c r="BL17" s="479"/>
      <c r="BM17" s="479"/>
      <c r="BN17" s="608"/>
      <c r="BO17" s="628" t="s">
        <v>202</v>
      </c>
      <c r="BP17" s="628"/>
      <c r="BQ17" s="628"/>
      <c r="BR17" s="628"/>
      <c r="BS17" s="629" t="s">
        <v>202</v>
      </c>
      <c r="BT17" s="629"/>
      <c r="BU17" s="629"/>
      <c r="BV17" s="629"/>
      <c r="BW17" s="629"/>
      <c r="BX17" s="629"/>
      <c r="BY17" s="629"/>
      <c r="BZ17" s="629"/>
      <c r="CA17" s="629"/>
      <c r="CB17" s="651"/>
      <c r="CD17" s="593" t="s">
        <v>365</v>
      </c>
      <c r="CE17" s="382"/>
      <c r="CF17" s="382"/>
      <c r="CG17" s="382"/>
      <c r="CH17" s="382"/>
      <c r="CI17" s="382"/>
      <c r="CJ17" s="382"/>
      <c r="CK17" s="382"/>
      <c r="CL17" s="382"/>
      <c r="CM17" s="382"/>
      <c r="CN17" s="382"/>
      <c r="CO17" s="382"/>
      <c r="CP17" s="382"/>
      <c r="CQ17" s="594"/>
      <c r="CR17" s="595">
        <v>77524</v>
      </c>
      <c r="CS17" s="479"/>
      <c r="CT17" s="479"/>
      <c r="CU17" s="479"/>
      <c r="CV17" s="479"/>
      <c r="CW17" s="479"/>
      <c r="CX17" s="479"/>
      <c r="CY17" s="608"/>
      <c r="CZ17" s="628">
        <v>1.8</v>
      </c>
      <c r="DA17" s="628"/>
      <c r="DB17" s="628"/>
      <c r="DC17" s="628"/>
      <c r="DD17" s="601" t="s">
        <v>202</v>
      </c>
      <c r="DE17" s="479"/>
      <c r="DF17" s="479"/>
      <c r="DG17" s="479"/>
      <c r="DH17" s="479"/>
      <c r="DI17" s="479"/>
      <c r="DJ17" s="479"/>
      <c r="DK17" s="479"/>
      <c r="DL17" s="479"/>
      <c r="DM17" s="479"/>
      <c r="DN17" s="479"/>
      <c r="DO17" s="479"/>
      <c r="DP17" s="608"/>
      <c r="DQ17" s="601">
        <v>77524</v>
      </c>
      <c r="DR17" s="479"/>
      <c r="DS17" s="479"/>
      <c r="DT17" s="479"/>
      <c r="DU17" s="479"/>
      <c r="DV17" s="479"/>
      <c r="DW17" s="479"/>
      <c r="DX17" s="479"/>
      <c r="DY17" s="479"/>
      <c r="DZ17" s="479"/>
      <c r="EA17" s="479"/>
      <c r="EB17" s="479"/>
      <c r="EC17" s="626"/>
    </row>
    <row r="18" spans="2:133" ht="11.25" customHeight="1" x14ac:dyDescent="0.2">
      <c r="B18" s="593" t="s">
        <v>366</v>
      </c>
      <c r="C18" s="382"/>
      <c r="D18" s="382"/>
      <c r="E18" s="382"/>
      <c r="F18" s="382"/>
      <c r="G18" s="382"/>
      <c r="H18" s="382"/>
      <c r="I18" s="382"/>
      <c r="J18" s="382"/>
      <c r="K18" s="382"/>
      <c r="L18" s="382"/>
      <c r="M18" s="382"/>
      <c r="N18" s="382"/>
      <c r="O18" s="382"/>
      <c r="P18" s="382"/>
      <c r="Q18" s="594"/>
      <c r="R18" s="595">
        <v>6818</v>
      </c>
      <c r="S18" s="479"/>
      <c r="T18" s="479"/>
      <c r="U18" s="479"/>
      <c r="V18" s="479"/>
      <c r="W18" s="479"/>
      <c r="X18" s="479"/>
      <c r="Y18" s="608"/>
      <c r="Z18" s="628">
        <v>0.1</v>
      </c>
      <c r="AA18" s="628"/>
      <c r="AB18" s="628"/>
      <c r="AC18" s="628"/>
      <c r="AD18" s="629">
        <v>6818</v>
      </c>
      <c r="AE18" s="629"/>
      <c r="AF18" s="629"/>
      <c r="AG18" s="629"/>
      <c r="AH18" s="629"/>
      <c r="AI18" s="629"/>
      <c r="AJ18" s="629"/>
      <c r="AK18" s="629"/>
      <c r="AL18" s="598">
        <v>0.2</v>
      </c>
      <c r="AM18" s="342"/>
      <c r="AN18" s="342"/>
      <c r="AO18" s="630"/>
      <c r="AP18" s="593" t="s">
        <v>98</v>
      </c>
      <c r="AQ18" s="382"/>
      <c r="AR18" s="382"/>
      <c r="AS18" s="382"/>
      <c r="AT18" s="382"/>
      <c r="AU18" s="382"/>
      <c r="AV18" s="382"/>
      <c r="AW18" s="382"/>
      <c r="AX18" s="382"/>
      <c r="AY18" s="382"/>
      <c r="AZ18" s="382"/>
      <c r="BA18" s="382"/>
      <c r="BB18" s="382"/>
      <c r="BC18" s="382"/>
      <c r="BD18" s="382"/>
      <c r="BE18" s="382"/>
      <c r="BF18" s="594"/>
      <c r="BG18" s="595" t="s">
        <v>202</v>
      </c>
      <c r="BH18" s="479"/>
      <c r="BI18" s="479"/>
      <c r="BJ18" s="479"/>
      <c r="BK18" s="479"/>
      <c r="BL18" s="479"/>
      <c r="BM18" s="479"/>
      <c r="BN18" s="608"/>
      <c r="BO18" s="628" t="s">
        <v>202</v>
      </c>
      <c r="BP18" s="628"/>
      <c r="BQ18" s="628"/>
      <c r="BR18" s="628"/>
      <c r="BS18" s="629" t="s">
        <v>202</v>
      </c>
      <c r="BT18" s="629"/>
      <c r="BU18" s="629"/>
      <c r="BV18" s="629"/>
      <c r="BW18" s="629"/>
      <c r="BX18" s="629"/>
      <c r="BY18" s="629"/>
      <c r="BZ18" s="629"/>
      <c r="CA18" s="629"/>
      <c r="CB18" s="651"/>
      <c r="CD18" s="593" t="s">
        <v>367</v>
      </c>
      <c r="CE18" s="382"/>
      <c r="CF18" s="382"/>
      <c r="CG18" s="382"/>
      <c r="CH18" s="382"/>
      <c r="CI18" s="382"/>
      <c r="CJ18" s="382"/>
      <c r="CK18" s="382"/>
      <c r="CL18" s="382"/>
      <c r="CM18" s="382"/>
      <c r="CN18" s="382"/>
      <c r="CO18" s="382"/>
      <c r="CP18" s="382"/>
      <c r="CQ18" s="594"/>
      <c r="CR18" s="595" t="s">
        <v>202</v>
      </c>
      <c r="CS18" s="479"/>
      <c r="CT18" s="479"/>
      <c r="CU18" s="479"/>
      <c r="CV18" s="479"/>
      <c r="CW18" s="479"/>
      <c r="CX18" s="479"/>
      <c r="CY18" s="608"/>
      <c r="CZ18" s="628" t="s">
        <v>202</v>
      </c>
      <c r="DA18" s="628"/>
      <c r="DB18" s="628"/>
      <c r="DC18" s="628"/>
      <c r="DD18" s="601" t="s">
        <v>202</v>
      </c>
      <c r="DE18" s="479"/>
      <c r="DF18" s="479"/>
      <c r="DG18" s="479"/>
      <c r="DH18" s="479"/>
      <c r="DI18" s="479"/>
      <c r="DJ18" s="479"/>
      <c r="DK18" s="479"/>
      <c r="DL18" s="479"/>
      <c r="DM18" s="479"/>
      <c r="DN18" s="479"/>
      <c r="DO18" s="479"/>
      <c r="DP18" s="608"/>
      <c r="DQ18" s="601" t="s">
        <v>202</v>
      </c>
      <c r="DR18" s="479"/>
      <c r="DS18" s="479"/>
      <c r="DT18" s="479"/>
      <c r="DU18" s="479"/>
      <c r="DV18" s="479"/>
      <c r="DW18" s="479"/>
      <c r="DX18" s="479"/>
      <c r="DY18" s="479"/>
      <c r="DZ18" s="479"/>
      <c r="EA18" s="479"/>
      <c r="EB18" s="479"/>
      <c r="EC18" s="626"/>
    </row>
    <row r="19" spans="2:133" ht="11.25" customHeight="1" x14ac:dyDescent="0.2">
      <c r="B19" s="593" t="s">
        <v>368</v>
      </c>
      <c r="C19" s="382"/>
      <c r="D19" s="382"/>
      <c r="E19" s="382"/>
      <c r="F19" s="382"/>
      <c r="G19" s="382"/>
      <c r="H19" s="382"/>
      <c r="I19" s="382"/>
      <c r="J19" s="382"/>
      <c r="K19" s="382"/>
      <c r="L19" s="382"/>
      <c r="M19" s="382"/>
      <c r="N19" s="382"/>
      <c r="O19" s="382"/>
      <c r="P19" s="382"/>
      <c r="Q19" s="594"/>
      <c r="R19" s="595">
        <v>6818</v>
      </c>
      <c r="S19" s="479"/>
      <c r="T19" s="479"/>
      <c r="U19" s="479"/>
      <c r="V19" s="479"/>
      <c r="W19" s="479"/>
      <c r="X19" s="479"/>
      <c r="Y19" s="608"/>
      <c r="Z19" s="628">
        <v>0.1</v>
      </c>
      <c r="AA19" s="628"/>
      <c r="AB19" s="628"/>
      <c r="AC19" s="628"/>
      <c r="AD19" s="629">
        <v>6818</v>
      </c>
      <c r="AE19" s="629"/>
      <c r="AF19" s="629"/>
      <c r="AG19" s="629"/>
      <c r="AH19" s="629"/>
      <c r="AI19" s="629"/>
      <c r="AJ19" s="629"/>
      <c r="AK19" s="629"/>
      <c r="AL19" s="598">
        <v>0.2</v>
      </c>
      <c r="AM19" s="342"/>
      <c r="AN19" s="342"/>
      <c r="AO19" s="630"/>
      <c r="AP19" s="593" t="s">
        <v>257</v>
      </c>
      <c r="AQ19" s="382"/>
      <c r="AR19" s="382"/>
      <c r="AS19" s="382"/>
      <c r="AT19" s="382"/>
      <c r="AU19" s="382"/>
      <c r="AV19" s="382"/>
      <c r="AW19" s="382"/>
      <c r="AX19" s="382"/>
      <c r="AY19" s="382"/>
      <c r="AZ19" s="382"/>
      <c r="BA19" s="382"/>
      <c r="BB19" s="382"/>
      <c r="BC19" s="382"/>
      <c r="BD19" s="382"/>
      <c r="BE19" s="382"/>
      <c r="BF19" s="594"/>
      <c r="BG19" s="595" t="s">
        <v>202</v>
      </c>
      <c r="BH19" s="479"/>
      <c r="BI19" s="479"/>
      <c r="BJ19" s="479"/>
      <c r="BK19" s="479"/>
      <c r="BL19" s="479"/>
      <c r="BM19" s="479"/>
      <c r="BN19" s="608"/>
      <c r="BO19" s="628" t="s">
        <v>202</v>
      </c>
      <c r="BP19" s="628"/>
      <c r="BQ19" s="628"/>
      <c r="BR19" s="628"/>
      <c r="BS19" s="629" t="s">
        <v>202</v>
      </c>
      <c r="BT19" s="629"/>
      <c r="BU19" s="629"/>
      <c r="BV19" s="629"/>
      <c r="BW19" s="629"/>
      <c r="BX19" s="629"/>
      <c r="BY19" s="629"/>
      <c r="BZ19" s="629"/>
      <c r="CA19" s="629"/>
      <c r="CB19" s="651"/>
      <c r="CD19" s="593" t="s">
        <v>369</v>
      </c>
      <c r="CE19" s="382"/>
      <c r="CF19" s="382"/>
      <c r="CG19" s="382"/>
      <c r="CH19" s="382"/>
      <c r="CI19" s="382"/>
      <c r="CJ19" s="382"/>
      <c r="CK19" s="382"/>
      <c r="CL19" s="382"/>
      <c r="CM19" s="382"/>
      <c r="CN19" s="382"/>
      <c r="CO19" s="382"/>
      <c r="CP19" s="382"/>
      <c r="CQ19" s="594"/>
      <c r="CR19" s="595" t="s">
        <v>202</v>
      </c>
      <c r="CS19" s="479"/>
      <c r="CT19" s="479"/>
      <c r="CU19" s="479"/>
      <c r="CV19" s="479"/>
      <c r="CW19" s="479"/>
      <c r="CX19" s="479"/>
      <c r="CY19" s="608"/>
      <c r="CZ19" s="628" t="s">
        <v>202</v>
      </c>
      <c r="DA19" s="628"/>
      <c r="DB19" s="628"/>
      <c r="DC19" s="628"/>
      <c r="DD19" s="601" t="s">
        <v>202</v>
      </c>
      <c r="DE19" s="479"/>
      <c r="DF19" s="479"/>
      <c r="DG19" s="479"/>
      <c r="DH19" s="479"/>
      <c r="DI19" s="479"/>
      <c r="DJ19" s="479"/>
      <c r="DK19" s="479"/>
      <c r="DL19" s="479"/>
      <c r="DM19" s="479"/>
      <c r="DN19" s="479"/>
      <c r="DO19" s="479"/>
      <c r="DP19" s="608"/>
      <c r="DQ19" s="601" t="s">
        <v>202</v>
      </c>
      <c r="DR19" s="479"/>
      <c r="DS19" s="479"/>
      <c r="DT19" s="479"/>
      <c r="DU19" s="479"/>
      <c r="DV19" s="479"/>
      <c r="DW19" s="479"/>
      <c r="DX19" s="479"/>
      <c r="DY19" s="479"/>
      <c r="DZ19" s="479"/>
      <c r="EA19" s="479"/>
      <c r="EB19" s="479"/>
      <c r="EC19" s="626"/>
    </row>
    <row r="20" spans="2:133" ht="11.25" customHeight="1" x14ac:dyDescent="0.2">
      <c r="B20" s="645" t="s">
        <v>370</v>
      </c>
      <c r="C20" s="646"/>
      <c r="D20" s="646"/>
      <c r="E20" s="646"/>
      <c r="F20" s="646"/>
      <c r="G20" s="646"/>
      <c r="H20" s="646"/>
      <c r="I20" s="646"/>
      <c r="J20" s="646"/>
      <c r="K20" s="646"/>
      <c r="L20" s="646"/>
      <c r="M20" s="646"/>
      <c r="N20" s="646"/>
      <c r="O20" s="646"/>
      <c r="P20" s="646"/>
      <c r="Q20" s="647"/>
      <c r="R20" s="595" t="s">
        <v>202</v>
      </c>
      <c r="S20" s="479"/>
      <c r="T20" s="479"/>
      <c r="U20" s="479"/>
      <c r="V20" s="479"/>
      <c r="W20" s="479"/>
      <c r="X20" s="479"/>
      <c r="Y20" s="608"/>
      <c r="Z20" s="628" t="s">
        <v>202</v>
      </c>
      <c r="AA20" s="628"/>
      <c r="AB20" s="628"/>
      <c r="AC20" s="628"/>
      <c r="AD20" s="629" t="s">
        <v>202</v>
      </c>
      <c r="AE20" s="629"/>
      <c r="AF20" s="629"/>
      <c r="AG20" s="629"/>
      <c r="AH20" s="629"/>
      <c r="AI20" s="629"/>
      <c r="AJ20" s="629"/>
      <c r="AK20" s="629"/>
      <c r="AL20" s="598" t="s">
        <v>202</v>
      </c>
      <c r="AM20" s="342"/>
      <c r="AN20" s="342"/>
      <c r="AO20" s="630"/>
      <c r="AP20" s="593" t="s">
        <v>371</v>
      </c>
      <c r="AQ20" s="382"/>
      <c r="AR20" s="382"/>
      <c r="AS20" s="382"/>
      <c r="AT20" s="382"/>
      <c r="AU20" s="382"/>
      <c r="AV20" s="382"/>
      <c r="AW20" s="382"/>
      <c r="AX20" s="382"/>
      <c r="AY20" s="382"/>
      <c r="AZ20" s="382"/>
      <c r="BA20" s="382"/>
      <c r="BB20" s="382"/>
      <c r="BC20" s="382"/>
      <c r="BD20" s="382"/>
      <c r="BE20" s="382"/>
      <c r="BF20" s="594"/>
      <c r="BG20" s="595" t="s">
        <v>202</v>
      </c>
      <c r="BH20" s="479"/>
      <c r="BI20" s="479"/>
      <c r="BJ20" s="479"/>
      <c r="BK20" s="479"/>
      <c r="BL20" s="479"/>
      <c r="BM20" s="479"/>
      <c r="BN20" s="608"/>
      <c r="BO20" s="628" t="s">
        <v>202</v>
      </c>
      <c r="BP20" s="628"/>
      <c r="BQ20" s="628"/>
      <c r="BR20" s="628"/>
      <c r="BS20" s="629" t="s">
        <v>202</v>
      </c>
      <c r="BT20" s="629"/>
      <c r="BU20" s="629"/>
      <c r="BV20" s="629"/>
      <c r="BW20" s="629"/>
      <c r="BX20" s="629"/>
      <c r="BY20" s="629"/>
      <c r="BZ20" s="629"/>
      <c r="CA20" s="629"/>
      <c r="CB20" s="651"/>
      <c r="CD20" s="593" t="s">
        <v>194</v>
      </c>
      <c r="CE20" s="382"/>
      <c r="CF20" s="382"/>
      <c r="CG20" s="382"/>
      <c r="CH20" s="382"/>
      <c r="CI20" s="382"/>
      <c r="CJ20" s="382"/>
      <c r="CK20" s="382"/>
      <c r="CL20" s="382"/>
      <c r="CM20" s="382"/>
      <c r="CN20" s="382"/>
      <c r="CO20" s="382"/>
      <c r="CP20" s="382"/>
      <c r="CQ20" s="594"/>
      <c r="CR20" s="595">
        <v>4198255</v>
      </c>
      <c r="CS20" s="479"/>
      <c r="CT20" s="479"/>
      <c r="CU20" s="479"/>
      <c r="CV20" s="479"/>
      <c r="CW20" s="479"/>
      <c r="CX20" s="479"/>
      <c r="CY20" s="608"/>
      <c r="CZ20" s="628">
        <v>100</v>
      </c>
      <c r="DA20" s="628"/>
      <c r="DB20" s="628"/>
      <c r="DC20" s="628"/>
      <c r="DD20" s="601">
        <v>432194</v>
      </c>
      <c r="DE20" s="479"/>
      <c r="DF20" s="479"/>
      <c r="DG20" s="479"/>
      <c r="DH20" s="479"/>
      <c r="DI20" s="479"/>
      <c r="DJ20" s="479"/>
      <c r="DK20" s="479"/>
      <c r="DL20" s="479"/>
      <c r="DM20" s="479"/>
      <c r="DN20" s="479"/>
      <c r="DO20" s="479"/>
      <c r="DP20" s="608"/>
      <c r="DQ20" s="601">
        <v>3329704</v>
      </c>
      <c r="DR20" s="479"/>
      <c r="DS20" s="479"/>
      <c r="DT20" s="479"/>
      <c r="DU20" s="479"/>
      <c r="DV20" s="479"/>
      <c r="DW20" s="479"/>
      <c r="DX20" s="479"/>
      <c r="DY20" s="479"/>
      <c r="DZ20" s="479"/>
      <c r="EA20" s="479"/>
      <c r="EB20" s="479"/>
      <c r="EC20" s="626"/>
    </row>
    <row r="21" spans="2:133" ht="11.25" customHeight="1" x14ac:dyDescent="0.2">
      <c r="B21" s="593" t="s">
        <v>346</v>
      </c>
      <c r="C21" s="382"/>
      <c r="D21" s="382"/>
      <c r="E21" s="382"/>
      <c r="F21" s="382"/>
      <c r="G21" s="382"/>
      <c r="H21" s="382"/>
      <c r="I21" s="382"/>
      <c r="J21" s="382"/>
      <c r="K21" s="382"/>
      <c r="L21" s="382"/>
      <c r="M21" s="382"/>
      <c r="N21" s="382"/>
      <c r="O21" s="382"/>
      <c r="P21" s="382"/>
      <c r="Q21" s="594"/>
      <c r="R21" s="595">
        <v>177413</v>
      </c>
      <c r="S21" s="479"/>
      <c r="T21" s="479"/>
      <c r="U21" s="479"/>
      <c r="V21" s="479"/>
      <c r="W21" s="479"/>
      <c r="X21" s="479"/>
      <c r="Y21" s="608"/>
      <c r="Z21" s="628">
        <v>3.9</v>
      </c>
      <c r="AA21" s="628"/>
      <c r="AB21" s="628"/>
      <c r="AC21" s="628"/>
      <c r="AD21" s="629">
        <v>146037</v>
      </c>
      <c r="AE21" s="629"/>
      <c r="AF21" s="629"/>
      <c r="AG21" s="629"/>
      <c r="AH21" s="629"/>
      <c r="AI21" s="629"/>
      <c r="AJ21" s="629"/>
      <c r="AK21" s="629"/>
      <c r="AL21" s="598">
        <v>4.5999999999999996</v>
      </c>
      <c r="AM21" s="342"/>
      <c r="AN21" s="342"/>
      <c r="AO21" s="630"/>
      <c r="AP21" s="593" t="s">
        <v>373</v>
      </c>
      <c r="AQ21" s="652"/>
      <c r="AR21" s="652"/>
      <c r="AS21" s="652"/>
      <c r="AT21" s="652"/>
      <c r="AU21" s="652"/>
      <c r="AV21" s="652"/>
      <c r="AW21" s="652"/>
      <c r="AX21" s="652"/>
      <c r="AY21" s="652"/>
      <c r="AZ21" s="652"/>
      <c r="BA21" s="652"/>
      <c r="BB21" s="652"/>
      <c r="BC21" s="652"/>
      <c r="BD21" s="652"/>
      <c r="BE21" s="652"/>
      <c r="BF21" s="653"/>
      <c r="BG21" s="595" t="s">
        <v>202</v>
      </c>
      <c r="BH21" s="479"/>
      <c r="BI21" s="479"/>
      <c r="BJ21" s="479"/>
      <c r="BK21" s="479"/>
      <c r="BL21" s="479"/>
      <c r="BM21" s="479"/>
      <c r="BN21" s="608"/>
      <c r="BO21" s="628" t="s">
        <v>202</v>
      </c>
      <c r="BP21" s="628"/>
      <c r="BQ21" s="628"/>
      <c r="BR21" s="628"/>
      <c r="BS21" s="629" t="s">
        <v>202</v>
      </c>
      <c r="BT21" s="629"/>
      <c r="BU21" s="629"/>
      <c r="BV21" s="629"/>
      <c r="BW21" s="629"/>
      <c r="BX21" s="629"/>
      <c r="BY21" s="629"/>
      <c r="BZ21" s="629"/>
      <c r="CA21" s="629"/>
      <c r="CB21" s="651"/>
      <c r="CD21" s="573"/>
      <c r="CE21" s="574"/>
      <c r="CF21" s="574"/>
      <c r="CG21" s="574"/>
      <c r="CH21" s="574"/>
      <c r="CI21" s="574"/>
      <c r="CJ21" s="574"/>
      <c r="CK21" s="574"/>
      <c r="CL21" s="574"/>
      <c r="CM21" s="574"/>
      <c r="CN21" s="574"/>
      <c r="CO21" s="574"/>
      <c r="CP21" s="574"/>
      <c r="CQ21" s="575"/>
      <c r="CR21" s="662"/>
      <c r="CS21" s="663"/>
      <c r="CT21" s="663"/>
      <c r="CU21" s="663"/>
      <c r="CV21" s="663"/>
      <c r="CW21" s="663"/>
      <c r="CX21" s="663"/>
      <c r="CY21" s="664"/>
      <c r="CZ21" s="665"/>
      <c r="DA21" s="665"/>
      <c r="DB21" s="665"/>
      <c r="DC21" s="665"/>
      <c r="DD21" s="666"/>
      <c r="DE21" s="663"/>
      <c r="DF21" s="663"/>
      <c r="DG21" s="663"/>
      <c r="DH21" s="663"/>
      <c r="DI21" s="663"/>
      <c r="DJ21" s="663"/>
      <c r="DK21" s="663"/>
      <c r="DL21" s="663"/>
      <c r="DM21" s="663"/>
      <c r="DN21" s="663"/>
      <c r="DO21" s="663"/>
      <c r="DP21" s="664"/>
      <c r="DQ21" s="666"/>
      <c r="DR21" s="663"/>
      <c r="DS21" s="663"/>
      <c r="DT21" s="663"/>
      <c r="DU21" s="663"/>
      <c r="DV21" s="663"/>
      <c r="DW21" s="663"/>
      <c r="DX21" s="663"/>
      <c r="DY21" s="663"/>
      <c r="DZ21" s="663"/>
      <c r="EA21" s="663"/>
      <c r="EB21" s="663"/>
      <c r="EC21" s="667"/>
    </row>
    <row r="22" spans="2:133" ht="11.25" customHeight="1" x14ac:dyDescent="0.2">
      <c r="B22" s="593" t="s">
        <v>303</v>
      </c>
      <c r="C22" s="382"/>
      <c r="D22" s="382"/>
      <c r="E22" s="382"/>
      <c r="F22" s="382"/>
      <c r="G22" s="382"/>
      <c r="H22" s="382"/>
      <c r="I22" s="382"/>
      <c r="J22" s="382"/>
      <c r="K22" s="382"/>
      <c r="L22" s="382"/>
      <c r="M22" s="382"/>
      <c r="N22" s="382"/>
      <c r="O22" s="382"/>
      <c r="P22" s="382"/>
      <c r="Q22" s="594"/>
      <c r="R22" s="595">
        <v>146037</v>
      </c>
      <c r="S22" s="479"/>
      <c r="T22" s="479"/>
      <c r="U22" s="479"/>
      <c r="V22" s="479"/>
      <c r="W22" s="479"/>
      <c r="X22" s="479"/>
      <c r="Y22" s="608"/>
      <c r="Z22" s="628">
        <v>3.2</v>
      </c>
      <c r="AA22" s="628"/>
      <c r="AB22" s="628"/>
      <c r="AC22" s="628"/>
      <c r="AD22" s="629">
        <v>146037</v>
      </c>
      <c r="AE22" s="629"/>
      <c r="AF22" s="629"/>
      <c r="AG22" s="629"/>
      <c r="AH22" s="629"/>
      <c r="AI22" s="629"/>
      <c r="AJ22" s="629"/>
      <c r="AK22" s="629"/>
      <c r="AL22" s="598">
        <v>4.5999999999999996</v>
      </c>
      <c r="AM22" s="342"/>
      <c r="AN22" s="342"/>
      <c r="AO22" s="630"/>
      <c r="AP22" s="593" t="s">
        <v>375</v>
      </c>
      <c r="AQ22" s="652"/>
      <c r="AR22" s="652"/>
      <c r="AS22" s="652"/>
      <c r="AT22" s="652"/>
      <c r="AU22" s="652"/>
      <c r="AV22" s="652"/>
      <c r="AW22" s="652"/>
      <c r="AX22" s="652"/>
      <c r="AY22" s="652"/>
      <c r="AZ22" s="652"/>
      <c r="BA22" s="652"/>
      <c r="BB22" s="652"/>
      <c r="BC22" s="652"/>
      <c r="BD22" s="652"/>
      <c r="BE22" s="652"/>
      <c r="BF22" s="653"/>
      <c r="BG22" s="595" t="s">
        <v>202</v>
      </c>
      <c r="BH22" s="479"/>
      <c r="BI22" s="479"/>
      <c r="BJ22" s="479"/>
      <c r="BK22" s="479"/>
      <c r="BL22" s="479"/>
      <c r="BM22" s="479"/>
      <c r="BN22" s="608"/>
      <c r="BO22" s="628" t="s">
        <v>202</v>
      </c>
      <c r="BP22" s="628"/>
      <c r="BQ22" s="628"/>
      <c r="BR22" s="628"/>
      <c r="BS22" s="629" t="s">
        <v>202</v>
      </c>
      <c r="BT22" s="629"/>
      <c r="BU22" s="629"/>
      <c r="BV22" s="629"/>
      <c r="BW22" s="629"/>
      <c r="BX22" s="629"/>
      <c r="BY22" s="629"/>
      <c r="BZ22" s="629"/>
      <c r="CA22" s="629"/>
      <c r="CB22" s="651"/>
      <c r="CD22" s="508" t="s">
        <v>376</v>
      </c>
      <c r="CE22" s="509"/>
      <c r="CF22" s="509"/>
      <c r="CG22" s="509"/>
      <c r="CH22" s="509"/>
      <c r="CI22" s="509"/>
      <c r="CJ22" s="509"/>
      <c r="CK22" s="509"/>
      <c r="CL22" s="509"/>
      <c r="CM22" s="509"/>
      <c r="CN22" s="509"/>
      <c r="CO22" s="509"/>
      <c r="CP22" s="509"/>
      <c r="CQ22" s="509"/>
      <c r="CR22" s="509"/>
      <c r="CS22" s="509"/>
      <c r="CT22" s="509"/>
      <c r="CU22" s="509"/>
      <c r="CV22" s="509"/>
      <c r="CW22" s="509"/>
      <c r="CX22" s="509"/>
      <c r="CY22" s="509"/>
      <c r="CZ22" s="509"/>
      <c r="DA22" s="509"/>
      <c r="DB22" s="509"/>
      <c r="DC22" s="509"/>
      <c r="DD22" s="509"/>
      <c r="DE22" s="509"/>
      <c r="DF22" s="509"/>
      <c r="DG22" s="509"/>
      <c r="DH22" s="509"/>
      <c r="DI22" s="509"/>
      <c r="DJ22" s="509"/>
      <c r="DK22" s="509"/>
      <c r="DL22" s="509"/>
      <c r="DM22" s="509"/>
      <c r="DN22" s="509"/>
      <c r="DO22" s="509"/>
      <c r="DP22" s="509"/>
      <c r="DQ22" s="509"/>
      <c r="DR22" s="509"/>
      <c r="DS22" s="509"/>
      <c r="DT22" s="509"/>
      <c r="DU22" s="509"/>
      <c r="DV22" s="509"/>
      <c r="DW22" s="509"/>
      <c r="DX22" s="509"/>
      <c r="DY22" s="509"/>
      <c r="DZ22" s="509"/>
      <c r="EA22" s="509"/>
      <c r="EB22" s="509"/>
      <c r="EC22" s="551"/>
    </row>
    <row r="23" spans="2:133" ht="11.25" customHeight="1" x14ac:dyDescent="0.2">
      <c r="B23" s="593" t="s">
        <v>300</v>
      </c>
      <c r="C23" s="382"/>
      <c r="D23" s="382"/>
      <c r="E23" s="382"/>
      <c r="F23" s="382"/>
      <c r="G23" s="382"/>
      <c r="H23" s="382"/>
      <c r="I23" s="382"/>
      <c r="J23" s="382"/>
      <c r="K23" s="382"/>
      <c r="L23" s="382"/>
      <c r="M23" s="382"/>
      <c r="N23" s="382"/>
      <c r="O23" s="382"/>
      <c r="P23" s="382"/>
      <c r="Q23" s="594"/>
      <c r="R23" s="595">
        <v>31376</v>
      </c>
      <c r="S23" s="479"/>
      <c r="T23" s="479"/>
      <c r="U23" s="479"/>
      <c r="V23" s="479"/>
      <c r="W23" s="479"/>
      <c r="X23" s="479"/>
      <c r="Y23" s="608"/>
      <c r="Z23" s="628">
        <v>0.7</v>
      </c>
      <c r="AA23" s="628"/>
      <c r="AB23" s="628"/>
      <c r="AC23" s="628"/>
      <c r="AD23" s="629" t="s">
        <v>202</v>
      </c>
      <c r="AE23" s="629"/>
      <c r="AF23" s="629"/>
      <c r="AG23" s="629"/>
      <c r="AH23" s="629"/>
      <c r="AI23" s="629"/>
      <c r="AJ23" s="629"/>
      <c r="AK23" s="629"/>
      <c r="AL23" s="598" t="s">
        <v>202</v>
      </c>
      <c r="AM23" s="342"/>
      <c r="AN23" s="342"/>
      <c r="AO23" s="630"/>
      <c r="AP23" s="593" t="s">
        <v>121</v>
      </c>
      <c r="AQ23" s="652"/>
      <c r="AR23" s="652"/>
      <c r="AS23" s="652"/>
      <c r="AT23" s="652"/>
      <c r="AU23" s="652"/>
      <c r="AV23" s="652"/>
      <c r="AW23" s="652"/>
      <c r="AX23" s="652"/>
      <c r="AY23" s="652"/>
      <c r="AZ23" s="652"/>
      <c r="BA23" s="652"/>
      <c r="BB23" s="652"/>
      <c r="BC23" s="652"/>
      <c r="BD23" s="652"/>
      <c r="BE23" s="652"/>
      <c r="BF23" s="653"/>
      <c r="BG23" s="595" t="s">
        <v>202</v>
      </c>
      <c r="BH23" s="479"/>
      <c r="BI23" s="479"/>
      <c r="BJ23" s="479"/>
      <c r="BK23" s="479"/>
      <c r="BL23" s="479"/>
      <c r="BM23" s="479"/>
      <c r="BN23" s="608"/>
      <c r="BO23" s="628" t="s">
        <v>202</v>
      </c>
      <c r="BP23" s="628"/>
      <c r="BQ23" s="628"/>
      <c r="BR23" s="628"/>
      <c r="BS23" s="629" t="s">
        <v>202</v>
      </c>
      <c r="BT23" s="629"/>
      <c r="BU23" s="629"/>
      <c r="BV23" s="629"/>
      <c r="BW23" s="629"/>
      <c r="BX23" s="629"/>
      <c r="BY23" s="629"/>
      <c r="BZ23" s="629"/>
      <c r="CA23" s="629"/>
      <c r="CB23" s="651"/>
      <c r="CD23" s="508" t="s">
        <v>319</v>
      </c>
      <c r="CE23" s="509"/>
      <c r="CF23" s="509"/>
      <c r="CG23" s="509"/>
      <c r="CH23" s="509"/>
      <c r="CI23" s="509"/>
      <c r="CJ23" s="509"/>
      <c r="CK23" s="509"/>
      <c r="CL23" s="509"/>
      <c r="CM23" s="509"/>
      <c r="CN23" s="509"/>
      <c r="CO23" s="509"/>
      <c r="CP23" s="509"/>
      <c r="CQ23" s="551"/>
      <c r="CR23" s="508" t="s">
        <v>294</v>
      </c>
      <c r="CS23" s="509"/>
      <c r="CT23" s="509"/>
      <c r="CU23" s="509"/>
      <c r="CV23" s="509"/>
      <c r="CW23" s="509"/>
      <c r="CX23" s="509"/>
      <c r="CY23" s="551"/>
      <c r="CZ23" s="508" t="s">
        <v>378</v>
      </c>
      <c r="DA23" s="509"/>
      <c r="DB23" s="509"/>
      <c r="DC23" s="551"/>
      <c r="DD23" s="508" t="s">
        <v>306</v>
      </c>
      <c r="DE23" s="509"/>
      <c r="DF23" s="509"/>
      <c r="DG23" s="509"/>
      <c r="DH23" s="509"/>
      <c r="DI23" s="509"/>
      <c r="DJ23" s="509"/>
      <c r="DK23" s="551"/>
      <c r="DL23" s="654" t="s">
        <v>380</v>
      </c>
      <c r="DM23" s="655"/>
      <c r="DN23" s="655"/>
      <c r="DO23" s="655"/>
      <c r="DP23" s="655"/>
      <c r="DQ23" s="655"/>
      <c r="DR23" s="655"/>
      <c r="DS23" s="655"/>
      <c r="DT23" s="655"/>
      <c r="DU23" s="655"/>
      <c r="DV23" s="656"/>
      <c r="DW23" s="508" t="s">
        <v>20</v>
      </c>
      <c r="DX23" s="509"/>
      <c r="DY23" s="509"/>
      <c r="DZ23" s="509"/>
      <c r="EA23" s="509"/>
      <c r="EB23" s="509"/>
      <c r="EC23" s="551"/>
    </row>
    <row r="24" spans="2:133" ht="11.25" customHeight="1" x14ac:dyDescent="0.2">
      <c r="B24" s="593" t="s">
        <v>381</v>
      </c>
      <c r="C24" s="382"/>
      <c r="D24" s="382"/>
      <c r="E24" s="382"/>
      <c r="F24" s="382"/>
      <c r="G24" s="382"/>
      <c r="H24" s="382"/>
      <c r="I24" s="382"/>
      <c r="J24" s="382"/>
      <c r="K24" s="382"/>
      <c r="L24" s="382"/>
      <c r="M24" s="382"/>
      <c r="N24" s="382"/>
      <c r="O24" s="382"/>
      <c r="P24" s="382"/>
      <c r="Q24" s="594"/>
      <c r="R24" s="595" t="s">
        <v>202</v>
      </c>
      <c r="S24" s="479"/>
      <c r="T24" s="479"/>
      <c r="U24" s="479"/>
      <c r="V24" s="479"/>
      <c r="W24" s="479"/>
      <c r="X24" s="479"/>
      <c r="Y24" s="608"/>
      <c r="Z24" s="628" t="s">
        <v>202</v>
      </c>
      <c r="AA24" s="628"/>
      <c r="AB24" s="628"/>
      <c r="AC24" s="628"/>
      <c r="AD24" s="629" t="s">
        <v>202</v>
      </c>
      <c r="AE24" s="629"/>
      <c r="AF24" s="629"/>
      <c r="AG24" s="629"/>
      <c r="AH24" s="629"/>
      <c r="AI24" s="629"/>
      <c r="AJ24" s="629"/>
      <c r="AK24" s="629"/>
      <c r="AL24" s="598" t="s">
        <v>202</v>
      </c>
      <c r="AM24" s="342"/>
      <c r="AN24" s="342"/>
      <c r="AO24" s="630"/>
      <c r="AP24" s="593" t="s">
        <v>382</v>
      </c>
      <c r="AQ24" s="652"/>
      <c r="AR24" s="652"/>
      <c r="AS24" s="652"/>
      <c r="AT24" s="652"/>
      <c r="AU24" s="652"/>
      <c r="AV24" s="652"/>
      <c r="AW24" s="652"/>
      <c r="AX24" s="652"/>
      <c r="AY24" s="652"/>
      <c r="AZ24" s="652"/>
      <c r="BA24" s="652"/>
      <c r="BB24" s="652"/>
      <c r="BC24" s="652"/>
      <c r="BD24" s="652"/>
      <c r="BE24" s="652"/>
      <c r="BF24" s="653"/>
      <c r="BG24" s="595" t="s">
        <v>202</v>
      </c>
      <c r="BH24" s="479"/>
      <c r="BI24" s="479"/>
      <c r="BJ24" s="479"/>
      <c r="BK24" s="479"/>
      <c r="BL24" s="479"/>
      <c r="BM24" s="479"/>
      <c r="BN24" s="608"/>
      <c r="BO24" s="628" t="s">
        <v>202</v>
      </c>
      <c r="BP24" s="628"/>
      <c r="BQ24" s="628"/>
      <c r="BR24" s="628"/>
      <c r="BS24" s="629" t="s">
        <v>202</v>
      </c>
      <c r="BT24" s="629"/>
      <c r="BU24" s="629"/>
      <c r="BV24" s="629"/>
      <c r="BW24" s="629"/>
      <c r="BX24" s="629"/>
      <c r="BY24" s="629"/>
      <c r="BZ24" s="629"/>
      <c r="CA24" s="629"/>
      <c r="CB24" s="651"/>
      <c r="CD24" s="637" t="s">
        <v>383</v>
      </c>
      <c r="CE24" s="638"/>
      <c r="CF24" s="638"/>
      <c r="CG24" s="638"/>
      <c r="CH24" s="638"/>
      <c r="CI24" s="638"/>
      <c r="CJ24" s="638"/>
      <c r="CK24" s="638"/>
      <c r="CL24" s="638"/>
      <c r="CM24" s="638"/>
      <c r="CN24" s="638"/>
      <c r="CO24" s="638"/>
      <c r="CP24" s="638"/>
      <c r="CQ24" s="639"/>
      <c r="CR24" s="634">
        <v>1531763</v>
      </c>
      <c r="CS24" s="635"/>
      <c r="CT24" s="635"/>
      <c r="CU24" s="635"/>
      <c r="CV24" s="635"/>
      <c r="CW24" s="635"/>
      <c r="CX24" s="635"/>
      <c r="CY24" s="657"/>
      <c r="CZ24" s="658">
        <v>36.5</v>
      </c>
      <c r="DA24" s="641"/>
      <c r="DB24" s="641"/>
      <c r="DC24" s="659"/>
      <c r="DD24" s="660">
        <v>1107834</v>
      </c>
      <c r="DE24" s="635"/>
      <c r="DF24" s="635"/>
      <c r="DG24" s="635"/>
      <c r="DH24" s="635"/>
      <c r="DI24" s="635"/>
      <c r="DJ24" s="635"/>
      <c r="DK24" s="657"/>
      <c r="DL24" s="660">
        <v>1105186</v>
      </c>
      <c r="DM24" s="635"/>
      <c r="DN24" s="635"/>
      <c r="DO24" s="635"/>
      <c r="DP24" s="635"/>
      <c r="DQ24" s="635"/>
      <c r="DR24" s="635"/>
      <c r="DS24" s="635"/>
      <c r="DT24" s="635"/>
      <c r="DU24" s="635"/>
      <c r="DV24" s="657"/>
      <c r="DW24" s="658">
        <v>34.700000000000003</v>
      </c>
      <c r="DX24" s="641"/>
      <c r="DY24" s="641"/>
      <c r="DZ24" s="641"/>
      <c r="EA24" s="641"/>
      <c r="EB24" s="641"/>
      <c r="EC24" s="661"/>
    </row>
    <row r="25" spans="2:133" ht="11.25" customHeight="1" x14ac:dyDescent="0.2">
      <c r="B25" s="593" t="s">
        <v>55</v>
      </c>
      <c r="C25" s="382"/>
      <c r="D25" s="382"/>
      <c r="E25" s="382"/>
      <c r="F25" s="382"/>
      <c r="G25" s="382"/>
      <c r="H25" s="382"/>
      <c r="I25" s="382"/>
      <c r="J25" s="382"/>
      <c r="K25" s="382"/>
      <c r="L25" s="382"/>
      <c r="M25" s="382"/>
      <c r="N25" s="382"/>
      <c r="O25" s="382"/>
      <c r="P25" s="382"/>
      <c r="Q25" s="594"/>
      <c r="R25" s="595">
        <v>3191336</v>
      </c>
      <c r="S25" s="479"/>
      <c r="T25" s="479"/>
      <c r="U25" s="479"/>
      <c r="V25" s="479"/>
      <c r="W25" s="479"/>
      <c r="X25" s="479"/>
      <c r="Y25" s="608"/>
      <c r="Z25" s="628">
        <v>69.400000000000006</v>
      </c>
      <c r="AA25" s="628"/>
      <c r="AB25" s="628"/>
      <c r="AC25" s="628"/>
      <c r="AD25" s="629">
        <v>3159960</v>
      </c>
      <c r="AE25" s="629"/>
      <c r="AF25" s="629"/>
      <c r="AG25" s="629"/>
      <c r="AH25" s="629"/>
      <c r="AI25" s="629"/>
      <c r="AJ25" s="629"/>
      <c r="AK25" s="629"/>
      <c r="AL25" s="598">
        <v>99.3</v>
      </c>
      <c r="AM25" s="342"/>
      <c r="AN25" s="342"/>
      <c r="AO25" s="630"/>
      <c r="AP25" s="593" t="s">
        <v>278</v>
      </c>
      <c r="AQ25" s="652"/>
      <c r="AR25" s="652"/>
      <c r="AS25" s="652"/>
      <c r="AT25" s="652"/>
      <c r="AU25" s="652"/>
      <c r="AV25" s="652"/>
      <c r="AW25" s="652"/>
      <c r="AX25" s="652"/>
      <c r="AY25" s="652"/>
      <c r="AZ25" s="652"/>
      <c r="BA25" s="652"/>
      <c r="BB25" s="652"/>
      <c r="BC25" s="652"/>
      <c r="BD25" s="652"/>
      <c r="BE25" s="652"/>
      <c r="BF25" s="653"/>
      <c r="BG25" s="595" t="s">
        <v>202</v>
      </c>
      <c r="BH25" s="479"/>
      <c r="BI25" s="479"/>
      <c r="BJ25" s="479"/>
      <c r="BK25" s="479"/>
      <c r="BL25" s="479"/>
      <c r="BM25" s="479"/>
      <c r="BN25" s="608"/>
      <c r="BO25" s="628" t="s">
        <v>202</v>
      </c>
      <c r="BP25" s="628"/>
      <c r="BQ25" s="628"/>
      <c r="BR25" s="628"/>
      <c r="BS25" s="629" t="s">
        <v>202</v>
      </c>
      <c r="BT25" s="629"/>
      <c r="BU25" s="629"/>
      <c r="BV25" s="629"/>
      <c r="BW25" s="629"/>
      <c r="BX25" s="629"/>
      <c r="BY25" s="629"/>
      <c r="BZ25" s="629"/>
      <c r="CA25" s="629"/>
      <c r="CB25" s="651"/>
      <c r="CD25" s="593" t="s">
        <v>200</v>
      </c>
      <c r="CE25" s="382"/>
      <c r="CF25" s="382"/>
      <c r="CG25" s="382"/>
      <c r="CH25" s="382"/>
      <c r="CI25" s="382"/>
      <c r="CJ25" s="382"/>
      <c r="CK25" s="382"/>
      <c r="CL25" s="382"/>
      <c r="CM25" s="382"/>
      <c r="CN25" s="382"/>
      <c r="CO25" s="382"/>
      <c r="CP25" s="382"/>
      <c r="CQ25" s="594"/>
      <c r="CR25" s="595">
        <v>960213</v>
      </c>
      <c r="CS25" s="596"/>
      <c r="CT25" s="596"/>
      <c r="CU25" s="596"/>
      <c r="CV25" s="596"/>
      <c r="CW25" s="596"/>
      <c r="CX25" s="596"/>
      <c r="CY25" s="597"/>
      <c r="CZ25" s="598">
        <v>22.9</v>
      </c>
      <c r="DA25" s="599"/>
      <c r="DB25" s="599"/>
      <c r="DC25" s="600"/>
      <c r="DD25" s="601">
        <v>898697</v>
      </c>
      <c r="DE25" s="596"/>
      <c r="DF25" s="596"/>
      <c r="DG25" s="596"/>
      <c r="DH25" s="596"/>
      <c r="DI25" s="596"/>
      <c r="DJ25" s="596"/>
      <c r="DK25" s="597"/>
      <c r="DL25" s="601">
        <v>896355</v>
      </c>
      <c r="DM25" s="596"/>
      <c r="DN25" s="596"/>
      <c r="DO25" s="596"/>
      <c r="DP25" s="596"/>
      <c r="DQ25" s="596"/>
      <c r="DR25" s="596"/>
      <c r="DS25" s="596"/>
      <c r="DT25" s="596"/>
      <c r="DU25" s="596"/>
      <c r="DV25" s="597"/>
      <c r="DW25" s="598">
        <v>28.2</v>
      </c>
      <c r="DX25" s="599"/>
      <c r="DY25" s="599"/>
      <c r="DZ25" s="599"/>
      <c r="EA25" s="599"/>
      <c r="EB25" s="599"/>
      <c r="EC25" s="627"/>
    </row>
    <row r="26" spans="2:133" ht="11.25" customHeight="1" x14ac:dyDescent="0.2">
      <c r="B26" s="593" t="s">
        <v>386</v>
      </c>
      <c r="C26" s="382"/>
      <c r="D26" s="382"/>
      <c r="E26" s="382"/>
      <c r="F26" s="382"/>
      <c r="G26" s="382"/>
      <c r="H26" s="382"/>
      <c r="I26" s="382"/>
      <c r="J26" s="382"/>
      <c r="K26" s="382"/>
      <c r="L26" s="382"/>
      <c r="M26" s="382"/>
      <c r="N26" s="382"/>
      <c r="O26" s="382"/>
      <c r="P26" s="382"/>
      <c r="Q26" s="594"/>
      <c r="R26" s="595">
        <v>1812</v>
      </c>
      <c r="S26" s="479"/>
      <c r="T26" s="479"/>
      <c r="U26" s="479"/>
      <c r="V26" s="479"/>
      <c r="W26" s="479"/>
      <c r="X26" s="479"/>
      <c r="Y26" s="608"/>
      <c r="Z26" s="628">
        <v>0</v>
      </c>
      <c r="AA26" s="628"/>
      <c r="AB26" s="628"/>
      <c r="AC26" s="628"/>
      <c r="AD26" s="629">
        <v>1812</v>
      </c>
      <c r="AE26" s="629"/>
      <c r="AF26" s="629"/>
      <c r="AG26" s="629"/>
      <c r="AH26" s="629"/>
      <c r="AI26" s="629"/>
      <c r="AJ26" s="629"/>
      <c r="AK26" s="629"/>
      <c r="AL26" s="598">
        <v>0.1</v>
      </c>
      <c r="AM26" s="342"/>
      <c r="AN26" s="342"/>
      <c r="AO26" s="630"/>
      <c r="AP26" s="593" t="s">
        <v>389</v>
      </c>
      <c r="AQ26" s="652"/>
      <c r="AR26" s="652"/>
      <c r="AS26" s="652"/>
      <c r="AT26" s="652"/>
      <c r="AU26" s="652"/>
      <c r="AV26" s="652"/>
      <c r="AW26" s="652"/>
      <c r="AX26" s="652"/>
      <c r="AY26" s="652"/>
      <c r="AZ26" s="652"/>
      <c r="BA26" s="652"/>
      <c r="BB26" s="652"/>
      <c r="BC26" s="652"/>
      <c r="BD26" s="652"/>
      <c r="BE26" s="652"/>
      <c r="BF26" s="653"/>
      <c r="BG26" s="595" t="s">
        <v>202</v>
      </c>
      <c r="BH26" s="479"/>
      <c r="BI26" s="479"/>
      <c r="BJ26" s="479"/>
      <c r="BK26" s="479"/>
      <c r="BL26" s="479"/>
      <c r="BM26" s="479"/>
      <c r="BN26" s="608"/>
      <c r="BO26" s="628" t="s">
        <v>202</v>
      </c>
      <c r="BP26" s="628"/>
      <c r="BQ26" s="628"/>
      <c r="BR26" s="628"/>
      <c r="BS26" s="629" t="s">
        <v>202</v>
      </c>
      <c r="BT26" s="629"/>
      <c r="BU26" s="629"/>
      <c r="BV26" s="629"/>
      <c r="BW26" s="629"/>
      <c r="BX26" s="629"/>
      <c r="BY26" s="629"/>
      <c r="BZ26" s="629"/>
      <c r="CA26" s="629"/>
      <c r="CB26" s="651"/>
      <c r="CD26" s="593" t="s">
        <v>125</v>
      </c>
      <c r="CE26" s="382"/>
      <c r="CF26" s="382"/>
      <c r="CG26" s="382"/>
      <c r="CH26" s="382"/>
      <c r="CI26" s="382"/>
      <c r="CJ26" s="382"/>
      <c r="CK26" s="382"/>
      <c r="CL26" s="382"/>
      <c r="CM26" s="382"/>
      <c r="CN26" s="382"/>
      <c r="CO26" s="382"/>
      <c r="CP26" s="382"/>
      <c r="CQ26" s="594"/>
      <c r="CR26" s="595">
        <v>552400</v>
      </c>
      <c r="CS26" s="479"/>
      <c r="CT26" s="479"/>
      <c r="CU26" s="479"/>
      <c r="CV26" s="479"/>
      <c r="CW26" s="479"/>
      <c r="CX26" s="479"/>
      <c r="CY26" s="608"/>
      <c r="CZ26" s="598">
        <v>13.2</v>
      </c>
      <c r="DA26" s="599"/>
      <c r="DB26" s="599"/>
      <c r="DC26" s="600"/>
      <c r="DD26" s="601">
        <v>495337</v>
      </c>
      <c r="DE26" s="479"/>
      <c r="DF26" s="479"/>
      <c r="DG26" s="479"/>
      <c r="DH26" s="479"/>
      <c r="DI26" s="479"/>
      <c r="DJ26" s="479"/>
      <c r="DK26" s="608"/>
      <c r="DL26" s="601" t="s">
        <v>202</v>
      </c>
      <c r="DM26" s="479"/>
      <c r="DN26" s="479"/>
      <c r="DO26" s="479"/>
      <c r="DP26" s="479"/>
      <c r="DQ26" s="479"/>
      <c r="DR26" s="479"/>
      <c r="DS26" s="479"/>
      <c r="DT26" s="479"/>
      <c r="DU26" s="479"/>
      <c r="DV26" s="608"/>
      <c r="DW26" s="598" t="s">
        <v>202</v>
      </c>
      <c r="DX26" s="599"/>
      <c r="DY26" s="599"/>
      <c r="DZ26" s="599"/>
      <c r="EA26" s="599"/>
      <c r="EB26" s="599"/>
      <c r="EC26" s="627"/>
    </row>
    <row r="27" spans="2:133" ht="11.25" customHeight="1" x14ac:dyDescent="0.2">
      <c r="B27" s="593" t="s">
        <v>157</v>
      </c>
      <c r="C27" s="382"/>
      <c r="D27" s="382"/>
      <c r="E27" s="382"/>
      <c r="F27" s="382"/>
      <c r="G27" s="382"/>
      <c r="H27" s="382"/>
      <c r="I27" s="382"/>
      <c r="J27" s="382"/>
      <c r="K27" s="382"/>
      <c r="L27" s="382"/>
      <c r="M27" s="382"/>
      <c r="N27" s="382"/>
      <c r="O27" s="382"/>
      <c r="P27" s="382"/>
      <c r="Q27" s="594"/>
      <c r="R27" s="595">
        <v>12041</v>
      </c>
      <c r="S27" s="479"/>
      <c r="T27" s="479"/>
      <c r="U27" s="479"/>
      <c r="V27" s="479"/>
      <c r="W27" s="479"/>
      <c r="X27" s="479"/>
      <c r="Y27" s="608"/>
      <c r="Z27" s="628">
        <v>0.3</v>
      </c>
      <c r="AA27" s="628"/>
      <c r="AB27" s="628"/>
      <c r="AC27" s="628"/>
      <c r="AD27" s="629" t="s">
        <v>202</v>
      </c>
      <c r="AE27" s="629"/>
      <c r="AF27" s="629"/>
      <c r="AG27" s="629"/>
      <c r="AH27" s="629"/>
      <c r="AI27" s="629"/>
      <c r="AJ27" s="629"/>
      <c r="AK27" s="629"/>
      <c r="AL27" s="598" t="s">
        <v>202</v>
      </c>
      <c r="AM27" s="342"/>
      <c r="AN27" s="342"/>
      <c r="AO27" s="630"/>
      <c r="AP27" s="593" t="s">
        <v>390</v>
      </c>
      <c r="AQ27" s="382"/>
      <c r="AR27" s="382"/>
      <c r="AS27" s="382"/>
      <c r="AT27" s="382"/>
      <c r="AU27" s="382"/>
      <c r="AV27" s="382"/>
      <c r="AW27" s="382"/>
      <c r="AX27" s="382"/>
      <c r="AY27" s="382"/>
      <c r="AZ27" s="382"/>
      <c r="BA27" s="382"/>
      <c r="BB27" s="382"/>
      <c r="BC27" s="382"/>
      <c r="BD27" s="382"/>
      <c r="BE27" s="382"/>
      <c r="BF27" s="594"/>
      <c r="BG27" s="595">
        <v>2574724</v>
      </c>
      <c r="BH27" s="479"/>
      <c r="BI27" s="479"/>
      <c r="BJ27" s="479"/>
      <c r="BK27" s="479"/>
      <c r="BL27" s="479"/>
      <c r="BM27" s="479"/>
      <c r="BN27" s="608"/>
      <c r="BO27" s="628">
        <v>100</v>
      </c>
      <c r="BP27" s="628"/>
      <c r="BQ27" s="628"/>
      <c r="BR27" s="628"/>
      <c r="BS27" s="629" t="s">
        <v>202</v>
      </c>
      <c r="BT27" s="629"/>
      <c r="BU27" s="629"/>
      <c r="BV27" s="629"/>
      <c r="BW27" s="629"/>
      <c r="BX27" s="629"/>
      <c r="BY27" s="629"/>
      <c r="BZ27" s="629"/>
      <c r="CA27" s="629"/>
      <c r="CB27" s="651"/>
      <c r="CD27" s="593" t="s">
        <v>222</v>
      </c>
      <c r="CE27" s="382"/>
      <c r="CF27" s="382"/>
      <c r="CG27" s="382"/>
      <c r="CH27" s="382"/>
      <c r="CI27" s="382"/>
      <c r="CJ27" s="382"/>
      <c r="CK27" s="382"/>
      <c r="CL27" s="382"/>
      <c r="CM27" s="382"/>
      <c r="CN27" s="382"/>
      <c r="CO27" s="382"/>
      <c r="CP27" s="382"/>
      <c r="CQ27" s="594"/>
      <c r="CR27" s="595">
        <v>494026</v>
      </c>
      <c r="CS27" s="596"/>
      <c r="CT27" s="596"/>
      <c r="CU27" s="596"/>
      <c r="CV27" s="596"/>
      <c r="CW27" s="596"/>
      <c r="CX27" s="596"/>
      <c r="CY27" s="597"/>
      <c r="CZ27" s="598">
        <v>11.8</v>
      </c>
      <c r="DA27" s="599"/>
      <c r="DB27" s="599"/>
      <c r="DC27" s="600"/>
      <c r="DD27" s="601">
        <v>131613</v>
      </c>
      <c r="DE27" s="596"/>
      <c r="DF27" s="596"/>
      <c r="DG27" s="596"/>
      <c r="DH27" s="596"/>
      <c r="DI27" s="596"/>
      <c r="DJ27" s="596"/>
      <c r="DK27" s="597"/>
      <c r="DL27" s="601">
        <v>131307</v>
      </c>
      <c r="DM27" s="596"/>
      <c r="DN27" s="596"/>
      <c r="DO27" s="596"/>
      <c r="DP27" s="596"/>
      <c r="DQ27" s="596"/>
      <c r="DR27" s="596"/>
      <c r="DS27" s="596"/>
      <c r="DT27" s="596"/>
      <c r="DU27" s="596"/>
      <c r="DV27" s="597"/>
      <c r="DW27" s="598">
        <v>4.0999999999999996</v>
      </c>
      <c r="DX27" s="599"/>
      <c r="DY27" s="599"/>
      <c r="DZ27" s="599"/>
      <c r="EA27" s="599"/>
      <c r="EB27" s="599"/>
      <c r="EC27" s="627"/>
    </row>
    <row r="28" spans="2:133" ht="11.25" customHeight="1" x14ac:dyDescent="0.2">
      <c r="B28" s="593" t="s">
        <v>317</v>
      </c>
      <c r="C28" s="382"/>
      <c r="D28" s="382"/>
      <c r="E28" s="382"/>
      <c r="F28" s="382"/>
      <c r="G28" s="382"/>
      <c r="H28" s="382"/>
      <c r="I28" s="382"/>
      <c r="J28" s="382"/>
      <c r="K28" s="382"/>
      <c r="L28" s="382"/>
      <c r="M28" s="382"/>
      <c r="N28" s="382"/>
      <c r="O28" s="382"/>
      <c r="P28" s="382"/>
      <c r="Q28" s="594"/>
      <c r="R28" s="595">
        <v>40322</v>
      </c>
      <c r="S28" s="479"/>
      <c r="T28" s="479"/>
      <c r="U28" s="479"/>
      <c r="V28" s="479"/>
      <c r="W28" s="479"/>
      <c r="X28" s="479"/>
      <c r="Y28" s="608"/>
      <c r="Z28" s="628">
        <v>0.9</v>
      </c>
      <c r="AA28" s="628"/>
      <c r="AB28" s="628"/>
      <c r="AC28" s="628"/>
      <c r="AD28" s="629">
        <v>19078</v>
      </c>
      <c r="AE28" s="629"/>
      <c r="AF28" s="629"/>
      <c r="AG28" s="629"/>
      <c r="AH28" s="629"/>
      <c r="AI28" s="629"/>
      <c r="AJ28" s="629"/>
      <c r="AK28" s="629"/>
      <c r="AL28" s="598">
        <v>0.6</v>
      </c>
      <c r="AM28" s="342"/>
      <c r="AN28" s="342"/>
      <c r="AO28" s="630"/>
      <c r="AP28" s="593"/>
      <c r="AQ28" s="382"/>
      <c r="AR28" s="382"/>
      <c r="AS28" s="382"/>
      <c r="AT28" s="382"/>
      <c r="AU28" s="382"/>
      <c r="AV28" s="382"/>
      <c r="AW28" s="382"/>
      <c r="AX28" s="382"/>
      <c r="AY28" s="382"/>
      <c r="AZ28" s="382"/>
      <c r="BA28" s="382"/>
      <c r="BB28" s="382"/>
      <c r="BC28" s="382"/>
      <c r="BD28" s="382"/>
      <c r="BE28" s="382"/>
      <c r="BF28" s="594"/>
      <c r="BG28" s="595"/>
      <c r="BH28" s="479"/>
      <c r="BI28" s="479"/>
      <c r="BJ28" s="479"/>
      <c r="BK28" s="479"/>
      <c r="BL28" s="479"/>
      <c r="BM28" s="479"/>
      <c r="BN28" s="608"/>
      <c r="BO28" s="628"/>
      <c r="BP28" s="628"/>
      <c r="BQ28" s="628"/>
      <c r="BR28" s="628"/>
      <c r="BS28" s="601"/>
      <c r="BT28" s="479"/>
      <c r="BU28" s="479"/>
      <c r="BV28" s="479"/>
      <c r="BW28" s="479"/>
      <c r="BX28" s="479"/>
      <c r="BY28" s="479"/>
      <c r="BZ28" s="479"/>
      <c r="CA28" s="479"/>
      <c r="CB28" s="626"/>
      <c r="CD28" s="593" t="s">
        <v>384</v>
      </c>
      <c r="CE28" s="382"/>
      <c r="CF28" s="382"/>
      <c r="CG28" s="382"/>
      <c r="CH28" s="382"/>
      <c r="CI28" s="382"/>
      <c r="CJ28" s="382"/>
      <c r="CK28" s="382"/>
      <c r="CL28" s="382"/>
      <c r="CM28" s="382"/>
      <c r="CN28" s="382"/>
      <c r="CO28" s="382"/>
      <c r="CP28" s="382"/>
      <c r="CQ28" s="594"/>
      <c r="CR28" s="595">
        <v>77524</v>
      </c>
      <c r="CS28" s="479"/>
      <c r="CT28" s="479"/>
      <c r="CU28" s="479"/>
      <c r="CV28" s="479"/>
      <c r="CW28" s="479"/>
      <c r="CX28" s="479"/>
      <c r="CY28" s="608"/>
      <c r="CZ28" s="598">
        <v>1.8</v>
      </c>
      <c r="DA28" s="599"/>
      <c r="DB28" s="599"/>
      <c r="DC28" s="600"/>
      <c r="DD28" s="601">
        <v>77524</v>
      </c>
      <c r="DE28" s="479"/>
      <c r="DF28" s="479"/>
      <c r="DG28" s="479"/>
      <c r="DH28" s="479"/>
      <c r="DI28" s="479"/>
      <c r="DJ28" s="479"/>
      <c r="DK28" s="608"/>
      <c r="DL28" s="601">
        <v>77524</v>
      </c>
      <c r="DM28" s="479"/>
      <c r="DN28" s="479"/>
      <c r="DO28" s="479"/>
      <c r="DP28" s="479"/>
      <c r="DQ28" s="479"/>
      <c r="DR28" s="479"/>
      <c r="DS28" s="479"/>
      <c r="DT28" s="479"/>
      <c r="DU28" s="479"/>
      <c r="DV28" s="608"/>
      <c r="DW28" s="598">
        <v>2.4</v>
      </c>
      <c r="DX28" s="599"/>
      <c r="DY28" s="599"/>
      <c r="DZ28" s="599"/>
      <c r="EA28" s="599"/>
      <c r="EB28" s="599"/>
      <c r="EC28" s="627"/>
    </row>
    <row r="29" spans="2:133" ht="11.25" customHeight="1" x14ac:dyDescent="0.2">
      <c r="B29" s="593" t="s">
        <v>22</v>
      </c>
      <c r="C29" s="382"/>
      <c r="D29" s="382"/>
      <c r="E29" s="382"/>
      <c r="F29" s="382"/>
      <c r="G29" s="382"/>
      <c r="H29" s="382"/>
      <c r="I29" s="382"/>
      <c r="J29" s="382"/>
      <c r="K29" s="382"/>
      <c r="L29" s="382"/>
      <c r="M29" s="382"/>
      <c r="N29" s="382"/>
      <c r="O29" s="382"/>
      <c r="P29" s="382"/>
      <c r="Q29" s="594"/>
      <c r="R29" s="595">
        <v>5688</v>
      </c>
      <c r="S29" s="479"/>
      <c r="T29" s="479"/>
      <c r="U29" s="479"/>
      <c r="V29" s="479"/>
      <c r="W29" s="479"/>
      <c r="X29" s="479"/>
      <c r="Y29" s="608"/>
      <c r="Z29" s="628">
        <v>0.1</v>
      </c>
      <c r="AA29" s="628"/>
      <c r="AB29" s="628"/>
      <c r="AC29" s="628"/>
      <c r="AD29" s="629" t="s">
        <v>202</v>
      </c>
      <c r="AE29" s="629"/>
      <c r="AF29" s="629"/>
      <c r="AG29" s="629"/>
      <c r="AH29" s="629"/>
      <c r="AI29" s="629"/>
      <c r="AJ29" s="629"/>
      <c r="AK29" s="629"/>
      <c r="AL29" s="598" t="s">
        <v>202</v>
      </c>
      <c r="AM29" s="342"/>
      <c r="AN29" s="342"/>
      <c r="AO29" s="630"/>
      <c r="AP29" s="573"/>
      <c r="AQ29" s="574"/>
      <c r="AR29" s="574"/>
      <c r="AS29" s="574"/>
      <c r="AT29" s="574"/>
      <c r="AU29" s="574"/>
      <c r="AV29" s="574"/>
      <c r="AW29" s="574"/>
      <c r="AX29" s="574"/>
      <c r="AY29" s="574"/>
      <c r="AZ29" s="574"/>
      <c r="BA29" s="574"/>
      <c r="BB29" s="574"/>
      <c r="BC29" s="574"/>
      <c r="BD29" s="574"/>
      <c r="BE29" s="574"/>
      <c r="BF29" s="575"/>
      <c r="BG29" s="595"/>
      <c r="BH29" s="479"/>
      <c r="BI29" s="479"/>
      <c r="BJ29" s="479"/>
      <c r="BK29" s="479"/>
      <c r="BL29" s="479"/>
      <c r="BM29" s="479"/>
      <c r="BN29" s="608"/>
      <c r="BO29" s="628"/>
      <c r="BP29" s="628"/>
      <c r="BQ29" s="628"/>
      <c r="BR29" s="628"/>
      <c r="BS29" s="629"/>
      <c r="BT29" s="629"/>
      <c r="BU29" s="629"/>
      <c r="BV29" s="629"/>
      <c r="BW29" s="629"/>
      <c r="BX29" s="629"/>
      <c r="BY29" s="629"/>
      <c r="BZ29" s="629"/>
      <c r="CA29" s="629"/>
      <c r="CB29" s="651"/>
      <c r="CD29" s="373" t="s">
        <v>179</v>
      </c>
      <c r="CE29" s="375"/>
      <c r="CF29" s="593" t="s">
        <v>25</v>
      </c>
      <c r="CG29" s="382"/>
      <c r="CH29" s="382"/>
      <c r="CI29" s="382"/>
      <c r="CJ29" s="382"/>
      <c r="CK29" s="382"/>
      <c r="CL29" s="382"/>
      <c r="CM29" s="382"/>
      <c r="CN29" s="382"/>
      <c r="CO29" s="382"/>
      <c r="CP29" s="382"/>
      <c r="CQ29" s="594"/>
      <c r="CR29" s="595">
        <v>77524</v>
      </c>
      <c r="CS29" s="596"/>
      <c r="CT29" s="596"/>
      <c r="CU29" s="596"/>
      <c r="CV29" s="596"/>
      <c r="CW29" s="596"/>
      <c r="CX29" s="596"/>
      <c r="CY29" s="597"/>
      <c r="CZ29" s="598">
        <v>1.8</v>
      </c>
      <c r="DA29" s="599"/>
      <c r="DB29" s="599"/>
      <c r="DC29" s="600"/>
      <c r="DD29" s="601">
        <v>77524</v>
      </c>
      <c r="DE29" s="596"/>
      <c r="DF29" s="596"/>
      <c r="DG29" s="596"/>
      <c r="DH29" s="596"/>
      <c r="DI29" s="596"/>
      <c r="DJ29" s="596"/>
      <c r="DK29" s="597"/>
      <c r="DL29" s="601">
        <v>77524</v>
      </c>
      <c r="DM29" s="596"/>
      <c r="DN29" s="596"/>
      <c r="DO29" s="596"/>
      <c r="DP29" s="596"/>
      <c r="DQ29" s="596"/>
      <c r="DR29" s="596"/>
      <c r="DS29" s="596"/>
      <c r="DT29" s="596"/>
      <c r="DU29" s="596"/>
      <c r="DV29" s="597"/>
      <c r="DW29" s="598">
        <v>2.4</v>
      </c>
      <c r="DX29" s="599"/>
      <c r="DY29" s="599"/>
      <c r="DZ29" s="599"/>
      <c r="EA29" s="599"/>
      <c r="EB29" s="599"/>
      <c r="EC29" s="627"/>
    </row>
    <row r="30" spans="2:133" ht="11.25" customHeight="1" x14ac:dyDescent="0.2">
      <c r="B30" s="593" t="s">
        <v>347</v>
      </c>
      <c r="C30" s="382"/>
      <c r="D30" s="382"/>
      <c r="E30" s="382"/>
      <c r="F30" s="382"/>
      <c r="G30" s="382"/>
      <c r="H30" s="382"/>
      <c r="I30" s="382"/>
      <c r="J30" s="382"/>
      <c r="K30" s="382"/>
      <c r="L30" s="382"/>
      <c r="M30" s="382"/>
      <c r="N30" s="382"/>
      <c r="O30" s="382"/>
      <c r="P30" s="382"/>
      <c r="Q30" s="594"/>
      <c r="R30" s="595">
        <v>520886</v>
      </c>
      <c r="S30" s="479"/>
      <c r="T30" s="479"/>
      <c r="U30" s="479"/>
      <c r="V30" s="479"/>
      <c r="W30" s="479"/>
      <c r="X30" s="479"/>
      <c r="Y30" s="608"/>
      <c r="Z30" s="628">
        <v>11.3</v>
      </c>
      <c r="AA30" s="628"/>
      <c r="AB30" s="628"/>
      <c r="AC30" s="628"/>
      <c r="AD30" s="629" t="s">
        <v>202</v>
      </c>
      <c r="AE30" s="629"/>
      <c r="AF30" s="629"/>
      <c r="AG30" s="629"/>
      <c r="AH30" s="629"/>
      <c r="AI30" s="629"/>
      <c r="AJ30" s="629"/>
      <c r="AK30" s="629"/>
      <c r="AL30" s="598" t="s">
        <v>202</v>
      </c>
      <c r="AM30" s="342"/>
      <c r="AN30" s="342"/>
      <c r="AO30" s="630"/>
      <c r="AP30" s="508" t="s">
        <v>319</v>
      </c>
      <c r="AQ30" s="509"/>
      <c r="AR30" s="509"/>
      <c r="AS30" s="509"/>
      <c r="AT30" s="509"/>
      <c r="AU30" s="509"/>
      <c r="AV30" s="509"/>
      <c r="AW30" s="509"/>
      <c r="AX30" s="509"/>
      <c r="AY30" s="509"/>
      <c r="AZ30" s="509"/>
      <c r="BA30" s="509"/>
      <c r="BB30" s="509"/>
      <c r="BC30" s="509"/>
      <c r="BD30" s="509"/>
      <c r="BE30" s="509"/>
      <c r="BF30" s="551"/>
      <c r="BG30" s="508" t="s">
        <v>392</v>
      </c>
      <c r="BH30" s="649"/>
      <c r="BI30" s="649"/>
      <c r="BJ30" s="649"/>
      <c r="BK30" s="649"/>
      <c r="BL30" s="649"/>
      <c r="BM30" s="649"/>
      <c r="BN30" s="649"/>
      <c r="BO30" s="649"/>
      <c r="BP30" s="649"/>
      <c r="BQ30" s="650"/>
      <c r="BR30" s="508" t="s">
        <v>393</v>
      </c>
      <c r="BS30" s="649"/>
      <c r="BT30" s="649"/>
      <c r="BU30" s="649"/>
      <c r="BV30" s="649"/>
      <c r="BW30" s="649"/>
      <c r="BX30" s="649"/>
      <c r="BY30" s="649"/>
      <c r="BZ30" s="649"/>
      <c r="CA30" s="649"/>
      <c r="CB30" s="650"/>
      <c r="CD30" s="376"/>
      <c r="CE30" s="378"/>
      <c r="CF30" s="593" t="s">
        <v>394</v>
      </c>
      <c r="CG30" s="382"/>
      <c r="CH30" s="382"/>
      <c r="CI30" s="382"/>
      <c r="CJ30" s="382"/>
      <c r="CK30" s="382"/>
      <c r="CL30" s="382"/>
      <c r="CM30" s="382"/>
      <c r="CN30" s="382"/>
      <c r="CO30" s="382"/>
      <c r="CP30" s="382"/>
      <c r="CQ30" s="594"/>
      <c r="CR30" s="595">
        <v>75788</v>
      </c>
      <c r="CS30" s="479"/>
      <c r="CT30" s="479"/>
      <c r="CU30" s="479"/>
      <c r="CV30" s="479"/>
      <c r="CW30" s="479"/>
      <c r="CX30" s="479"/>
      <c r="CY30" s="608"/>
      <c r="CZ30" s="598">
        <v>1.8</v>
      </c>
      <c r="DA30" s="599"/>
      <c r="DB30" s="599"/>
      <c r="DC30" s="600"/>
      <c r="DD30" s="601">
        <v>75788</v>
      </c>
      <c r="DE30" s="479"/>
      <c r="DF30" s="479"/>
      <c r="DG30" s="479"/>
      <c r="DH30" s="479"/>
      <c r="DI30" s="479"/>
      <c r="DJ30" s="479"/>
      <c r="DK30" s="608"/>
      <c r="DL30" s="601">
        <v>75788</v>
      </c>
      <c r="DM30" s="479"/>
      <c r="DN30" s="479"/>
      <c r="DO30" s="479"/>
      <c r="DP30" s="479"/>
      <c r="DQ30" s="479"/>
      <c r="DR30" s="479"/>
      <c r="DS30" s="479"/>
      <c r="DT30" s="479"/>
      <c r="DU30" s="479"/>
      <c r="DV30" s="608"/>
      <c r="DW30" s="598">
        <v>2.4</v>
      </c>
      <c r="DX30" s="599"/>
      <c r="DY30" s="599"/>
      <c r="DZ30" s="599"/>
      <c r="EA30" s="599"/>
      <c r="EB30" s="599"/>
      <c r="EC30" s="627"/>
    </row>
    <row r="31" spans="2:133" ht="11.25" customHeight="1" x14ac:dyDescent="0.2">
      <c r="B31" s="645" t="s">
        <v>53</v>
      </c>
      <c r="C31" s="646"/>
      <c r="D31" s="646"/>
      <c r="E31" s="646"/>
      <c r="F31" s="646"/>
      <c r="G31" s="646"/>
      <c r="H31" s="646"/>
      <c r="I31" s="646"/>
      <c r="J31" s="646"/>
      <c r="K31" s="646"/>
      <c r="L31" s="646"/>
      <c r="M31" s="646"/>
      <c r="N31" s="646"/>
      <c r="O31" s="646"/>
      <c r="P31" s="646"/>
      <c r="Q31" s="647"/>
      <c r="R31" s="595" t="s">
        <v>202</v>
      </c>
      <c r="S31" s="479"/>
      <c r="T31" s="479"/>
      <c r="U31" s="479"/>
      <c r="V31" s="479"/>
      <c r="W31" s="479"/>
      <c r="X31" s="479"/>
      <c r="Y31" s="608"/>
      <c r="Z31" s="628" t="s">
        <v>202</v>
      </c>
      <c r="AA31" s="628"/>
      <c r="AB31" s="628"/>
      <c r="AC31" s="628"/>
      <c r="AD31" s="629" t="s">
        <v>202</v>
      </c>
      <c r="AE31" s="629"/>
      <c r="AF31" s="629"/>
      <c r="AG31" s="629"/>
      <c r="AH31" s="629"/>
      <c r="AI31" s="629"/>
      <c r="AJ31" s="629"/>
      <c r="AK31" s="629"/>
      <c r="AL31" s="598" t="s">
        <v>202</v>
      </c>
      <c r="AM31" s="342"/>
      <c r="AN31" s="342"/>
      <c r="AO31" s="630"/>
      <c r="AP31" s="365" t="s">
        <v>8</v>
      </c>
      <c r="AQ31" s="366"/>
      <c r="AR31" s="366"/>
      <c r="AS31" s="366"/>
      <c r="AT31" s="590" t="s">
        <v>395</v>
      </c>
      <c r="AU31" s="42"/>
      <c r="AV31" s="42"/>
      <c r="AW31" s="42"/>
      <c r="AX31" s="637" t="s">
        <v>279</v>
      </c>
      <c r="AY31" s="638"/>
      <c r="AZ31" s="638"/>
      <c r="BA31" s="638"/>
      <c r="BB31" s="638"/>
      <c r="BC31" s="638"/>
      <c r="BD31" s="638"/>
      <c r="BE31" s="638"/>
      <c r="BF31" s="639"/>
      <c r="BG31" s="648">
        <v>99.6</v>
      </c>
      <c r="BH31" s="642"/>
      <c r="BI31" s="642"/>
      <c r="BJ31" s="642"/>
      <c r="BK31" s="642"/>
      <c r="BL31" s="642"/>
      <c r="BM31" s="641">
        <v>98.9</v>
      </c>
      <c r="BN31" s="642"/>
      <c r="BO31" s="642"/>
      <c r="BP31" s="642"/>
      <c r="BQ31" s="643"/>
      <c r="BR31" s="648">
        <v>99.7</v>
      </c>
      <c r="BS31" s="642"/>
      <c r="BT31" s="642"/>
      <c r="BU31" s="642"/>
      <c r="BV31" s="642"/>
      <c r="BW31" s="642"/>
      <c r="BX31" s="641">
        <v>99</v>
      </c>
      <c r="BY31" s="642"/>
      <c r="BZ31" s="642"/>
      <c r="CA31" s="642"/>
      <c r="CB31" s="643"/>
      <c r="CD31" s="376"/>
      <c r="CE31" s="378"/>
      <c r="CF31" s="593" t="s">
        <v>318</v>
      </c>
      <c r="CG31" s="382"/>
      <c r="CH31" s="382"/>
      <c r="CI31" s="382"/>
      <c r="CJ31" s="382"/>
      <c r="CK31" s="382"/>
      <c r="CL31" s="382"/>
      <c r="CM31" s="382"/>
      <c r="CN31" s="382"/>
      <c r="CO31" s="382"/>
      <c r="CP31" s="382"/>
      <c r="CQ31" s="594"/>
      <c r="CR31" s="595">
        <v>1736</v>
      </c>
      <c r="CS31" s="596"/>
      <c r="CT31" s="596"/>
      <c r="CU31" s="596"/>
      <c r="CV31" s="596"/>
      <c r="CW31" s="596"/>
      <c r="CX31" s="596"/>
      <c r="CY31" s="597"/>
      <c r="CZ31" s="598">
        <v>0</v>
      </c>
      <c r="DA31" s="599"/>
      <c r="DB31" s="599"/>
      <c r="DC31" s="600"/>
      <c r="DD31" s="601">
        <v>1736</v>
      </c>
      <c r="DE31" s="596"/>
      <c r="DF31" s="596"/>
      <c r="DG31" s="596"/>
      <c r="DH31" s="596"/>
      <c r="DI31" s="596"/>
      <c r="DJ31" s="596"/>
      <c r="DK31" s="597"/>
      <c r="DL31" s="601">
        <v>1736</v>
      </c>
      <c r="DM31" s="596"/>
      <c r="DN31" s="596"/>
      <c r="DO31" s="596"/>
      <c r="DP31" s="596"/>
      <c r="DQ31" s="596"/>
      <c r="DR31" s="596"/>
      <c r="DS31" s="596"/>
      <c r="DT31" s="596"/>
      <c r="DU31" s="596"/>
      <c r="DV31" s="597"/>
      <c r="DW31" s="598">
        <v>0.1</v>
      </c>
      <c r="DX31" s="599"/>
      <c r="DY31" s="599"/>
      <c r="DZ31" s="599"/>
      <c r="EA31" s="599"/>
      <c r="EB31" s="599"/>
      <c r="EC31" s="627"/>
    </row>
    <row r="32" spans="2:133" ht="11.25" customHeight="1" x14ac:dyDescent="0.2">
      <c r="B32" s="593" t="s">
        <v>396</v>
      </c>
      <c r="C32" s="382"/>
      <c r="D32" s="382"/>
      <c r="E32" s="382"/>
      <c r="F32" s="382"/>
      <c r="G32" s="382"/>
      <c r="H32" s="382"/>
      <c r="I32" s="382"/>
      <c r="J32" s="382"/>
      <c r="K32" s="382"/>
      <c r="L32" s="382"/>
      <c r="M32" s="382"/>
      <c r="N32" s="382"/>
      <c r="O32" s="382"/>
      <c r="P32" s="382"/>
      <c r="Q32" s="594"/>
      <c r="R32" s="595">
        <v>296360</v>
      </c>
      <c r="S32" s="479"/>
      <c r="T32" s="479"/>
      <c r="U32" s="479"/>
      <c r="V32" s="479"/>
      <c r="W32" s="479"/>
      <c r="X32" s="479"/>
      <c r="Y32" s="608"/>
      <c r="Z32" s="628">
        <v>6.4</v>
      </c>
      <c r="AA32" s="628"/>
      <c r="AB32" s="628"/>
      <c r="AC32" s="628"/>
      <c r="AD32" s="629" t="s">
        <v>202</v>
      </c>
      <c r="AE32" s="629"/>
      <c r="AF32" s="629"/>
      <c r="AG32" s="629"/>
      <c r="AH32" s="629"/>
      <c r="AI32" s="629"/>
      <c r="AJ32" s="629"/>
      <c r="AK32" s="629"/>
      <c r="AL32" s="598" t="s">
        <v>202</v>
      </c>
      <c r="AM32" s="342"/>
      <c r="AN32" s="342"/>
      <c r="AO32" s="630"/>
      <c r="AP32" s="589"/>
      <c r="AQ32" s="431"/>
      <c r="AR32" s="431"/>
      <c r="AS32" s="431"/>
      <c r="AT32" s="591"/>
      <c r="AU32" s="1" t="s">
        <v>252</v>
      </c>
      <c r="AX32" s="593" t="s">
        <v>295</v>
      </c>
      <c r="AY32" s="382"/>
      <c r="AZ32" s="382"/>
      <c r="BA32" s="382"/>
      <c r="BB32" s="382"/>
      <c r="BC32" s="382"/>
      <c r="BD32" s="382"/>
      <c r="BE32" s="382"/>
      <c r="BF32" s="594"/>
      <c r="BG32" s="644">
        <v>99.4</v>
      </c>
      <c r="BH32" s="596"/>
      <c r="BI32" s="596"/>
      <c r="BJ32" s="596"/>
      <c r="BK32" s="596"/>
      <c r="BL32" s="596"/>
      <c r="BM32" s="342">
        <v>98.1</v>
      </c>
      <c r="BN32" s="596"/>
      <c r="BO32" s="596"/>
      <c r="BP32" s="596"/>
      <c r="BQ32" s="625"/>
      <c r="BR32" s="644">
        <v>99.5</v>
      </c>
      <c r="BS32" s="596"/>
      <c r="BT32" s="596"/>
      <c r="BU32" s="596"/>
      <c r="BV32" s="596"/>
      <c r="BW32" s="596"/>
      <c r="BX32" s="342">
        <v>98.3</v>
      </c>
      <c r="BY32" s="596"/>
      <c r="BZ32" s="596"/>
      <c r="CA32" s="596"/>
      <c r="CB32" s="625"/>
      <c r="CD32" s="379"/>
      <c r="CE32" s="381"/>
      <c r="CF32" s="593" t="s">
        <v>398</v>
      </c>
      <c r="CG32" s="382"/>
      <c r="CH32" s="382"/>
      <c r="CI32" s="382"/>
      <c r="CJ32" s="382"/>
      <c r="CK32" s="382"/>
      <c r="CL32" s="382"/>
      <c r="CM32" s="382"/>
      <c r="CN32" s="382"/>
      <c r="CO32" s="382"/>
      <c r="CP32" s="382"/>
      <c r="CQ32" s="594"/>
      <c r="CR32" s="595" t="s">
        <v>202</v>
      </c>
      <c r="CS32" s="479"/>
      <c r="CT32" s="479"/>
      <c r="CU32" s="479"/>
      <c r="CV32" s="479"/>
      <c r="CW32" s="479"/>
      <c r="CX32" s="479"/>
      <c r="CY32" s="608"/>
      <c r="CZ32" s="598" t="s">
        <v>202</v>
      </c>
      <c r="DA32" s="599"/>
      <c r="DB32" s="599"/>
      <c r="DC32" s="600"/>
      <c r="DD32" s="601" t="s">
        <v>202</v>
      </c>
      <c r="DE32" s="479"/>
      <c r="DF32" s="479"/>
      <c r="DG32" s="479"/>
      <c r="DH32" s="479"/>
      <c r="DI32" s="479"/>
      <c r="DJ32" s="479"/>
      <c r="DK32" s="608"/>
      <c r="DL32" s="601" t="s">
        <v>202</v>
      </c>
      <c r="DM32" s="479"/>
      <c r="DN32" s="479"/>
      <c r="DO32" s="479"/>
      <c r="DP32" s="479"/>
      <c r="DQ32" s="479"/>
      <c r="DR32" s="479"/>
      <c r="DS32" s="479"/>
      <c r="DT32" s="479"/>
      <c r="DU32" s="479"/>
      <c r="DV32" s="608"/>
      <c r="DW32" s="598" t="s">
        <v>202</v>
      </c>
      <c r="DX32" s="599"/>
      <c r="DY32" s="599"/>
      <c r="DZ32" s="599"/>
      <c r="EA32" s="599"/>
      <c r="EB32" s="599"/>
      <c r="EC32" s="627"/>
    </row>
    <row r="33" spans="2:133" ht="11.25" customHeight="1" x14ac:dyDescent="0.2">
      <c r="B33" s="593" t="s">
        <v>238</v>
      </c>
      <c r="C33" s="382"/>
      <c r="D33" s="382"/>
      <c r="E33" s="382"/>
      <c r="F33" s="382"/>
      <c r="G33" s="382"/>
      <c r="H33" s="382"/>
      <c r="I33" s="382"/>
      <c r="J33" s="382"/>
      <c r="K33" s="382"/>
      <c r="L33" s="382"/>
      <c r="M33" s="382"/>
      <c r="N33" s="382"/>
      <c r="O33" s="382"/>
      <c r="P33" s="382"/>
      <c r="Q33" s="594"/>
      <c r="R33" s="595">
        <v>1503</v>
      </c>
      <c r="S33" s="479"/>
      <c r="T33" s="479"/>
      <c r="U33" s="479"/>
      <c r="V33" s="479"/>
      <c r="W33" s="479"/>
      <c r="X33" s="479"/>
      <c r="Y33" s="608"/>
      <c r="Z33" s="628">
        <v>0</v>
      </c>
      <c r="AA33" s="628"/>
      <c r="AB33" s="628"/>
      <c r="AC33" s="628"/>
      <c r="AD33" s="629" t="s">
        <v>202</v>
      </c>
      <c r="AE33" s="629"/>
      <c r="AF33" s="629"/>
      <c r="AG33" s="629"/>
      <c r="AH33" s="629"/>
      <c r="AI33" s="629"/>
      <c r="AJ33" s="629"/>
      <c r="AK33" s="629"/>
      <c r="AL33" s="598" t="s">
        <v>202</v>
      </c>
      <c r="AM33" s="342"/>
      <c r="AN33" s="342"/>
      <c r="AO33" s="630"/>
      <c r="AP33" s="368"/>
      <c r="AQ33" s="369"/>
      <c r="AR33" s="369"/>
      <c r="AS33" s="369"/>
      <c r="AT33" s="592"/>
      <c r="AU33" s="43"/>
      <c r="AV33" s="43"/>
      <c r="AW33" s="43"/>
      <c r="AX33" s="573" t="s">
        <v>161</v>
      </c>
      <c r="AY33" s="574"/>
      <c r="AZ33" s="574"/>
      <c r="BA33" s="574"/>
      <c r="BB33" s="574"/>
      <c r="BC33" s="574"/>
      <c r="BD33" s="574"/>
      <c r="BE33" s="574"/>
      <c r="BF33" s="575"/>
      <c r="BG33" s="640">
        <v>99.7</v>
      </c>
      <c r="BH33" s="577"/>
      <c r="BI33" s="577"/>
      <c r="BJ33" s="577"/>
      <c r="BK33" s="577"/>
      <c r="BL33" s="577"/>
      <c r="BM33" s="621">
        <v>99.3</v>
      </c>
      <c r="BN33" s="577"/>
      <c r="BO33" s="577"/>
      <c r="BP33" s="577"/>
      <c r="BQ33" s="616"/>
      <c r="BR33" s="640">
        <v>99.8</v>
      </c>
      <c r="BS33" s="577"/>
      <c r="BT33" s="577"/>
      <c r="BU33" s="577"/>
      <c r="BV33" s="577"/>
      <c r="BW33" s="577"/>
      <c r="BX33" s="621">
        <v>99.3</v>
      </c>
      <c r="BY33" s="577"/>
      <c r="BZ33" s="577"/>
      <c r="CA33" s="577"/>
      <c r="CB33" s="616"/>
      <c r="CD33" s="593" t="s">
        <v>399</v>
      </c>
      <c r="CE33" s="382"/>
      <c r="CF33" s="382"/>
      <c r="CG33" s="382"/>
      <c r="CH33" s="382"/>
      <c r="CI33" s="382"/>
      <c r="CJ33" s="382"/>
      <c r="CK33" s="382"/>
      <c r="CL33" s="382"/>
      <c r="CM33" s="382"/>
      <c r="CN33" s="382"/>
      <c r="CO33" s="382"/>
      <c r="CP33" s="382"/>
      <c r="CQ33" s="594"/>
      <c r="CR33" s="595">
        <v>2234298</v>
      </c>
      <c r="CS33" s="596"/>
      <c r="CT33" s="596"/>
      <c r="CU33" s="596"/>
      <c r="CV33" s="596"/>
      <c r="CW33" s="596"/>
      <c r="CX33" s="596"/>
      <c r="CY33" s="597"/>
      <c r="CZ33" s="598">
        <v>53.2</v>
      </c>
      <c r="DA33" s="599"/>
      <c r="DB33" s="599"/>
      <c r="DC33" s="600"/>
      <c r="DD33" s="601">
        <v>1956030</v>
      </c>
      <c r="DE33" s="596"/>
      <c r="DF33" s="596"/>
      <c r="DG33" s="596"/>
      <c r="DH33" s="596"/>
      <c r="DI33" s="596"/>
      <c r="DJ33" s="596"/>
      <c r="DK33" s="597"/>
      <c r="DL33" s="601">
        <v>1372477</v>
      </c>
      <c r="DM33" s="596"/>
      <c r="DN33" s="596"/>
      <c r="DO33" s="596"/>
      <c r="DP33" s="596"/>
      <c r="DQ33" s="596"/>
      <c r="DR33" s="596"/>
      <c r="DS33" s="596"/>
      <c r="DT33" s="596"/>
      <c r="DU33" s="596"/>
      <c r="DV33" s="597"/>
      <c r="DW33" s="598">
        <v>43.1</v>
      </c>
      <c r="DX33" s="599"/>
      <c r="DY33" s="599"/>
      <c r="DZ33" s="599"/>
      <c r="EA33" s="599"/>
      <c r="EB33" s="599"/>
      <c r="EC33" s="627"/>
    </row>
    <row r="34" spans="2:133" ht="11.25" customHeight="1" x14ac:dyDescent="0.2">
      <c r="B34" s="593" t="s">
        <v>149</v>
      </c>
      <c r="C34" s="382"/>
      <c r="D34" s="382"/>
      <c r="E34" s="382"/>
      <c r="F34" s="382"/>
      <c r="G34" s="382"/>
      <c r="H34" s="382"/>
      <c r="I34" s="382"/>
      <c r="J34" s="382"/>
      <c r="K34" s="382"/>
      <c r="L34" s="382"/>
      <c r="M34" s="382"/>
      <c r="N34" s="382"/>
      <c r="O34" s="382"/>
      <c r="P34" s="382"/>
      <c r="Q34" s="594"/>
      <c r="R34" s="595">
        <v>107919</v>
      </c>
      <c r="S34" s="479"/>
      <c r="T34" s="479"/>
      <c r="U34" s="479"/>
      <c r="V34" s="479"/>
      <c r="W34" s="479"/>
      <c r="X34" s="479"/>
      <c r="Y34" s="608"/>
      <c r="Z34" s="628">
        <v>2.2999999999999998</v>
      </c>
      <c r="AA34" s="628"/>
      <c r="AB34" s="628"/>
      <c r="AC34" s="628"/>
      <c r="AD34" s="629" t="s">
        <v>202</v>
      </c>
      <c r="AE34" s="629"/>
      <c r="AF34" s="629"/>
      <c r="AG34" s="629"/>
      <c r="AH34" s="629"/>
      <c r="AI34" s="629"/>
      <c r="AJ34" s="629"/>
      <c r="AK34" s="629"/>
      <c r="AL34" s="598" t="s">
        <v>202</v>
      </c>
      <c r="AM34" s="342"/>
      <c r="AN34" s="342"/>
      <c r="AO34" s="63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402</v>
      </c>
      <c r="CE34" s="382"/>
      <c r="CF34" s="382"/>
      <c r="CG34" s="382"/>
      <c r="CH34" s="382"/>
      <c r="CI34" s="382"/>
      <c r="CJ34" s="382"/>
      <c r="CK34" s="382"/>
      <c r="CL34" s="382"/>
      <c r="CM34" s="382"/>
      <c r="CN34" s="382"/>
      <c r="CO34" s="382"/>
      <c r="CP34" s="382"/>
      <c r="CQ34" s="594"/>
      <c r="CR34" s="595">
        <v>814137</v>
      </c>
      <c r="CS34" s="479"/>
      <c r="CT34" s="479"/>
      <c r="CU34" s="479"/>
      <c r="CV34" s="479"/>
      <c r="CW34" s="479"/>
      <c r="CX34" s="479"/>
      <c r="CY34" s="608"/>
      <c r="CZ34" s="598">
        <v>19.399999999999999</v>
      </c>
      <c r="DA34" s="599"/>
      <c r="DB34" s="599"/>
      <c r="DC34" s="600"/>
      <c r="DD34" s="601">
        <v>642328</v>
      </c>
      <c r="DE34" s="479"/>
      <c r="DF34" s="479"/>
      <c r="DG34" s="479"/>
      <c r="DH34" s="479"/>
      <c r="DI34" s="479"/>
      <c r="DJ34" s="479"/>
      <c r="DK34" s="608"/>
      <c r="DL34" s="601">
        <v>587032</v>
      </c>
      <c r="DM34" s="479"/>
      <c r="DN34" s="479"/>
      <c r="DO34" s="479"/>
      <c r="DP34" s="479"/>
      <c r="DQ34" s="479"/>
      <c r="DR34" s="479"/>
      <c r="DS34" s="479"/>
      <c r="DT34" s="479"/>
      <c r="DU34" s="479"/>
      <c r="DV34" s="608"/>
      <c r="DW34" s="598">
        <v>18.5</v>
      </c>
      <c r="DX34" s="599"/>
      <c r="DY34" s="599"/>
      <c r="DZ34" s="599"/>
      <c r="EA34" s="599"/>
      <c r="EB34" s="599"/>
      <c r="EC34" s="627"/>
    </row>
    <row r="35" spans="2:133" ht="11.25" customHeight="1" x14ac:dyDescent="0.2">
      <c r="B35" s="593" t="s">
        <v>404</v>
      </c>
      <c r="C35" s="382"/>
      <c r="D35" s="382"/>
      <c r="E35" s="382"/>
      <c r="F35" s="382"/>
      <c r="G35" s="382"/>
      <c r="H35" s="382"/>
      <c r="I35" s="382"/>
      <c r="J35" s="382"/>
      <c r="K35" s="382"/>
      <c r="L35" s="382"/>
      <c r="M35" s="382"/>
      <c r="N35" s="382"/>
      <c r="O35" s="382"/>
      <c r="P35" s="382"/>
      <c r="Q35" s="594"/>
      <c r="R35" s="595" t="s">
        <v>202</v>
      </c>
      <c r="S35" s="479"/>
      <c r="T35" s="479"/>
      <c r="U35" s="479"/>
      <c r="V35" s="479"/>
      <c r="W35" s="479"/>
      <c r="X35" s="479"/>
      <c r="Y35" s="608"/>
      <c r="Z35" s="628" t="s">
        <v>202</v>
      </c>
      <c r="AA35" s="628"/>
      <c r="AB35" s="628"/>
      <c r="AC35" s="628"/>
      <c r="AD35" s="629" t="s">
        <v>202</v>
      </c>
      <c r="AE35" s="629"/>
      <c r="AF35" s="629"/>
      <c r="AG35" s="629"/>
      <c r="AH35" s="629"/>
      <c r="AI35" s="629"/>
      <c r="AJ35" s="629"/>
      <c r="AK35" s="629"/>
      <c r="AL35" s="598" t="s">
        <v>202</v>
      </c>
      <c r="AM35" s="342"/>
      <c r="AN35" s="342"/>
      <c r="AO35" s="630"/>
      <c r="AP35" s="16"/>
      <c r="AQ35" s="508" t="s">
        <v>405</v>
      </c>
      <c r="AR35" s="509"/>
      <c r="AS35" s="509"/>
      <c r="AT35" s="509"/>
      <c r="AU35" s="509"/>
      <c r="AV35" s="509"/>
      <c r="AW35" s="509"/>
      <c r="AX35" s="509"/>
      <c r="AY35" s="509"/>
      <c r="AZ35" s="509"/>
      <c r="BA35" s="509"/>
      <c r="BB35" s="509"/>
      <c r="BC35" s="509"/>
      <c r="BD35" s="509"/>
      <c r="BE35" s="509"/>
      <c r="BF35" s="551"/>
      <c r="BG35" s="508" t="s">
        <v>210</v>
      </c>
      <c r="BH35" s="509"/>
      <c r="BI35" s="509"/>
      <c r="BJ35" s="509"/>
      <c r="BK35" s="509"/>
      <c r="BL35" s="509"/>
      <c r="BM35" s="509"/>
      <c r="BN35" s="509"/>
      <c r="BO35" s="509"/>
      <c r="BP35" s="509"/>
      <c r="BQ35" s="509"/>
      <c r="BR35" s="509"/>
      <c r="BS35" s="509"/>
      <c r="BT35" s="509"/>
      <c r="BU35" s="509"/>
      <c r="BV35" s="509"/>
      <c r="BW35" s="509"/>
      <c r="BX35" s="509"/>
      <c r="BY35" s="509"/>
      <c r="BZ35" s="509"/>
      <c r="CA35" s="509"/>
      <c r="CB35" s="551"/>
      <c r="CD35" s="593" t="s">
        <v>406</v>
      </c>
      <c r="CE35" s="382"/>
      <c r="CF35" s="382"/>
      <c r="CG35" s="382"/>
      <c r="CH35" s="382"/>
      <c r="CI35" s="382"/>
      <c r="CJ35" s="382"/>
      <c r="CK35" s="382"/>
      <c r="CL35" s="382"/>
      <c r="CM35" s="382"/>
      <c r="CN35" s="382"/>
      <c r="CO35" s="382"/>
      <c r="CP35" s="382"/>
      <c r="CQ35" s="594"/>
      <c r="CR35" s="595">
        <v>21345</v>
      </c>
      <c r="CS35" s="596"/>
      <c r="CT35" s="596"/>
      <c r="CU35" s="596"/>
      <c r="CV35" s="596"/>
      <c r="CW35" s="596"/>
      <c r="CX35" s="596"/>
      <c r="CY35" s="597"/>
      <c r="CZ35" s="598">
        <v>0.5</v>
      </c>
      <c r="DA35" s="599"/>
      <c r="DB35" s="599"/>
      <c r="DC35" s="600"/>
      <c r="DD35" s="601">
        <v>20189</v>
      </c>
      <c r="DE35" s="596"/>
      <c r="DF35" s="596"/>
      <c r="DG35" s="596"/>
      <c r="DH35" s="596"/>
      <c r="DI35" s="596"/>
      <c r="DJ35" s="596"/>
      <c r="DK35" s="597"/>
      <c r="DL35" s="601">
        <v>11823</v>
      </c>
      <c r="DM35" s="596"/>
      <c r="DN35" s="596"/>
      <c r="DO35" s="596"/>
      <c r="DP35" s="596"/>
      <c r="DQ35" s="596"/>
      <c r="DR35" s="596"/>
      <c r="DS35" s="596"/>
      <c r="DT35" s="596"/>
      <c r="DU35" s="596"/>
      <c r="DV35" s="597"/>
      <c r="DW35" s="598">
        <v>0.4</v>
      </c>
      <c r="DX35" s="599"/>
      <c r="DY35" s="599"/>
      <c r="DZ35" s="599"/>
      <c r="EA35" s="599"/>
      <c r="EB35" s="599"/>
      <c r="EC35" s="627"/>
    </row>
    <row r="36" spans="2:133" ht="11.25" customHeight="1" x14ac:dyDescent="0.2">
      <c r="B36" s="593" t="s">
        <v>296</v>
      </c>
      <c r="C36" s="382"/>
      <c r="D36" s="382"/>
      <c r="E36" s="382"/>
      <c r="F36" s="382"/>
      <c r="G36" s="382"/>
      <c r="H36" s="382"/>
      <c r="I36" s="382"/>
      <c r="J36" s="382"/>
      <c r="K36" s="382"/>
      <c r="L36" s="382"/>
      <c r="M36" s="382"/>
      <c r="N36" s="382"/>
      <c r="O36" s="382"/>
      <c r="P36" s="382"/>
      <c r="Q36" s="594"/>
      <c r="R36" s="595">
        <v>312022</v>
      </c>
      <c r="S36" s="479"/>
      <c r="T36" s="479"/>
      <c r="U36" s="479"/>
      <c r="V36" s="479"/>
      <c r="W36" s="479"/>
      <c r="X36" s="479"/>
      <c r="Y36" s="608"/>
      <c r="Z36" s="628">
        <v>6.8</v>
      </c>
      <c r="AA36" s="628"/>
      <c r="AB36" s="628"/>
      <c r="AC36" s="628"/>
      <c r="AD36" s="629" t="s">
        <v>202</v>
      </c>
      <c r="AE36" s="629"/>
      <c r="AF36" s="629"/>
      <c r="AG36" s="629"/>
      <c r="AH36" s="629"/>
      <c r="AI36" s="629"/>
      <c r="AJ36" s="629"/>
      <c r="AK36" s="629"/>
      <c r="AL36" s="598" t="s">
        <v>202</v>
      </c>
      <c r="AM36" s="342"/>
      <c r="AN36" s="342"/>
      <c r="AO36" s="630"/>
      <c r="AP36" s="16"/>
      <c r="AQ36" s="631" t="s">
        <v>390</v>
      </c>
      <c r="AR36" s="632"/>
      <c r="AS36" s="632"/>
      <c r="AT36" s="632"/>
      <c r="AU36" s="632"/>
      <c r="AV36" s="632"/>
      <c r="AW36" s="632"/>
      <c r="AX36" s="632"/>
      <c r="AY36" s="633"/>
      <c r="AZ36" s="634">
        <v>634854</v>
      </c>
      <c r="BA36" s="635"/>
      <c r="BB36" s="635"/>
      <c r="BC36" s="635"/>
      <c r="BD36" s="635"/>
      <c r="BE36" s="635"/>
      <c r="BF36" s="636"/>
      <c r="BG36" s="637" t="s">
        <v>409</v>
      </c>
      <c r="BH36" s="638"/>
      <c r="BI36" s="638"/>
      <c r="BJ36" s="638"/>
      <c r="BK36" s="638"/>
      <c r="BL36" s="638"/>
      <c r="BM36" s="638"/>
      <c r="BN36" s="638"/>
      <c r="BO36" s="638"/>
      <c r="BP36" s="638"/>
      <c r="BQ36" s="638"/>
      <c r="BR36" s="638"/>
      <c r="BS36" s="638"/>
      <c r="BT36" s="638"/>
      <c r="BU36" s="639"/>
      <c r="BV36" s="634">
        <v>6790</v>
      </c>
      <c r="BW36" s="635"/>
      <c r="BX36" s="635"/>
      <c r="BY36" s="635"/>
      <c r="BZ36" s="635"/>
      <c r="CA36" s="635"/>
      <c r="CB36" s="636"/>
      <c r="CD36" s="593" t="s">
        <v>31</v>
      </c>
      <c r="CE36" s="382"/>
      <c r="CF36" s="382"/>
      <c r="CG36" s="382"/>
      <c r="CH36" s="382"/>
      <c r="CI36" s="382"/>
      <c r="CJ36" s="382"/>
      <c r="CK36" s="382"/>
      <c r="CL36" s="382"/>
      <c r="CM36" s="382"/>
      <c r="CN36" s="382"/>
      <c r="CO36" s="382"/>
      <c r="CP36" s="382"/>
      <c r="CQ36" s="594"/>
      <c r="CR36" s="595">
        <v>841913</v>
      </c>
      <c r="CS36" s="479"/>
      <c r="CT36" s="479"/>
      <c r="CU36" s="479"/>
      <c r="CV36" s="479"/>
      <c r="CW36" s="479"/>
      <c r="CX36" s="479"/>
      <c r="CY36" s="608"/>
      <c r="CZ36" s="598">
        <v>20.100000000000001</v>
      </c>
      <c r="DA36" s="599"/>
      <c r="DB36" s="599"/>
      <c r="DC36" s="600"/>
      <c r="DD36" s="601">
        <v>812552</v>
      </c>
      <c r="DE36" s="479"/>
      <c r="DF36" s="479"/>
      <c r="DG36" s="479"/>
      <c r="DH36" s="479"/>
      <c r="DI36" s="479"/>
      <c r="DJ36" s="479"/>
      <c r="DK36" s="608"/>
      <c r="DL36" s="601">
        <v>487148</v>
      </c>
      <c r="DM36" s="479"/>
      <c r="DN36" s="479"/>
      <c r="DO36" s="479"/>
      <c r="DP36" s="479"/>
      <c r="DQ36" s="479"/>
      <c r="DR36" s="479"/>
      <c r="DS36" s="479"/>
      <c r="DT36" s="479"/>
      <c r="DU36" s="479"/>
      <c r="DV36" s="608"/>
      <c r="DW36" s="598">
        <v>15.3</v>
      </c>
      <c r="DX36" s="599"/>
      <c r="DY36" s="599"/>
      <c r="DZ36" s="599"/>
      <c r="EA36" s="599"/>
      <c r="EB36" s="599"/>
      <c r="EC36" s="627"/>
    </row>
    <row r="37" spans="2:133" ht="11.25" customHeight="1" x14ac:dyDescent="0.2">
      <c r="B37" s="593" t="s">
        <v>400</v>
      </c>
      <c r="C37" s="382"/>
      <c r="D37" s="382"/>
      <c r="E37" s="382"/>
      <c r="F37" s="382"/>
      <c r="G37" s="382"/>
      <c r="H37" s="382"/>
      <c r="I37" s="382"/>
      <c r="J37" s="382"/>
      <c r="K37" s="382"/>
      <c r="L37" s="382"/>
      <c r="M37" s="382"/>
      <c r="N37" s="382"/>
      <c r="O37" s="382"/>
      <c r="P37" s="382"/>
      <c r="Q37" s="594"/>
      <c r="R37" s="595">
        <v>111177</v>
      </c>
      <c r="S37" s="479"/>
      <c r="T37" s="479"/>
      <c r="U37" s="479"/>
      <c r="V37" s="479"/>
      <c r="W37" s="479"/>
      <c r="X37" s="479"/>
      <c r="Y37" s="608"/>
      <c r="Z37" s="628">
        <v>2.4</v>
      </c>
      <c r="AA37" s="628"/>
      <c r="AB37" s="628"/>
      <c r="AC37" s="628"/>
      <c r="AD37" s="629">
        <v>14</v>
      </c>
      <c r="AE37" s="629"/>
      <c r="AF37" s="629"/>
      <c r="AG37" s="629"/>
      <c r="AH37" s="629"/>
      <c r="AI37" s="629"/>
      <c r="AJ37" s="629"/>
      <c r="AK37" s="629"/>
      <c r="AL37" s="598">
        <v>0</v>
      </c>
      <c r="AM37" s="342"/>
      <c r="AN37" s="342"/>
      <c r="AO37" s="630"/>
      <c r="AQ37" s="623" t="s">
        <v>410</v>
      </c>
      <c r="AR37" s="440"/>
      <c r="AS37" s="440"/>
      <c r="AT37" s="440"/>
      <c r="AU37" s="440"/>
      <c r="AV37" s="440"/>
      <c r="AW37" s="440"/>
      <c r="AX37" s="440"/>
      <c r="AY37" s="624"/>
      <c r="AZ37" s="595">
        <v>270000</v>
      </c>
      <c r="BA37" s="479"/>
      <c r="BB37" s="479"/>
      <c r="BC37" s="479"/>
      <c r="BD37" s="596"/>
      <c r="BE37" s="596"/>
      <c r="BF37" s="625"/>
      <c r="BG37" s="593" t="s">
        <v>413</v>
      </c>
      <c r="BH37" s="382"/>
      <c r="BI37" s="382"/>
      <c r="BJ37" s="382"/>
      <c r="BK37" s="382"/>
      <c r="BL37" s="382"/>
      <c r="BM37" s="382"/>
      <c r="BN37" s="382"/>
      <c r="BO37" s="382"/>
      <c r="BP37" s="382"/>
      <c r="BQ37" s="382"/>
      <c r="BR37" s="382"/>
      <c r="BS37" s="382"/>
      <c r="BT37" s="382"/>
      <c r="BU37" s="594"/>
      <c r="BV37" s="595">
        <v>-7374</v>
      </c>
      <c r="BW37" s="479"/>
      <c r="BX37" s="479"/>
      <c r="BY37" s="479"/>
      <c r="BZ37" s="479"/>
      <c r="CA37" s="479"/>
      <c r="CB37" s="626"/>
      <c r="CD37" s="593" t="s">
        <v>160</v>
      </c>
      <c r="CE37" s="382"/>
      <c r="CF37" s="382"/>
      <c r="CG37" s="382"/>
      <c r="CH37" s="382"/>
      <c r="CI37" s="382"/>
      <c r="CJ37" s="382"/>
      <c r="CK37" s="382"/>
      <c r="CL37" s="382"/>
      <c r="CM37" s="382"/>
      <c r="CN37" s="382"/>
      <c r="CO37" s="382"/>
      <c r="CP37" s="382"/>
      <c r="CQ37" s="594"/>
      <c r="CR37" s="595">
        <v>153005</v>
      </c>
      <c r="CS37" s="596"/>
      <c r="CT37" s="596"/>
      <c r="CU37" s="596"/>
      <c r="CV37" s="596"/>
      <c r="CW37" s="596"/>
      <c r="CX37" s="596"/>
      <c r="CY37" s="597"/>
      <c r="CZ37" s="598">
        <v>3.6</v>
      </c>
      <c r="DA37" s="599"/>
      <c r="DB37" s="599"/>
      <c r="DC37" s="600"/>
      <c r="DD37" s="601">
        <v>143311</v>
      </c>
      <c r="DE37" s="596"/>
      <c r="DF37" s="596"/>
      <c r="DG37" s="596"/>
      <c r="DH37" s="596"/>
      <c r="DI37" s="596"/>
      <c r="DJ37" s="596"/>
      <c r="DK37" s="597"/>
      <c r="DL37" s="601">
        <v>143147</v>
      </c>
      <c r="DM37" s="596"/>
      <c r="DN37" s="596"/>
      <c r="DO37" s="596"/>
      <c r="DP37" s="596"/>
      <c r="DQ37" s="596"/>
      <c r="DR37" s="596"/>
      <c r="DS37" s="596"/>
      <c r="DT37" s="596"/>
      <c r="DU37" s="596"/>
      <c r="DV37" s="597"/>
      <c r="DW37" s="598">
        <v>4.5</v>
      </c>
      <c r="DX37" s="599"/>
      <c r="DY37" s="599"/>
      <c r="DZ37" s="599"/>
      <c r="EA37" s="599"/>
      <c r="EB37" s="599"/>
      <c r="EC37" s="627"/>
    </row>
    <row r="38" spans="2:133" ht="11.25" customHeight="1" x14ac:dyDescent="0.2">
      <c r="B38" s="593" t="s">
        <v>414</v>
      </c>
      <c r="C38" s="382"/>
      <c r="D38" s="382"/>
      <c r="E38" s="382"/>
      <c r="F38" s="382"/>
      <c r="G38" s="382"/>
      <c r="H38" s="382"/>
      <c r="I38" s="382"/>
      <c r="J38" s="382"/>
      <c r="K38" s="382"/>
      <c r="L38" s="382"/>
      <c r="M38" s="382"/>
      <c r="N38" s="382"/>
      <c r="O38" s="382"/>
      <c r="P38" s="382"/>
      <c r="Q38" s="594"/>
      <c r="R38" s="595" t="s">
        <v>202</v>
      </c>
      <c r="S38" s="479"/>
      <c r="T38" s="479"/>
      <c r="U38" s="479"/>
      <c r="V38" s="479"/>
      <c r="W38" s="479"/>
      <c r="X38" s="479"/>
      <c r="Y38" s="608"/>
      <c r="Z38" s="628" t="s">
        <v>202</v>
      </c>
      <c r="AA38" s="628"/>
      <c r="AB38" s="628"/>
      <c r="AC38" s="628"/>
      <c r="AD38" s="629" t="s">
        <v>202</v>
      </c>
      <c r="AE38" s="629"/>
      <c r="AF38" s="629"/>
      <c r="AG38" s="629"/>
      <c r="AH38" s="629"/>
      <c r="AI38" s="629"/>
      <c r="AJ38" s="629"/>
      <c r="AK38" s="629"/>
      <c r="AL38" s="598" t="s">
        <v>202</v>
      </c>
      <c r="AM38" s="342"/>
      <c r="AN38" s="342"/>
      <c r="AO38" s="630"/>
      <c r="AQ38" s="623" t="s">
        <v>229</v>
      </c>
      <c r="AR38" s="440"/>
      <c r="AS38" s="440"/>
      <c r="AT38" s="440"/>
      <c r="AU38" s="440"/>
      <c r="AV38" s="440"/>
      <c r="AW38" s="440"/>
      <c r="AX38" s="440"/>
      <c r="AY38" s="624"/>
      <c r="AZ38" s="595">
        <v>13137</v>
      </c>
      <c r="BA38" s="479"/>
      <c r="BB38" s="479"/>
      <c r="BC38" s="479"/>
      <c r="BD38" s="596"/>
      <c r="BE38" s="596"/>
      <c r="BF38" s="625"/>
      <c r="BG38" s="593" t="s">
        <v>415</v>
      </c>
      <c r="BH38" s="382"/>
      <c r="BI38" s="382"/>
      <c r="BJ38" s="382"/>
      <c r="BK38" s="382"/>
      <c r="BL38" s="382"/>
      <c r="BM38" s="382"/>
      <c r="BN38" s="382"/>
      <c r="BO38" s="382"/>
      <c r="BP38" s="382"/>
      <c r="BQ38" s="382"/>
      <c r="BR38" s="382"/>
      <c r="BS38" s="382"/>
      <c r="BT38" s="382"/>
      <c r="BU38" s="594"/>
      <c r="BV38" s="595">
        <v>1323</v>
      </c>
      <c r="BW38" s="479"/>
      <c r="BX38" s="479"/>
      <c r="BY38" s="479"/>
      <c r="BZ38" s="479"/>
      <c r="CA38" s="479"/>
      <c r="CB38" s="626"/>
      <c r="CD38" s="593" t="s">
        <v>416</v>
      </c>
      <c r="CE38" s="382"/>
      <c r="CF38" s="382"/>
      <c r="CG38" s="382"/>
      <c r="CH38" s="382"/>
      <c r="CI38" s="382"/>
      <c r="CJ38" s="382"/>
      <c r="CK38" s="382"/>
      <c r="CL38" s="382"/>
      <c r="CM38" s="382"/>
      <c r="CN38" s="382"/>
      <c r="CO38" s="382"/>
      <c r="CP38" s="382"/>
      <c r="CQ38" s="594"/>
      <c r="CR38" s="595">
        <v>351717</v>
      </c>
      <c r="CS38" s="479"/>
      <c r="CT38" s="479"/>
      <c r="CU38" s="479"/>
      <c r="CV38" s="479"/>
      <c r="CW38" s="479"/>
      <c r="CX38" s="479"/>
      <c r="CY38" s="608"/>
      <c r="CZ38" s="598">
        <v>8.4</v>
      </c>
      <c r="DA38" s="599"/>
      <c r="DB38" s="599"/>
      <c r="DC38" s="600"/>
      <c r="DD38" s="601">
        <v>295804</v>
      </c>
      <c r="DE38" s="479"/>
      <c r="DF38" s="479"/>
      <c r="DG38" s="479"/>
      <c r="DH38" s="479"/>
      <c r="DI38" s="479"/>
      <c r="DJ38" s="479"/>
      <c r="DK38" s="608"/>
      <c r="DL38" s="601">
        <v>286474</v>
      </c>
      <c r="DM38" s="479"/>
      <c r="DN38" s="479"/>
      <c r="DO38" s="479"/>
      <c r="DP38" s="479"/>
      <c r="DQ38" s="479"/>
      <c r="DR38" s="479"/>
      <c r="DS38" s="479"/>
      <c r="DT38" s="479"/>
      <c r="DU38" s="479"/>
      <c r="DV38" s="608"/>
      <c r="DW38" s="598">
        <v>9</v>
      </c>
      <c r="DX38" s="599"/>
      <c r="DY38" s="599"/>
      <c r="DZ38" s="599"/>
      <c r="EA38" s="599"/>
      <c r="EB38" s="599"/>
      <c r="EC38" s="627"/>
    </row>
    <row r="39" spans="2:133" ht="11.25" customHeight="1" x14ac:dyDescent="0.2">
      <c r="B39" s="593" t="s">
        <v>417</v>
      </c>
      <c r="C39" s="382"/>
      <c r="D39" s="382"/>
      <c r="E39" s="382"/>
      <c r="F39" s="382"/>
      <c r="G39" s="382"/>
      <c r="H39" s="382"/>
      <c r="I39" s="382"/>
      <c r="J39" s="382"/>
      <c r="K39" s="382"/>
      <c r="L39" s="382"/>
      <c r="M39" s="382"/>
      <c r="N39" s="382"/>
      <c r="O39" s="382"/>
      <c r="P39" s="382"/>
      <c r="Q39" s="594"/>
      <c r="R39" s="595" t="s">
        <v>202</v>
      </c>
      <c r="S39" s="479"/>
      <c r="T39" s="479"/>
      <c r="U39" s="479"/>
      <c r="V39" s="479"/>
      <c r="W39" s="479"/>
      <c r="X39" s="479"/>
      <c r="Y39" s="608"/>
      <c r="Z39" s="628" t="s">
        <v>202</v>
      </c>
      <c r="AA39" s="628"/>
      <c r="AB39" s="628"/>
      <c r="AC39" s="628"/>
      <c r="AD39" s="629" t="s">
        <v>202</v>
      </c>
      <c r="AE39" s="629"/>
      <c r="AF39" s="629"/>
      <c r="AG39" s="629"/>
      <c r="AH39" s="629"/>
      <c r="AI39" s="629"/>
      <c r="AJ39" s="629"/>
      <c r="AK39" s="629"/>
      <c r="AL39" s="598" t="s">
        <v>202</v>
      </c>
      <c r="AM39" s="342"/>
      <c r="AN39" s="342"/>
      <c r="AO39" s="630"/>
      <c r="AQ39" s="623" t="s">
        <v>418</v>
      </c>
      <c r="AR39" s="440"/>
      <c r="AS39" s="440"/>
      <c r="AT39" s="440"/>
      <c r="AU39" s="440"/>
      <c r="AV39" s="440"/>
      <c r="AW39" s="440"/>
      <c r="AX39" s="440"/>
      <c r="AY39" s="624"/>
      <c r="AZ39" s="595" t="s">
        <v>202</v>
      </c>
      <c r="BA39" s="479"/>
      <c r="BB39" s="479"/>
      <c r="BC39" s="479"/>
      <c r="BD39" s="596"/>
      <c r="BE39" s="596"/>
      <c r="BF39" s="625"/>
      <c r="BG39" s="593" t="s">
        <v>342</v>
      </c>
      <c r="BH39" s="382"/>
      <c r="BI39" s="382"/>
      <c r="BJ39" s="382"/>
      <c r="BK39" s="382"/>
      <c r="BL39" s="382"/>
      <c r="BM39" s="382"/>
      <c r="BN39" s="382"/>
      <c r="BO39" s="382"/>
      <c r="BP39" s="382"/>
      <c r="BQ39" s="382"/>
      <c r="BR39" s="382"/>
      <c r="BS39" s="382"/>
      <c r="BT39" s="382"/>
      <c r="BU39" s="594"/>
      <c r="BV39" s="595">
        <v>2094</v>
      </c>
      <c r="BW39" s="479"/>
      <c r="BX39" s="479"/>
      <c r="BY39" s="479"/>
      <c r="BZ39" s="479"/>
      <c r="CA39" s="479"/>
      <c r="CB39" s="626"/>
      <c r="CD39" s="593" t="s">
        <v>422</v>
      </c>
      <c r="CE39" s="382"/>
      <c r="CF39" s="382"/>
      <c r="CG39" s="382"/>
      <c r="CH39" s="382"/>
      <c r="CI39" s="382"/>
      <c r="CJ39" s="382"/>
      <c r="CK39" s="382"/>
      <c r="CL39" s="382"/>
      <c r="CM39" s="382"/>
      <c r="CN39" s="382"/>
      <c r="CO39" s="382"/>
      <c r="CP39" s="382"/>
      <c r="CQ39" s="594"/>
      <c r="CR39" s="595">
        <v>185386</v>
      </c>
      <c r="CS39" s="596"/>
      <c r="CT39" s="596"/>
      <c r="CU39" s="596"/>
      <c r="CV39" s="596"/>
      <c r="CW39" s="596"/>
      <c r="CX39" s="596"/>
      <c r="CY39" s="597"/>
      <c r="CZ39" s="598">
        <v>4.4000000000000004</v>
      </c>
      <c r="DA39" s="599"/>
      <c r="DB39" s="599"/>
      <c r="DC39" s="600"/>
      <c r="DD39" s="601">
        <v>185157</v>
      </c>
      <c r="DE39" s="596"/>
      <c r="DF39" s="596"/>
      <c r="DG39" s="596"/>
      <c r="DH39" s="596"/>
      <c r="DI39" s="596"/>
      <c r="DJ39" s="596"/>
      <c r="DK39" s="597"/>
      <c r="DL39" s="601" t="s">
        <v>202</v>
      </c>
      <c r="DM39" s="596"/>
      <c r="DN39" s="596"/>
      <c r="DO39" s="596"/>
      <c r="DP39" s="596"/>
      <c r="DQ39" s="596"/>
      <c r="DR39" s="596"/>
      <c r="DS39" s="596"/>
      <c r="DT39" s="596"/>
      <c r="DU39" s="596"/>
      <c r="DV39" s="597"/>
      <c r="DW39" s="598" t="s">
        <v>202</v>
      </c>
      <c r="DX39" s="599"/>
      <c r="DY39" s="599"/>
      <c r="DZ39" s="599"/>
      <c r="EA39" s="599"/>
      <c r="EB39" s="599"/>
      <c r="EC39" s="627"/>
    </row>
    <row r="40" spans="2:133" ht="11.25" customHeight="1" x14ac:dyDescent="0.2">
      <c r="B40" s="593" t="s">
        <v>143</v>
      </c>
      <c r="C40" s="382"/>
      <c r="D40" s="382"/>
      <c r="E40" s="382"/>
      <c r="F40" s="382"/>
      <c r="G40" s="382"/>
      <c r="H40" s="382"/>
      <c r="I40" s="382"/>
      <c r="J40" s="382"/>
      <c r="K40" s="382"/>
      <c r="L40" s="382"/>
      <c r="M40" s="382"/>
      <c r="N40" s="382"/>
      <c r="O40" s="382"/>
      <c r="P40" s="382"/>
      <c r="Q40" s="594"/>
      <c r="R40" s="595" t="s">
        <v>202</v>
      </c>
      <c r="S40" s="479"/>
      <c r="T40" s="479"/>
      <c r="U40" s="479"/>
      <c r="V40" s="479"/>
      <c r="W40" s="479"/>
      <c r="X40" s="479"/>
      <c r="Y40" s="608"/>
      <c r="Z40" s="628" t="s">
        <v>202</v>
      </c>
      <c r="AA40" s="628"/>
      <c r="AB40" s="628"/>
      <c r="AC40" s="628"/>
      <c r="AD40" s="629" t="s">
        <v>202</v>
      </c>
      <c r="AE40" s="629"/>
      <c r="AF40" s="629"/>
      <c r="AG40" s="629"/>
      <c r="AH40" s="629"/>
      <c r="AI40" s="629"/>
      <c r="AJ40" s="629"/>
      <c r="AK40" s="629"/>
      <c r="AL40" s="598" t="s">
        <v>202</v>
      </c>
      <c r="AM40" s="342"/>
      <c r="AN40" s="342"/>
      <c r="AO40" s="630"/>
      <c r="AQ40" s="623" t="s">
        <v>423</v>
      </c>
      <c r="AR40" s="440"/>
      <c r="AS40" s="440"/>
      <c r="AT40" s="440"/>
      <c r="AU40" s="440"/>
      <c r="AV40" s="440"/>
      <c r="AW40" s="440"/>
      <c r="AX40" s="440"/>
      <c r="AY40" s="624"/>
      <c r="AZ40" s="595" t="s">
        <v>202</v>
      </c>
      <c r="BA40" s="479"/>
      <c r="BB40" s="479"/>
      <c r="BC40" s="479"/>
      <c r="BD40" s="596"/>
      <c r="BE40" s="596"/>
      <c r="BF40" s="625"/>
      <c r="BG40" s="589" t="s">
        <v>425</v>
      </c>
      <c r="BH40" s="431"/>
      <c r="BI40" s="431"/>
      <c r="BJ40" s="431"/>
      <c r="BK40" s="431"/>
      <c r="BL40" s="7"/>
      <c r="BM40" s="382" t="s">
        <v>426</v>
      </c>
      <c r="BN40" s="382"/>
      <c r="BO40" s="382"/>
      <c r="BP40" s="382"/>
      <c r="BQ40" s="382"/>
      <c r="BR40" s="382"/>
      <c r="BS40" s="382"/>
      <c r="BT40" s="382"/>
      <c r="BU40" s="594"/>
      <c r="BV40" s="595">
        <v>99</v>
      </c>
      <c r="BW40" s="479"/>
      <c r="BX40" s="479"/>
      <c r="BY40" s="479"/>
      <c r="BZ40" s="479"/>
      <c r="CA40" s="479"/>
      <c r="CB40" s="626"/>
      <c r="CD40" s="593" t="s">
        <v>374</v>
      </c>
      <c r="CE40" s="382"/>
      <c r="CF40" s="382"/>
      <c r="CG40" s="382"/>
      <c r="CH40" s="382"/>
      <c r="CI40" s="382"/>
      <c r="CJ40" s="382"/>
      <c r="CK40" s="382"/>
      <c r="CL40" s="382"/>
      <c r="CM40" s="382"/>
      <c r="CN40" s="382"/>
      <c r="CO40" s="382"/>
      <c r="CP40" s="382"/>
      <c r="CQ40" s="594"/>
      <c r="CR40" s="595">
        <v>19800</v>
      </c>
      <c r="CS40" s="479"/>
      <c r="CT40" s="479"/>
      <c r="CU40" s="479"/>
      <c r="CV40" s="479"/>
      <c r="CW40" s="479"/>
      <c r="CX40" s="479"/>
      <c r="CY40" s="608"/>
      <c r="CZ40" s="598">
        <v>0.5</v>
      </c>
      <c r="DA40" s="599"/>
      <c r="DB40" s="599"/>
      <c r="DC40" s="600"/>
      <c r="DD40" s="601" t="s">
        <v>202</v>
      </c>
      <c r="DE40" s="479"/>
      <c r="DF40" s="479"/>
      <c r="DG40" s="479"/>
      <c r="DH40" s="479"/>
      <c r="DI40" s="479"/>
      <c r="DJ40" s="479"/>
      <c r="DK40" s="608"/>
      <c r="DL40" s="601" t="s">
        <v>202</v>
      </c>
      <c r="DM40" s="479"/>
      <c r="DN40" s="479"/>
      <c r="DO40" s="479"/>
      <c r="DP40" s="479"/>
      <c r="DQ40" s="479"/>
      <c r="DR40" s="479"/>
      <c r="DS40" s="479"/>
      <c r="DT40" s="479"/>
      <c r="DU40" s="479"/>
      <c r="DV40" s="608"/>
      <c r="DW40" s="598" t="s">
        <v>202</v>
      </c>
      <c r="DX40" s="599"/>
      <c r="DY40" s="599"/>
      <c r="DZ40" s="599"/>
      <c r="EA40" s="599"/>
      <c r="EB40" s="599"/>
      <c r="EC40" s="627"/>
    </row>
    <row r="41" spans="2:133" ht="11.25" customHeight="1" x14ac:dyDescent="0.2">
      <c r="B41" s="573" t="s">
        <v>144</v>
      </c>
      <c r="C41" s="574"/>
      <c r="D41" s="574"/>
      <c r="E41" s="574"/>
      <c r="F41" s="574"/>
      <c r="G41" s="574"/>
      <c r="H41" s="574"/>
      <c r="I41" s="574"/>
      <c r="J41" s="574"/>
      <c r="K41" s="574"/>
      <c r="L41" s="574"/>
      <c r="M41" s="574"/>
      <c r="N41" s="574"/>
      <c r="O41" s="574"/>
      <c r="P41" s="574"/>
      <c r="Q41" s="575"/>
      <c r="R41" s="576">
        <v>4601066</v>
      </c>
      <c r="S41" s="615"/>
      <c r="T41" s="615"/>
      <c r="U41" s="615"/>
      <c r="V41" s="615"/>
      <c r="W41" s="615"/>
      <c r="X41" s="615"/>
      <c r="Y41" s="618"/>
      <c r="Z41" s="619">
        <v>100</v>
      </c>
      <c r="AA41" s="619"/>
      <c r="AB41" s="619"/>
      <c r="AC41" s="619"/>
      <c r="AD41" s="620">
        <v>3180864</v>
      </c>
      <c r="AE41" s="620"/>
      <c r="AF41" s="620"/>
      <c r="AG41" s="620"/>
      <c r="AH41" s="620"/>
      <c r="AI41" s="620"/>
      <c r="AJ41" s="620"/>
      <c r="AK41" s="620"/>
      <c r="AL41" s="579">
        <v>100</v>
      </c>
      <c r="AM41" s="621"/>
      <c r="AN41" s="621"/>
      <c r="AO41" s="622"/>
      <c r="AQ41" s="623" t="s">
        <v>427</v>
      </c>
      <c r="AR41" s="440"/>
      <c r="AS41" s="440"/>
      <c r="AT41" s="440"/>
      <c r="AU41" s="440"/>
      <c r="AV41" s="440"/>
      <c r="AW41" s="440"/>
      <c r="AX41" s="440"/>
      <c r="AY41" s="624"/>
      <c r="AZ41" s="595">
        <v>81878</v>
      </c>
      <c r="BA41" s="479"/>
      <c r="BB41" s="479"/>
      <c r="BC41" s="479"/>
      <c r="BD41" s="596"/>
      <c r="BE41" s="596"/>
      <c r="BF41" s="625"/>
      <c r="BG41" s="589"/>
      <c r="BH41" s="431"/>
      <c r="BI41" s="431"/>
      <c r="BJ41" s="431"/>
      <c r="BK41" s="431"/>
      <c r="BL41" s="7"/>
      <c r="BM41" s="382" t="s">
        <v>347</v>
      </c>
      <c r="BN41" s="382"/>
      <c r="BO41" s="382"/>
      <c r="BP41" s="382"/>
      <c r="BQ41" s="382"/>
      <c r="BR41" s="382"/>
      <c r="BS41" s="382"/>
      <c r="BT41" s="382"/>
      <c r="BU41" s="594"/>
      <c r="BV41" s="595" t="s">
        <v>202</v>
      </c>
      <c r="BW41" s="479"/>
      <c r="BX41" s="479"/>
      <c r="BY41" s="479"/>
      <c r="BZ41" s="479"/>
      <c r="CA41" s="479"/>
      <c r="CB41" s="626"/>
      <c r="CD41" s="593" t="s">
        <v>290</v>
      </c>
      <c r="CE41" s="382"/>
      <c r="CF41" s="382"/>
      <c r="CG41" s="382"/>
      <c r="CH41" s="382"/>
      <c r="CI41" s="382"/>
      <c r="CJ41" s="382"/>
      <c r="CK41" s="382"/>
      <c r="CL41" s="382"/>
      <c r="CM41" s="382"/>
      <c r="CN41" s="382"/>
      <c r="CO41" s="382"/>
      <c r="CP41" s="382"/>
      <c r="CQ41" s="594"/>
      <c r="CR41" s="595" t="s">
        <v>202</v>
      </c>
      <c r="CS41" s="596"/>
      <c r="CT41" s="596"/>
      <c r="CU41" s="596"/>
      <c r="CV41" s="596"/>
      <c r="CW41" s="596"/>
      <c r="CX41" s="596"/>
      <c r="CY41" s="597"/>
      <c r="CZ41" s="598" t="s">
        <v>202</v>
      </c>
      <c r="DA41" s="599"/>
      <c r="DB41" s="599"/>
      <c r="DC41" s="600"/>
      <c r="DD41" s="601" t="s">
        <v>202</v>
      </c>
      <c r="DE41" s="596"/>
      <c r="DF41" s="596"/>
      <c r="DG41" s="596"/>
      <c r="DH41" s="596"/>
      <c r="DI41" s="596"/>
      <c r="DJ41" s="596"/>
      <c r="DK41" s="597"/>
      <c r="DL41" s="602"/>
      <c r="DM41" s="603"/>
      <c r="DN41" s="603"/>
      <c r="DO41" s="603"/>
      <c r="DP41" s="603"/>
      <c r="DQ41" s="603"/>
      <c r="DR41" s="603"/>
      <c r="DS41" s="603"/>
      <c r="DT41" s="603"/>
      <c r="DU41" s="603"/>
      <c r="DV41" s="604"/>
      <c r="DW41" s="605"/>
      <c r="DX41" s="606"/>
      <c r="DY41" s="606"/>
      <c r="DZ41" s="606"/>
      <c r="EA41" s="606"/>
      <c r="EB41" s="606"/>
      <c r="EC41" s="607"/>
    </row>
    <row r="42" spans="2:133" ht="11.25" customHeight="1" x14ac:dyDescent="0.2">
      <c r="AQ42" s="612" t="s">
        <v>428</v>
      </c>
      <c r="AR42" s="613"/>
      <c r="AS42" s="613"/>
      <c r="AT42" s="613"/>
      <c r="AU42" s="613"/>
      <c r="AV42" s="613"/>
      <c r="AW42" s="613"/>
      <c r="AX42" s="613"/>
      <c r="AY42" s="614"/>
      <c r="AZ42" s="576">
        <v>269839</v>
      </c>
      <c r="BA42" s="615"/>
      <c r="BB42" s="615"/>
      <c r="BC42" s="615"/>
      <c r="BD42" s="577"/>
      <c r="BE42" s="577"/>
      <c r="BF42" s="616"/>
      <c r="BG42" s="368"/>
      <c r="BH42" s="369"/>
      <c r="BI42" s="369"/>
      <c r="BJ42" s="369"/>
      <c r="BK42" s="369"/>
      <c r="BL42" s="20"/>
      <c r="BM42" s="574" t="s">
        <v>429</v>
      </c>
      <c r="BN42" s="574"/>
      <c r="BO42" s="574"/>
      <c r="BP42" s="574"/>
      <c r="BQ42" s="574"/>
      <c r="BR42" s="574"/>
      <c r="BS42" s="574"/>
      <c r="BT42" s="574"/>
      <c r="BU42" s="575"/>
      <c r="BV42" s="576">
        <v>353</v>
      </c>
      <c r="BW42" s="615"/>
      <c r="BX42" s="615"/>
      <c r="BY42" s="615"/>
      <c r="BZ42" s="615"/>
      <c r="CA42" s="615"/>
      <c r="CB42" s="617"/>
      <c r="CD42" s="593" t="s">
        <v>283</v>
      </c>
      <c r="CE42" s="382"/>
      <c r="CF42" s="382"/>
      <c r="CG42" s="382"/>
      <c r="CH42" s="382"/>
      <c r="CI42" s="382"/>
      <c r="CJ42" s="382"/>
      <c r="CK42" s="382"/>
      <c r="CL42" s="382"/>
      <c r="CM42" s="382"/>
      <c r="CN42" s="382"/>
      <c r="CO42" s="382"/>
      <c r="CP42" s="382"/>
      <c r="CQ42" s="594"/>
      <c r="CR42" s="595">
        <v>432194</v>
      </c>
      <c r="CS42" s="596"/>
      <c r="CT42" s="596"/>
      <c r="CU42" s="596"/>
      <c r="CV42" s="596"/>
      <c r="CW42" s="596"/>
      <c r="CX42" s="596"/>
      <c r="CY42" s="597"/>
      <c r="CZ42" s="598">
        <v>10.3</v>
      </c>
      <c r="DA42" s="599"/>
      <c r="DB42" s="599"/>
      <c r="DC42" s="600"/>
      <c r="DD42" s="601">
        <v>265840</v>
      </c>
      <c r="DE42" s="596"/>
      <c r="DF42" s="596"/>
      <c r="DG42" s="596"/>
      <c r="DH42" s="596"/>
      <c r="DI42" s="596"/>
      <c r="DJ42" s="596"/>
      <c r="DK42" s="597"/>
      <c r="DL42" s="602"/>
      <c r="DM42" s="603"/>
      <c r="DN42" s="603"/>
      <c r="DO42" s="603"/>
      <c r="DP42" s="603"/>
      <c r="DQ42" s="603"/>
      <c r="DR42" s="603"/>
      <c r="DS42" s="603"/>
      <c r="DT42" s="603"/>
      <c r="DU42" s="603"/>
      <c r="DV42" s="604"/>
      <c r="DW42" s="605"/>
      <c r="DX42" s="606"/>
      <c r="DY42" s="606"/>
      <c r="DZ42" s="606"/>
      <c r="EA42" s="606"/>
      <c r="EB42" s="606"/>
      <c r="EC42" s="607"/>
    </row>
    <row r="43" spans="2:133" ht="11.25" customHeight="1" x14ac:dyDescent="0.2">
      <c r="B43" s="1" t="s">
        <v>50</v>
      </c>
      <c r="CD43" s="593" t="s">
        <v>59</v>
      </c>
      <c r="CE43" s="382"/>
      <c r="CF43" s="382"/>
      <c r="CG43" s="382"/>
      <c r="CH43" s="382"/>
      <c r="CI43" s="382"/>
      <c r="CJ43" s="382"/>
      <c r="CK43" s="382"/>
      <c r="CL43" s="382"/>
      <c r="CM43" s="382"/>
      <c r="CN43" s="382"/>
      <c r="CO43" s="382"/>
      <c r="CP43" s="382"/>
      <c r="CQ43" s="594"/>
      <c r="CR43" s="595">
        <v>36574</v>
      </c>
      <c r="CS43" s="596"/>
      <c r="CT43" s="596"/>
      <c r="CU43" s="596"/>
      <c r="CV43" s="596"/>
      <c r="CW43" s="596"/>
      <c r="CX43" s="596"/>
      <c r="CY43" s="597"/>
      <c r="CZ43" s="598">
        <v>0.9</v>
      </c>
      <c r="DA43" s="599"/>
      <c r="DB43" s="599"/>
      <c r="DC43" s="600"/>
      <c r="DD43" s="601">
        <v>36574</v>
      </c>
      <c r="DE43" s="596"/>
      <c r="DF43" s="596"/>
      <c r="DG43" s="596"/>
      <c r="DH43" s="596"/>
      <c r="DI43" s="596"/>
      <c r="DJ43" s="596"/>
      <c r="DK43" s="597"/>
      <c r="DL43" s="602"/>
      <c r="DM43" s="603"/>
      <c r="DN43" s="603"/>
      <c r="DO43" s="603"/>
      <c r="DP43" s="603"/>
      <c r="DQ43" s="603"/>
      <c r="DR43" s="603"/>
      <c r="DS43" s="603"/>
      <c r="DT43" s="603"/>
      <c r="DU43" s="603"/>
      <c r="DV43" s="604"/>
      <c r="DW43" s="605"/>
      <c r="DX43" s="606"/>
      <c r="DY43" s="606"/>
      <c r="DZ43" s="606"/>
      <c r="EA43" s="606"/>
      <c r="EB43" s="606"/>
      <c r="EC43" s="607"/>
    </row>
    <row r="44" spans="2:133" ht="11.25" customHeight="1" x14ac:dyDescent="0.2">
      <c r="B44" s="610" t="s">
        <v>408</v>
      </c>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610"/>
      <c r="BJ44" s="610"/>
      <c r="BK44" s="610"/>
      <c r="BL44" s="610"/>
      <c r="BM44" s="610"/>
      <c r="BN44" s="610"/>
      <c r="BO44" s="610"/>
      <c r="BP44" s="610"/>
      <c r="BQ44" s="610"/>
      <c r="BR44" s="610"/>
      <c r="BS44" s="610"/>
      <c r="BT44" s="610"/>
      <c r="BU44" s="610"/>
      <c r="BV44" s="610"/>
      <c r="BW44" s="610"/>
      <c r="BX44" s="610"/>
      <c r="BY44" s="610"/>
      <c r="BZ44" s="610"/>
      <c r="CA44" s="610"/>
      <c r="CB44" s="610"/>
      <c r="CC44" s="611"/>
      <c r="CD44" s="373" t="s">
        <v>179</v>
      </c>
      <c r="CE44" s="375"/>
      <c r="CF44" s="593" t="s">
        <v>430</v>
      </c>
      <c r="CG44" s="382"/>
      <c r="CH44" s="382"/>
      <c r="CI44" s="382"/>
      <c r="CJ44" s="382"/>
      <c r="CK44" s="382"/>
      <c r="CL44" s="382"/>
      <c r="CM44" s="382"/>
      <c r="CN44" s="382"/>
      <c r="CO44" s="382"/>
      <c r="CP44" s="382"/>
      <c r="CQ44" s="594"/>
      <c r="CR44" s="595">
        <v>432194</v>
      </c>
      <c r="CS44" s="479"/>
      <c r="CT44" s="479"/>
      <c r="CU44" s="479"/>
      <c r="CV44" s="479"/>
      <c r="CW44" s="479"/>
      <c r="CX44" s="479"/>
      <c r="CY44" s="608"/>
      <c r="CZ44" s="598">
        <v>10.3</v>
      </c>
      <c r="DA44" s="342"/>
      <c r="DB44" s="342"/>
      <c r="DC44" s="609"/>
      <c r="DD44" s="601">
        <v>265840</v>
      </c>
      <c r="DE44" s="479"/>
      <c r="DF44" s="479"/>
      <c r="DG44" s="479"/>
      <c r="DH44" s="479"/>
      <c r="DI44" s="479"/>
      <c r="DJ44" s="479"/>
      <c r="DK44" s="608"/>
      <c r="DL44" s="602"/>
      <c r="DM44" s="603"/>
      <c r="DN44" s="603"/>
      <c r="DO44" s="603"/>
      <c r="DP44" s="603"/>
      <c r="DQ44" s="603"/>
      <c r="DR44" s="603"/>
      <c r="DS44" s="603"/>
      <c r="DT44" s="603"/>
      <c r="DU44" s="603"/>
      <c r="DV44" s="604"/>
      <c r="DW44" s="605"/>
      <c r="DX44" s="606"/>
      <c r="DY44" s="606"/>
      <c r="DZ44" s="606"/>
      <c r="EA44" s="606"/>
      <c r="EB44" s="606"/>
      <c r="EC44" s="607"/>
    </row>
    <row r="45" spans="2:133" ht="11.25" customHeight="1" x14ac:dyDescent="0.2">
      <c r="B45" s="610" t="s">
        <v>271</v>
      </c>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0"/>
      <c r="AL45" s="610"/>
      <c r="AM45" s="610"/>
      <c r="AN45" s="610"/>
      <c r="AO45" s="610"/>
      <c r="AP45" s="610"/>
      <c r="AQ45" s="610"/>
      <c r="AR45" s="610"/>
      <c r="AS45" s="610"/>
      <c r="AT45" s="610"/>
      <c r="AU45" s="610"/>
      <c r="AV45" s="610"/>
      <c r="AW45" s="610"/>
      <c r="AX45" s="610"/>
      <c r="AY45" s="610"/>
      <c r="AZ45" s="610"/>
      <c r="BA45" s="610"/>
      <c r="BB45" s="610"/>
      <c r="BC45" s="610"/>
      <c r="BD45" s="610"/>
      <c r="BE45" s="610"/>
      <c r="BF45" s="610"/>
      <c r="BG45" s="610"/>
      <c r="BH45" s="610"/>
      <c r="BI45" s="610"/>
      <c r="BJ45" s="610"/>
      <c r="BK45" s="610"/>
      <c r="BL45" s="610"/>
      <c r="BM45" s="610"/>
      <c r="BN45" s="610"/>
      <c r="BO45" s="610"/>
      <c r="BP45" s="610"/>
      <c r="BQ45" s="610"/>
      <c r="BR45" s="610"/>
      <c r="BS45" s="610"/>
      <c r="BT45" s="610"/>
      <c r="BU45" s="610"/>
      <c r="BV45" s="610"/>
      <c r="BW45" s="610"/>
      <c r="BX45" s="610"/>
      <c r="BY45" s="610"/>
      <c r="BZ45" s="610"/>
      <c r="CA45" s="610"/>
      <c r="CB45" s="610"/>
      <c r="CC45" s="611"/>
      <c r="CD45" s="376"/>
      <c r="CE45" s="378"/>
      <c r="CF45" s="593" t="s">
        <v>431</v>
      </c>
      <c r="CG45" s="382"/>
      <c r="CH45" s="382"/>
      <c r="CI45" s="382"/>
      <c r="CJ45" s="382"/>
      <c r="CK45" s="382"/>
      <c r="CL45" s="382"/>
      <c r="CM45" s="382"/>
      <c r="CN45" s="382"/>
      <c r="CO45" s="382"/>
      <c r="CP45" s="382"/>
      <c r="CQ45" s="594"/>
      <c r="CR45" s="595">
        <v>76514</v>
      </c>
      <c r="CS45" s="596"/>
      <c r="CT45" s="596"/>
      <c r="CU45" s="596"/>
      <c r="CV45" s="596"/>
      <c r="CW45" s="596"/>
      <c r="CX45" s="596"/>
      <c r="CY45" s="597"/>
      <c r="CZ45" s="598">
        <v>1.8</v>
      </c>
      <c r="DA45" s="599"/>
      <c r="DB45" s="599"/>
      <c r="DC45" s="600"/>
      <c r="DD45" s="601">
        <v>39520</v>
      </c>
      <c r="DE45" s="596"/>
      <c r="DF45" s="596"/>
      <c r="DG45" s="596"/>
      <c r="DH45" s="596"/>
      <c r="DI45" s="596"/>
      <c r="DJ45" s="596"/>
      <c r="DK45" s="597"/>
      <c r="DL45" s="602"/>
      <c r="DM45" s="603"/>
      <c r="DN45" s="603"/>
      <c r="DO45" s="603"/>
      <c r="DP45" s="603"/>
      <c r="DQ45" s="603"/>
      <c r="DR45" s="603"/>
      <c r="DS45" s="603"/>
      <c r="DT45" s="603"/>
      <c r="DU45" s="603"/>
      <c r="DV45" s="604"/>
      <c r="DW45" s="605"/>
      <c r="DX45" s="606"/>
      <c r="DY45" s="606"/>
      <c r="DZ45" s="606"/>
      <c r="EA45" s="606"/>
      <c r="EB45" s="606"/>
      <c r="EC45" s="607"/>
    </row>
    <row r="46" spans="2:133" ht="11.25" customHeight="1" x14ac:dyDescent="0.2">
      <c r="B46" s="41"/>
      <c r="CD46" s="376"/>
      <c r="CE46" s="378"/>
      <c r="CF46" s="593" t="s">
        <v>433</v>
      </c>
      <c r="CG46" s="382"/>
      <c r="CH46" s="382"/>
      <c r="CI46" s="382"/>
      <c r="CJ46" s="382"/>
      <c r="CK46" s="382"/>
      <c r="CL46" s="382"/>
      <c r="CM46" s="382"/>
      <c r="CN46" s="382"/>
      <c r="CO46" s="382"/>
      <c r="CP46" s="382"/>
      <c r="CQ46" s="594"/>
      <c r="CR46" s="595">
        <v>348084</v>
      </c>
      <c r="CS46" s="479"/>
      <c r="CT46" s="479"/>
      <c r="CU46" s="479"/>
      <c r="CV46" s="479"/>
      <c r="CW46" s="479"/>
      <c r="CX46" s="479"/>
      <c r="CY46" s="608"/>
      <c r="CZ46" s="598">
        <v>8.3000000000000007</v>
      </c>
      <c r="DA46" s="342"/>
      <c r="DB46" s="342"/>
      <c r="DC46" s="609"/>
      <c r="DD46" s="601">
        <v>218724</v>
      </c>
      <c r="DE46" s="479"/>
      <c r="DF46" s="479"/>
      <c r="DG46" s="479"/>
      <c r="DH46" s="479"/>
      <c r="DI46" s="479"/>
      <c r="DJ46" s="479"/>
      <c r="DK46" s="608"/>
      <c r="DL46" s="602"/>
      <c r="DM46" s="603"/>
      <c r="DN46" s="603"/>
      <c r="DO46" s="603"/>
      <c r="DP46" s="603"/>
      <c r="DQ46" s="603"/>
      <c r="DR46" s="603"/>
      <c r="DS46" s="603"/>
      <c r="DT46" s="603"/>
      <c r="DU46" s="603"/>
      <c r="DV46" s="604"/>
      <c r="DW46" s="605"/>
      <c r="DX46" s="606"/>
      <c r="DY46" s="606"/>
      <c r="DZ46" s="606"/>
      <c r="EA46" s="606"/>
      <c r="EB46" s="606"/>
      <c r="EC46" s="607"/>
    </row>
    <row r="47" spans="2:133" ht="11.25" customHeight="1" x14ac:dyDescent="0.2">
      <c r="B47" s="41"/>
      <c r="CD47" s="376"/>
      <c r="CE47" s="378"/>
      <c r="CF47" s="593" t="s">
        <v>435</v>
      </c>
      <c r="CG47" s="382"/>
      <c r="CH47" s="382"/>
      <c r="CI47" s="382"/>
      <c r="CJ47" s="382"/>
      <c r="CK47" s="382"/>
      <c r="CL47" s="382"/>
      <c r="CM47" s="382"/>
      <c r="CN47" s="382"/>
      <c r="CO47" s="382"/>
      <c r="CP47" s="382"/>
      <c r="CQ47" s="594"/>
      <c r="CR47" s="595" t="s">
        <v>202</v>
      </c>
      <c r="CS47" s="596"/>
      <c r="CT47" s="596"/>
      <c r="CU47" s="596"/>
      <c r="CV47" s="596"/>
      <c r="CW47" s="596"/>
      <c r="CX47" s="596"/>
      <c r="CY47" s="597"/>
      <c r="CZ47" s="598" t="s">
        <v>202</v>
      </c>
      <c r="DA47" s="599"/>
      <c r="DB47" s="599"/>
      <c r="DC47" s="600"/>
      <c r="DD47" s="601" t="s">
        <v>202</v>
      </c>
      <c r="DE47" s="596"/>
      <c r="DF47" s="596"/>
      <c r="DG47" s="596"/>
      <c r="DH47" s="596"/>
      <c r="DI47" s="596"/>
      <c r="DJ47" s="596"/>
      <c r="DK47" s="597"/>
      <c r="DL47" s="602"/>
      <c r="DM47" s="603"/>
      <c r="DN47" s="603"/>
      <c r="DO47" s="603"/>
      <c r="DP47" s="603"/>
      <c r="DQ47" s="603"/>
      <c r="DR47" s="603"/>
      <c r="DS47" s="603"/>
      <c r="DT47" s="603"/>
      <c r="DU47" s="603"/>
      <c r="DV47" s="604"/>
      <c r="DW47" s="605"/>
      <c r="DX47" s="606"/>
      <c r="DY47" s="606"/>
      <c r="DZ47" s="606"/>
      <c r="EA47" s="606"/>
      <c r="EB47" s="606"/>
      <c r="EC47" s="607"/>
    </row>
    <row r="48" spans="2:133" ht="11" x14ac:dyDescent="0.2">
      <c r="B48" s="41"/>
      <c r="CD48" s="379"/>
      <c r="CE48" s="381"/>
      <c r="CF48" s="593" t="s">
        <v>436</v>
      </c>
      <c r="CG48" s="382"/>
      <c r="CH48" s="382"/>
      <c r="CI48" s="382"/>
      <c r="CJ48" s="382"/>
      <c r="CK48" s="382"/>
      <c r="CL48" s="382"/>
      <c r="CM48" s="382"/>
      <c r="CN48" s="382"/>
      <c r="CO48" s="382"/>
      <c r="CP48" s="382"/>
      <c r="CQ48" s="594"/>
      <c r="CR48" s="595" t="s">
        <v>202</v>
      </c>
      <c r="CS48" s="479"/>
      <c r="CT48" s="479"/>
      <c r="CU48" s="479"/>
      <c r="CV48" s="479"/>
      <c r="CW48" s="479"/>
      <c r="CX48" s="479"/>
      <c r="CY48" s="608"/>
      <c r="CZ48" s="598" t="s">
        <v>202</v>
      </c>
      <c r="DA48" s="342"/>
      <c r="DB48" s="342"/>
      <c r="DC48" s="609"/>
      <c r="DD48" s="601" t="s">
        <v>202</v>
      </c>
      <c r="DE48" s="479"/>
      <c r="DF48" s="479"/>
      <c r="DG48" s="479"/>
      <c r="DH48" s="479"/>
      <c r="DI48" s="479"/>
      <c r="DJ48" s="479"/>
      <c r="DK48" s="608"/>
      <c r="DL48" s="602"/>
      <c r="DM48" s="603"/>
      <c r="DN48" s="603"/>
      <c r="DO48" s="603"/>
      <c r="DP48" s="603"/>
      <c r="DQ48" s="603"/>
      <c r="DR48" s="603"/>
      <c r="DS48" s="603"/>
      <c r="DT48" s="603"/>
      <c r="DU48" s="603"/>
      <c r="DV48" s="604"/>
      <c r="DW48" s="605"/>
      <c r="DX48" s="606"/>
      <c r="DY48" s="606"/>
      <c r="DZ48" s="606"/>
      <c r="EA48" s="606"/>
      <c r="EB48" s="606"/>
      <c r="EC48" s="607"/>
    </row>
    <row r="49" spans="2:133" ht="11.25" customHeight="1" x14ac:dyDescent="0.2">
      <c r="B49" s="41"/>
      <c r="CD49" s="573" t="s">
        <v>194</v>
      </c>
      <c r="CE49" s="574"/>
      <c r="CF49" s="574"/>
      <c r="CG49" s="574"/>
      <c r="CH49" s="574"/>
      <c r="CI49" s="574"/>
      <c r="CJ49" s="574"/>
      <c r="CK49" s="574"/>
      <c r="CL49" s="574"/>
      <c r="CM49" s="574"/>
      <c r="CN49" s="574"/>
      <c r="CO49" s="574"/>
      <c r="CP49" s="574"/>
      <c r="CQ49" s="575"/>
      <c r="CR49" s="576">
        <v>4198255</v>
      </c>
      <c r="CS49" s="577"/>
      <c r="CT49" s="577"/>
      <c r="CU49" s="577"/>
      <c r="CV49" s="577"/>
      <c r="CW49" s="577"/>
      <c r="CX49" s="577"/>
      <c r="CY49" s="578"/>
      <c r="CZ49" s="579">
        <v>100</v>
      </c>
      <c r="DA49" s="580"/>
      <c r="DB49" s="580"/>
      <c r="DC49" s="581"/>
      <c r="DD49" s="582">
        <v>3329704</v>
      </c>
      <c r="DE49" s="577"/>
      <c r="DF49" s="577"/>
      <c r="DG49" s="577"/>
      <c r="DH49" s="577"/>
      <c r="DI49" s="577"/>
      <c r="DJ49" s="577"/>
      <c r="DK49" s="578"/>
      <c r="DL49" s="583"/>
      <c r="DM49" s="584"/>
      <c r="DN49" s="584"/>
      <c r="DO49" s="584"/>
      <c r="DP49" s="584"/>
      <c r="DQ49" s="584"/>
      <c r="DR49" s="584"/>
      <c r="DS49" s="584"/>
      <c r="DT49" s="584"/>
      <c r="DU49" s="584"/>
      <c r="DV49" s="585"/>
      <c r="DW49" s="586"/>
      <c r="DX49" s="587"/>
      <c r="DY49" s="587"/>
      <c r="DZ49" s="587"/>
      <c r="EA49" s="587"/>
      <c r="EB49" s="587"/>
      <c r="EC49" s="588"/>
    </row>
  </sheetData>
  <sheetProtection algorithmName="SHA-512" hashValue="ydxr8Mpku+qaQy9kqn99vrD0woq0uEP1Vk6bHqvQndRhCdoJPiKg7t1h9oczgVCkrR3KgjzibQ7m6vdLh6fBqA==" saltValue="4tKFoiPQ/JGuM/U6lJWW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93" t="s">
        <v>304</v>
      </c>
      <c r="B2" s="993"/>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4" t="s">
        <v>127</v>
      </c>
      <c r="DK2" s="995"/>
      <c r="DL2" s="995"/>
      <c r="DM2" s="995"/>
      <c r="DN2" s="995"/>
      <c r="DO2" s="996"/>
      <c r="DP2" s="50"/>
      <c r="DQ2" s="994" t="s">
        <v>308</v>
      </c>
      <c r="DR2" s="995"/>
      <c r="DS2" s="995"/>
      <c r="DT2" s="995"/>
      <c r="DU2" s="995"/>
      <c r="DV2" s="995"/>
      <c r="DW2" s="995"/>
      <c r="DX2" s="995"/>
      <c r="DY2" s="995"/>
      <c r="DZ2" s="996"/>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84" t="s">
        <v>437</v>
      </c>
      <c r="B4" s="984"/>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K4" s="984"/>
      <c r="AL4" s="984"/>
      <c r="AM4" s="984"/>
      <c r="AN4" s="984"/>
      <c r="AO4" s="984"/>
      <c r="AP4" s="984"/>
      <c r="AQ4" s="984"/>
      <c r="AR4" s="984"/>
      <c r="AS4" s="984"/>
      <c r="AT4" s="984"/>
      <c r="AU4" s="984"/>
      <c r="AV4" s="984"/>
      <c r="AW4" s="984"/>
      <c r="AX4" s="984"/>
      <c r="AY4" s="984"/>
      <c r="AZ4" s="56"/>
      <c r="BA4" s="56"/>
      <c r="BB4" s="56"/>
      <c r="BC4" s="56"/>
      <c r="BD4" s="56"/>
      <c r="BE4" s="67"/>
      <c r="BF4" s="67"/>
      <c r="BG4" s="67"/>
      <c r="BH4" s="67"/>
      <c r="BI4" s="67"/>
      <c r="BJ4" s="67"/>
      <c r="BK4" s="67"/>
      <c r="BL4" s="67"/>
      <c r="BM4" s="67"/>
      <c r="BN4" s="67"/>
      <c r="BO4" s="67"/>
      <c r="BP4" s="67"/>
      <c r="BQ4" s="766" t="s">
        <v>438</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67"/>
    </row>
    <row r="5" spans="1:131" s="47" customFormat="1" ht="26.25" customHeight="1" x14ac:dyDescent="0.2">
      <c r="A5" s="682" t="s">
        <v>163</v>
      </c>
      <c r="B5" s="683"/>
      <c r="C5" s="683"/>
      <c r="D5" s="683"/>
      <c r="E5" s="683"/>
      <c r="F5" s="683"/>
      <c r="G5" s="683"/>
      <c r="H5" s="683"/>
      <c r="I5" s="683"/>
      <c r="J5" s="683"/>
      <c r="K5" s="683"/>
      <c r="L5" s="683"/>
      <c r="M5" s="683"/>
      <c r="N5" s="683"/>
      <c r="O5" s="683"/>
      <c r="P5" s="684"/>
      <c r="Q5" s="674" t="s">
        <v>182</v>
      </c>
      <c r="R5" s="675"/>
      <c r="S5" s="675"/>
      <c r="T5" s="675"/>
      <c r="U5" s="676"/>
      <c r="V5" s="674" t="s">
        <v>439</v>
      </c>
      <c r="W5" s="675"/>
      <c r="X5" s="675"/>
      <c r="Y5" s="675"/>
      <c r="Z5" s="676"/>
      <c r="AA5" s="674" t="s">
        <v>440</v>
      </c>
      <c r="AB5" s="675"/>
      <c r="AC5" s="675"/>
      <c r="AD5" s="675"/>
      <c r="AE5" s="675"/>
      <c r="AF5" s="716" t="s">
        <v>180</v>
      </c>
      <c r="AG5" s="675"/>
      <c r="AH5" s="675"/>
      <c r="AI5" s="675"/>
      <c r="AJ5" s="680"/>
      <c r="AK5" s="675" t="s">
        <v>232</v>
      </c>
      <c r="AL5" s="675"/>
      <c r="AM5" s="675"/>
      <c r="AN5" s="675"/>
      <c r="AO5" s="676"/>
      <c r="AP5" s="674" t="s">
        <v>441</v>
      </c>
      <c r="AQ5" s="675"/>
      <c r="AR5" s="675"/>
      <c r="AS5" s="675"/>
      <c r="AT5" s="676"/>
      <c r="AU5" s="674" t="s">
        <v>443</v>
      </c>
      <c r="AV5" s="675"/>
      <c r="AW5" s="675"/>
      <c r="AX5" s="675"/>
      <c r="AY5" s="680"/>
      <c r="AZ5" s="56"/>
      <c r="BA5" s="56"/>
      <c r="BB5" s="56"/>
      <c r="BC5" s="56"/>
      <c r="BD5" s="56"/>
      <c r="BE5" s="67"/>
      <c r="BF5" s="67"/>
      <c r="BG5" s="67"/>
      <c r="BH5" s="67"/>
      <c r="BI5" s="67"/>
      <c r="BJ5" s="67"/>
      <c r="BK5" s="67"/>
      <c r="BL5" s="67"/>
      <c r="BM5" s="67"/>
      <c r="BN5" s="67"/>
      <c r="BO5" s="67"/>
      <c r="BP5" s="67"/>
      <c r="BQ5" s="682" t="s">
        <v>444</v>
      </c>
      <c r="BR5" s="683"/>
      <c r="BS5" s="683"/>
      <c r="BT5" s="683"/>
      <c r="BU5" s="683"/>
      <c r="BV5" s="683"/>
      <c r="BW5" s="683"/>
      <c r="BX5" s="683"/>
      <c r="BY5" s="683"/>
      <c r="BZ5" s="683"/>
      <c r="CA5" s="683"/>
      <c r="CB5" s="683"/>
      <c r="CC5" s="683"/>
      <c r="CD5" s="683"/>
      <c r="CE5" s="683"/>
      <c r="CF5" s="683"/>
      <c r="CG5" s="684"/>
      <c r="CH5" s="674" t="s">
        <v>372</v>
      </c>
      <c r="CI5" s="675"/>
      <c r="CJ5" s="675"/>
      <c r="CK5" s="675"/>
      <c r="CL5" s="676"/>
      <c r="CM5" s="674" t="s">
        <v>325</v>
      </c>
      <c r="CN5" s="675"/>
      <c r="CO5" s="675"/>
      <c r="CP5" s="675"/>
      <c r="CQ5" s="676"/>
      <c r="CR5" s="674" t="s">
        <v>246</v>
      </c>
      <c r="CS5" s="675"/>
      <c r="CT5" s="675"/>
      <c r="CU5" s="675"/>
      <c r="CV5" s="676"/>
      <c r="CW5" s="674" t="s">
        <v>51</v>
      </c>
      <c r="CX5" s="675"/>
      <c r="CY5" s="675"/>
      <c r="CZ5" s="675"/>
      <c r="DA5" s="676"/>
      <c r="DB5" s="674" t="s">
        <v>446</v>
      </c>
      <c r="DC5" s="675"/>
      <c r="DD5" s="675"/>
      <c r="DE5" s="675"/>
      <c r="DF5" s="676"/>
      <c r="DG5" s="1006" t="s">
        <v>244</v>
      </c>
      <c r="DH5" s="1007"/>
      <c r="DI5" s="1007"/>
      <c r="DJ5" s="1007"/>
      <c r="DK5" s="1008"/>
      <c r="DL5" s="1006" t="s">
        <v>448</v>
      </c>
      <c r="DM5" s="1007"/>
      <c r="DN5" s="1007"/>
      <c r="DO5" s="1007"/>
      <c r="DP5" s="1008"/>
      <c r="DQ5" s="674" t="s">
        <v>450</v>
      </c>
      <c r="DR5" s="675"/>
      <c r="DS5" s="675"/>
      <c r="DT5" s="675"/>
      <c r="DU5" s="676"/>
      <c r="DV5" s="674" t="s">
        <v>443</v>
      </c>
      <c r="DW5" s="675"/>
      <c r="DX5" s="675"/>
      <c r="DY5" s="675"/>
      <c r="DZ5" s="680"/>
      <c r="EA5" s="67"/>
    </row>
    <row r="6" spans="1:131" s="47" customFormat="1" ht="26.25" customHeight="1" x14ac:dyDescent="0.2">
      <c r="A6" s="685"/>
      <c r="B6" s="686"/>
      <c r="C6" s="686"/>
      <c r="D6" s="686"/>
      <c r="E6" s="686"/>
      <c r="F6" s="686"/>
      <c r="G6" s="686"/>
      <c r="H6" s="686"/>
      <c r="I6" s="686"/>
      <c r="J6" s="686"/>
      <c r="K6" s="686"/>
      <c r="L6" s="686"/>
      <c r="M6" s="686"/>
      <c r="N6" s="686"/>
      <c r="O6" s="686"/>
      <c r="P6" s="687"/>
      <c r="Q6" s="677"/>
      <c r="R6" s="678"/>
      <c r="S6" s="678"/>
      <c r="T6" s="678"/>
      <c r="U6" s="679"/>
      <c r="V6" s="677"/>
      <c r="W6" s="678"/>
      <c r="X6" s="678"/>
      <c r="Y6" s="678"/>
      <c r="Z6" s="679"/>
      <c r="AA6" s="677"/>
      <c r="AB6" s="678"/>
      <c r="AC6" s="678"/>
      <c r="AD6" s="678"/>
      <c r="AE6" s="678"/>
      <c r="AF6" s="717"/>
      <c r="AG6" s="678"/>
      <c r="AH6" s="678"/>
      <c r="AI6" s="678"/>
      <c r="AJ6" s="681"/>
      <c r="AK6" s="678"/>
      <c r="AL6" s="678"/>
      <c r="AM6" s="678"/>
      <c r="AN6" s="678"/>
      <c r="AO6" s="679"/>
      <c r="AP6" s="677"/>
      <c r="AQ6" s="678"/>
      <c r="AR6" s="678"/>
      <c r="AS6" s="678"/>
      <c r="AT6" s="679"/>
      <c r="AU6" s="677"/>
      <c r="AV6" s="678"/>
      <c r="AW6" s="678"/>
      <c r="AX6" s="678"/>
      <c r="AY6" s="681"/>
      <c r="AZ6" s="56"/>
      <c r="BA6" s="56"/>
      <c r="BB6" s="56"/>
      <c r="BC6" s="56"/>
      <c r="BD6" s="56"/>
      <c r="BE6" s="67"/>
      <c r="BF6" s="67"/>
      <c r="BG6" s="67"/>
      <c r="BH6" s="67"/>
      <c r="BI6" s="67"/>
      <c r="BJ6" s="67"/>
      <c r="BK6" s="67"/>
      <c r="BL6" s="67"/>
      <c r="BM6" s="67"/>
      <c r="BN6" s="67"/>
      <c r="BO6" s="67"/>
      <c r="BP6" s="67"/>
      <c r="BQ6" s="685"/>
      <c r="BR6" s="686"/>
      <c r="BS6" s="686"/>
      <c r="BT6" s="686"/>
      <c r="BU6" s="686"/>
      <c r="BV6" s="686"/>
      <c r="BW6" s="686"/>
      <c r="BX6" s="686"/>
      <c r="BY6" s="686"/>
      <c r="BZ6" s="686"/>
      <c r="CA6" s="686"/>
      <c r="CB6" s="686"/>
      <c r="CC6" s="686"/>
      <c r="CD6" s="686"/>
      <c r="CE6" s="686"/>
      <c r="CF6" s="686"/>
      <c r="CG6" s="687"/>
      <c r="CH6" s="677"/>
      <c r="CI6" s="678"/>
      <c r="CJ6" s="678"/>
      <c r="CK6" s="678"/>
      <c r="CL6" s="679"/>
      <c r="CM6" s="677"/>
      <c r="CN6" s="678"/>
      <c r="CO6" s="678"/>
      <c r="CP6" s="678"/>
      <c r="CQ6" s="679"/>
      <c r="CR6" s="677"/>
      <c r="CS6" s="678"/>
      <c r="CT6" s="678"/>
      <c r="CU6" s="678"/>
      <c r="CV6" s="679"/>
      <c r="CW6" s="677"/>
      <c r="CX6" s="678"/>
      <c r="CY6" s="678"/>
      <c r="CZ6" s="678"/>
      <c r="DA6" s="679"/>
      <c r="DB6" s="677"/>
      <c r="DC6" s="678"/>
      <c r="DD6" s="678"/>
      <c r="DE6" s="678"/>
      <c r="DF6" s="679"/>
      <c r="DG6" s="1009"/>
      <c r="DH6" s="1010"/>
      <c r="DI6" s="1010"/>
      <c r="DJ6" s="1010"/>
      <c r="DK6" s="1011"/>
      <c r="DL6" s="1009"/>
      <c r="DM6" s="1010"/>
      <c r="DN6" s="1010"/>
      <c r="DO6" s="1010"/>
      <c r="DP6" s="1011"/>
      <c r="DQ6" s="677"/>
      <c r="DR6" s="678"/>
      <c r="DS6" s="678"/>
      <c r="DT6" s="678"/>
      <c r="DU6" s="679"/>
      <c r="DV6" s="677"/>
      <c r="DW6" s="678"/>
      <c r="DX6" s="678"/>
      <c r="DY6" s="678"/>
      <c r="DZ6" s="681"/>
      <c r="EA6" s="67"/>
    </row>
    <row r="7" spans="1:131" s="47" customFormat="1" ht="26.25" customHeight="1" x14ac:dyDescent="0.2">
      <c r="A7" s="51">
        <v>1</v>
      </c>
      <c r="B7" s="947" t="s">
        <v>264</v>
      </c>
      <c r="C7" s="948"/>
      <c r="D7" s="948"/>
      <c r="E7" s="948"/>
      <c r="F7" s="948"/>
      <c r="G7" s="948"/>
      <c r="H7" s="948"/>
      <c r="I7" s="948"/>
      <c r="J7" s="948"/>
      <c r="K7" s="948"/>
      <c r="L7" s="948"/>
      <c r="M7" s="948"/>
      <c r="N7" s="948"/>
      <c r="O7" s="948"/>
      <c r="P7" s="949"/>
      <c r="Q7" s="950">
        <v>4606</v>
      </c>
      <c r="R7" s="951"/>
      <c r="S7" s="951"/>
      <c r="T7" s="951"/>
      <c r="U7" s="951"/>
      <c r="V7" s="951">
        <v>4203</v>
      </c>
      <c r="W7" s="951"/>
      <c r="X7" s="951"/>
      <c r="Y7" s="951"/>
      <c r="Z7" s="951"/>
      <c r="AA7" s="951">
        <v>403</v>
      </c>
      <c r="AB7" s="951"/>
      <c r="AC7" s="951"/>
      <c r="AD7" s="951"/>
      <c r="AE7" s="997"/>
      <c r="AF7" s="998">
        <v>387</v>
      </c>
      <c r="AG7" s="999"/>
      <c r="AH7" s="999"/>
      <c r="AI7" s="999"/>
      <c r="AJ7" s="1000"/>
      <c r="AK7" s="1001" t="s">
        <v>202</v>
      </c>
      <c r="AL7" s="951"/>
      <c r="AM7" s="951"/>
      <c r="AN7" s="951"/>
      <c r="AO7" s="951"/>
      <c r="AP7" s="951">
        <v>341</v>
      </c>
      <c r="AQ7" s="951"/>
      <c r="AR7" s="951"/>
      <c r="AS7" s="951"/>
      <c r="AT7" s="951"/>
      <c r="AU7" s="952"/>
      <c r="AV7" s="952"/>
      <c r="AW7" s="952"/>
      <c r="AX7" s="952"/>
      <c r="AY7" s="953"/>
      <c r="AZ7" s="56"/>
      <c r="BA7" s="56"/>
      <c r="BB7" s="56"/>
      <c r="BC7" s="56"/>
      <c r="BD7" s="56"/>
      <c r="BE7" s="67"/>
      <c r="BF7" s="67"/>
      <c r="BG7" s="67"/>
      <c r="BH7" s="67"/>
      <c r="BI7" s="67"/>
      <c r="BJ7" s="67"/>
      <c r="BK7" s="67"/>
      <c r="BL7" s="67"/>
      <c r="BM7" s="67"/>
      <c r="BN7" s="67"/>
      <c r="BO7" s="67"/>
      <c r="BP7" s="67"/>
      <c r="BQ7" s="51">
        <v>1</v>
      </c>
      <c r="BR7" s="71"/>
      <c r="BS7" s="947"/>
      <c r="BT7" s="948"/>
      <c r="BU7" s="948"/>
      <c r="BV7" s="948"/>
      <c r="BW7" s="948"/>
      <c r="BX7" s="948"/>
      <c r="BY7" s="948"/>
      <c r="BZ7" s="948"/>
      <c r="CA7" s="948"/>
      <c r="CB7" s="948"/>
      <c r="CC7" s="948"/>
      <c r="CD7" s="948"/>
      <c r="CE7" s="948"/>
      <c r="CF7" s="948"/>
      <c r="CG7" s="949"/>
      <c r="CH7" s="1002"/>
      <c r="CI7" s="1003"/>
      <c r="CJ7" s="1003"/>
      <c r="CK7" s="1003"/>
      <c r="CL7" s="1004"/>
      <c r="CM7" s="1002"/>
      <c r="CN7" s="1003"/>
      <c r="CO7" s="1003"/>
      <c r="CP7" s="1003"/>
      <c r="CQ7" s="1004"/>
      <c r="CR7" s="1002"/>
      <c r="CS7" s="1003"/>
      <c r="CT7" s="1003"/>
      <c r="CU7" s="1003"/>
      <c r="CV7" s="1004"/>
      <c r="CW7" s="1002"/>
      <c r="CX7" s="1003"/>
      <c r="CY7" s="1003"/>
      <c r="CZ7" s="1003"/>
      <c r="DA7" s="1004"/>
      <c r="DB7" s="1002"/>
      <c r="DC7" s="1003"/>
      <c r="DD7" s="1003"/>
      <c r="DE7" s="1003"/>
      <c r="DF7" s="1004"/>
      <c r="DG7" s="1002"/>
      <c r="DH7" s="1003"/>
      <c r="DI7" s="1003"/>
      <c r="DJ7" s="1003"/>
      <c r="DK7" s="1004"/>
      <c r="DL7" s="1002"/>
      <c r="DM7" s="1003"/>
      <c r="DN7" s="1003"/>
      <c r="DO7" s="1003"/>
      <c r="DP7" s="1004"/>
      <c r="DQ7" s="1002"/>
      <c r="DR7" s="1003"/>
      <c r="DS7" s="1003"/>
      <c r="DT7" s="1003"/>
      <c r="DU7" s="1004"/>
      <c r="DV7" s="947"/>
      <c r="DW7" s="948"/>
      <c r="DX7" s="948"/>
      <c r="DY7" s="948"/>
      <c r="DZ7" s="1005"/>
      <c r="EA7" s="67"/>
    </row>
    <row r="8" spans="1:131" s="47" customFormat="1" ht="26.25" customHeight="1" x14ac:dyDescent="0.2">
      <c r="A8" s="52">
        <v>2</v>
      </c>
      <c r="B8" s="936"/>
      <c r="C8" s="937"/>
      <c r="D8" s="937"/>
      <c r="E8" s="937"/>
      <c r="F8" s="937"/>
      <c r="G8" s="937"/>
      <c r="H8" s="937"/>
      <c r="I8" s="937"/>
      <c r="J8" s="937"/>
      <c r="K8" s="937"/>
      <c r="L8" s="937"/>
      <c r="M8" s="937"/>
      <c r="N8" s="937"/>
      <c r="O8" s="937"/>
      <c r="P8" s="938"/>
      <c r="Q8" s="939"/>
      <c r="R8" s="940"/>
      <c r="S8" s="940"/>
      <c r="T8" s="940"/>
      <c r="U8" s="940"/>
      <c r="V8" s="940"/>
      <c r="W8" s="940"/>
      <c r="X8" s="940"/>
      <c r="Y8" s="940"/>
      <c r="Z8" s="940"/>
      <c r="AA8" s="940"/>
      <c r="AB8" s="940"/>
      <c r="AC8" s="940"/>
      <c r="AD8" s="940"/>
      <c r="AE8" s="946"/>
      <c r="AF8" s="966"/>
      <c r="AG8" s="944"/>
      <c r="AH8" s="944"/>
      <c r="AI8" s="944"/>
      <c r="AJ8" s="967"/>
      <c r="AK8" s="945"/>
      <c r="AL8" s="940"/>
      <c r="AM8" s="940"/>
      <c r="AN8" s="940"/>
      <c r="AO8" s="940"/>
      <c r="AP8" s="940"/>
      <c r="AQ8" s="940"/>
      <c r="AR8" s="940"/>
      <c r="AS8" s="940"/>
      <c r="AT8" s="940"/>
      <c r="AU8" s="941"/>
      <c r="AV8" s="941"/>
      <c r="AW8" s="941"/>
      <c r="AX8" s="941"/>
      <c r="AY8" s="942"/>
      <c r="AZ8" s="56"/>
      <c r="BA8" s="56"/>
      <c r="BB8" s="56"/>
      <c r="BC8" s="56"/>
      <c r="BD8" s="56"/>
      <c r="BE8" s="67"/>
      <c r="BF8" s="67"/>
      <c r="BG8" s="67"/>
      <c r="BH8" s="67"/>
      <c r="BI8" s="67"/>
      <c r="BJ8" s="67"/>
      <c r="BK8" s="67"/>
      <c r="BL8" s="67"/>
      <c r="BM8" s="67"/>
      <c r="BN8" s="67"/>
      <c r="BO8" s="67"/>
      <c r="BP8" s="67"/>
      <c r="BQ8" s="52">
        <v>2</v>
      </c>
      <c r="BR8" s="72"/>
      <c r="BS8" s="936"/>
      <c r="BT8" s="937"/>
      <c r="BU8" s="937"/>
      <c r="BV8" s="937"/>
      <c r="BW8" s="937"/>
      <c r="BX8" s="937"/>
      <c r="BY8" s="937"/>
      <c r="BZ8" s="937"/>
      <c r="CA8" s="937"/>
      <c r="CB8" s="937"/>
      <c r="CC8" s="937"/>
      <c r="CD8" s="937"/>
      <c r="CE8" s="937"/>
      <c r="CF8" s="937"/>
      <c r="CG8" s="938"/>
      <c r="CH8" s="943"/>
      <c r="CI8" s="944"/>
      <c r="CJ8" s="944"/>
      <c r="CK8" s="944"/>
      <c r="CL8" s="954"/>
      <c r="CM8" s="943"/>
      <c r="CN8" s="944"/>
      <c r="CO8" s="944"/>
      <c r="CP8" s="944"/>
      <c r="CQ8" s="954"/>
      <c r="CR8" s="943"/>
      <c r="CS8" s="944"/>
      <c r="CT8" s="944"/>
      <c r="CU8" s="944"/>
      <c r="CV8" s="954"/>
      <c r="CW8" s="943"/>
      <c r="CX8" s="944"/>
      <c r="CY8" s="944"/>
      <c r="CZ8" s="944"/>
      <c r="DA8" s="954"/>
      <c r="DB8" s="943"/>
      <c r="DC8" s="944"/>
      <c r="DD8" s="944"/>
      <c r="DE8" s="944"/>
      <c r="DF8" s="954"/>
      <c r="DG8" s="943"/>
      <c r="DH8" s="944"/>
      <c r="DI8" s="944"/>
      <c r="DJ8" s="944"/>
      <c r="DK8" s="954"/>
      <c r="DL8" s="943"/>
      <c r="DM8" s="944"/>
      <c r="DN8" s="944"/>
      <c r="DO8" s="944"/>
      <c r="DP8" s="954"/>
      <c r="DQ8" s="943"/>
      <c r="DR8" s="944"/>
      <c r="DS8" s="944"/>
      <c r="DT8" s="944"/>
      <c r="DU8" s="954"/>
      <c r="DV8" s="936"/>
      <c r="DW8" s="937"/>
      <c r="DX8" s="937"/>
      <c r="DY8" s="937"/>
      <c r="DZ8" s="955"/>
      <c r="EA8" s="67"/>
    </row>
    <row r="9" spans="1:131" s="47" customFormat="1" ht="26.25" customHeight="1" x14ac:dyDescent="0.2">
      <c r="A9" s="52">
        <v>3</v>
      </c>
      <c r="B9" s="936"/>
      <c r="C9" s="937"/>
      <c r="D9" s="937"/>
      <c r="E9" s="937"/>
      <c r="F9" s="937"/>
      <c r="G9" s="937"/>
      <c r="H9" s="937"/>
      <c r="I9" s="937"/>
      <c r="J9" s="937"/>
      <c r="K9" s="937"/>
      <c r="L9" s="937"/>
      <c r="M9" s="937"/>
      <c r="N9" s="937"/>
      <c r="O9" s="937"/>
      <c r="P9" s="938"/>
      <c r="Q9" s="939"/>
      <c r="R9" s="940"/>
      <c r="S9" s="940"/>
      <c r="T9" s="940"/>
      <c r="U9" s="940"/>
      <c r="V9" s="940"/>
      <c r="W9" s="940"/>
      <c r="X9" s="940"/>
      <c r="Y9" s="940"/>
      <c r="Z9" s="940"/>
      <c r="AA9" s="940"/>
      <c r="AB9" s="940"/>
      <c r="AC9" s="940"/>
      <c r="AD9" s="940"/>
      <c r="AE9" s="946"/>
      <c r="AF9" s="966"/>
      <c r="AG9" s="944"/>
      <c r="AH9" s="944"/>
      <c r="AI9" s="944"/>
      <c r="AJ9" s="967"/>
      <c r="AK9" s="945"/>
      <c r="AL9" s="940"/>
      <c r="AM9" s="940"/>
      <c r="AN9" s="940"/>
      <c r="AO9" s="940"/>
      <c r="AP9" s="940"/>
      <c r="AQ9" s="940"/>
      <c r="AR9" s="940"/>
      <c r="AS9" s="940"/>
      <c r="AT9" s="940"/>
      <c r="AU9" s="941"/>
      <c r="AV9" s="941"/>
      <c r="AW9" s="941"/>
      <c r="AX9" s="941"/>
      <c r="AY9" s="942"/>
      <c r="AZ9" s="56"/>
      <c r="BA9" s="56"/>
      <c r="BB9" s="56"/>
      <c r="BC9" s="56"/>
      <c r="BD9" s="56"/>
      <c r="BE9" s="67"/>
      <c r="BF9" s="67"/>
      <c r="BG9" s="67"/>
      <c r="BH9" s="67"/>
      <c r="BI9" s="67"/>
      <c r="BJ9" s="67"/>
      <c r="BK9" s="67"/>
      <c r="BL9" s="67"/>
      <c r="BM9" s="67"/>
      <c r="BN9" s="67"/>
      <c r="BO9" s="67"/>
      <c r="BP9" s="67"/>
      <c r="BQ9" s="52">
        <v>3</v>
      </c>
      <c r="BR9" s="72"/>
      <c r="BS9" s="936"/>
      <c r="BT9" s="937"/>
      <c r="BU9" s="937"/>
      <c r="BV9" s="937"/>
      <c r="BW9" s="937"/>
      <c r="BX9" s="937"/>
      <c r="BY9" s="937"/>
      <c r="BZ9" s="937"/>
      <c r="CA9" s="937"/>
      <c r="CB9" s="937"/>
      <c r="CC9" s="937"/>
      <c r="CD9" s="937"/>
      <c r="CE9" s="937"/>
      <c r="CF9" s="937"/>
      <c r="CG9" s="938"/>
      <c r="CH9" s="943"/>
      <c r="CI9" s="944"/>
      <c r="CJ9" s="944"/>
      <c r="CK9" s="944"/>
      <c r="CL9" s="954"/>
      <c r="CM9" s="943"/>
      <c r="CN9" s="944"/>
      <c r="CO9" s="944"/>
      <c r="CP9" s="944"/>
      <c r="CQ9" s="954"/>
      <c r="CR9" s="943"/>
      <c r="CS9" s="944"/>
      <c r="CT9" s="944"/>
      <c r="CU9" s="944"/>
      <c r="CV9" s="954"/>
      <c r="CW9" s="943"/>
      <c r="CX9" s="944"/>
      <c r="CY9" s="944"/>
      <c r="CZ9" s="944"/>
      <c r="DA9" s="954"/>
      <c r="DB9" s="943"/>
      <c r="DC9" s="944"/>
      <c r="DD9" s="944"/>
      <c r="DE9" s="944"/>
      <c r="DF9" s="954"/>
      <c r="DG9" s="943"/>
      <c r="DH9" s="944"/>
      <c r="DI9" s="944"/>
      <c r="DJ9" s="944"/>
      <c r="DK9" s="954"/>
      <c r="DL9" s="943"/>
      <c r="DM9" s="944"/>
      <c r="DN9" s="944"/>
      <c r="DO9" s="944"/>
      <c r="DP9" s="954"/>
      <c r="DQ9" s="943"/>
      <c r="DR9" s="944"/>
      <c r="DS9" s="944"/>
      <c r="DT9" s="944"/>
      <c r="DU9" s="954"/>
      <c r="DV9" s="936"/>
      <c r="DW9" s="937"/>
      <c r="DX9" s="937"/>
      <c r="DY9" s="937"/>
      <c r="DZ9" s="955"/>
      <c r="EA9" s="67"/>
    </row>
    <row r="10" spans="1:131" s="47" customFormat="1" ht="26.25" customHeight="1" x14ac:dyDescent="0.2">
      <c r="A10" s="52">
        <v>4</v>
      </c>
      <c r="B10" s="936"/>
      <c r="C10" s="937"/>
      <c r="D10" s="937"/>
      <c r="E10" s="937"/>
      <c r="F10" s="937"/>
      <c r="G10" s="937"/>
      <c r="H10" s="937"/>
      <c r="I10" s="937"/>
      <c r="J10" s="937"/>
      <c r="K10" s="937"/>
      <c r="L10" s="937"/>
      <c r="M10" s="937"/>
      <c r="N10" s="937"/>
      <c r="O10" s="937"/>
      <c r="P10" s="938"/>
      <c r="Q10" s="939"/>
      <c r="R10" s="940"/>
      <c r="S10" s="940"/>
      <c r="T10" s="940"/>
      <c r="U10" s="940"/>
      <c r="V10" s="940"/>
      <c r="W10" s="940"/>
      <c r="X10" s="940"/>
      <c r="Y10" s="940"/>
      <c r="Z10" s="940"/>
      <c r="AA10" s="940"/>
      <c r="AB10" s="940"/>
      <c r="AC10" s="940"/>
      <c r="AD10" s="940"/>
      <c r="AE10" s="946"/>
      <c r="AF10" s="966"/>
      <c r="AG10" s="944"/>
      <c r="AH10" s="944"/>
      <c r="AI10" s="944"/>
      <c r="AJ10" s="967"/>
      <c r="AK10" s="945"/>
      <c r="AL10" s="940"/>
      <c r="AM10" s="940"/>
      <c r="AN10" s="940"/>
      <c r="AO10" s="940"/>
      <c r="AP10" s="940"/>
      <c r="AQ10" s="940"/>
      <c r="AR10" s="940"/>
      <c r="AS10" s="940"/>
      <c r="AT10" s="940"/>
      <c r="AU10" s="941"/>
      <c r="AV10" s="941"/>
      <c r="AW10" s="941"/>
      <c r="AX10" s="941"/>
      <c r="AY10" s="942"/>
      <c r="AZ10" s="56"/>
      <c r="BA10" s="56"/>
      <c r="BB10" s="56"/>
      <c r="BC10" s="56"/>
      <c r="BD10" s="56"/>
      <c r="BE10" s="67"/>
      <c r="BF10" s="67"/>
      <c r="BG10" s="67"/>
      <c r="BH10" s="67"/>
      <c r="BI10" s="67"/>
      <c r="BJ10" s="67"/>
      <c r="BK10" s="67"/>
      <c r="BL10" s="67"/>
      <c r="BM10" s="67"/>
      <c r="BN10" s="67"/>
      <c r="BO10" s="67"/>
      <c r="BP10" s="67"/>
      <c r="BQ10" s="52">
        <v>4</v>
      </c>
      <c r="BR10" s="72"/>
      <c r="BS10" s="936"/>
      <c r="BT10" s="937"/>
      <c r="BU10" s="937"/>
      <c r="BV10" s="937"/>
      <c r="BW10" s="937"/>
      <c r="BX10" s="937"/>
      <c r="BY10" s="937"/>
      <c r="BZ10" s="937"/>
      <c r="CA10" s="937"/>
      <c r="CB10" s="937"/>
      <c r="CC10" s="937"/>
      <c r="CD10" s="937"/>
      <c r="CE10" s="937"/>
      <c r="CF10" s="937"/>
      <c r="CG10" s="938"/>
      <c r="CH10" s="943"/>
      <c r="CI10" s="944"/>
      <c r="CJ10" s="944"/>
      <c r="CK10" s="944"/>
      <c r="CL10" s="954"/>
      <c r="CM10" s="943"/>
      <c r="CN10" s="944"/>
      <c r="CO10" s="944"/>
      <c r="CP10" s="944"/>
      <c r="CQ10" s="954"/>
      <c r="CR10" s="943"/>
      <c r="CS10" s="944"/>
      <c r="CT10" s="944"/>
      <c r="CU10" s="944"/>
      <c r="CV10" s="954"/>
      <c r="CW10" s="943"/>
      <c r="CX10" s="944"/>
      <c r="CY10" s="944"/>
      <c r="CZ10" s="944"/>
      <c r="DA10" s="954"/>
      <c r="DB10" s="943"/>
      <c r="DC10" s="944"/>
      <c r="DD10" s="944"/>
      <c r="DE10" s="944"/>
      <c r="DF10" s="954"/>
      <c r="DG10" s="943"/>
      <c r="DH10" s="944"/>
      <c r="DI10" s="944"/>
      <c r="DJ10" s="944"/>
      <c r="DK10" s="954"/>
      <c r="DL10" s="943"/>
      <c r="DM10" s="944"/>
      <c r="DN10" s="944"/>
      <c r="DO10" s="944"/>
      <c r="DP10" s="954"/>
      <c r="DQ10" s="943"/>
      <c r="DR10" s="944"/>
      <c r="DS10" s="944"/>
      <c r="DT10" s="944"/>
      <c r="DU10" s="954"/>
      <c r="DV10" s="936"/>
      <c r="DW10" s="937"/>
      <c r="DX10" s="937"/>
      <c r="DY10" s="937"/>
      <c r="DZ10" s="955"/>
      <c r="EA10" s="67"/>
    </row>
    <row r="11" spans="1:131" s="47" customFormat="1" ht="26.25" customHeight="1" x14ac:dyDescent="0.2">
      <c r="A11" s="52">
        <v>5</v>
      </c>
      <c r="B11" s="936"/>
      <c r="C11" s="937"/>
      <c r="D11" s="937"/>
      <c r="E11" s="937"/>
      <c r="F11" s="937"/>
      <c r="G11" s="937"/>
      <c r="H11" s="937"/>
      <c r="I11" s="937"/>
      <c r="J11" s="937"/>
      <c r="K11" s="937"/>
      <c r="L11" s="937"/>
      <c r="M11" s="937"/>
      <c r="N11" s="937"/>
      <c r="O11" s="937"/>
      <c r="P11" s="938"/>
      <c r="Q11" s="939"/>
      <c r="R11" s="940"/>
      <c r="S11" s="940"/>
      <c r="T11" s="940"/>
      <c r="U11" s="940"/>
      <c r="V11" s="940"/>
      <c r="W11" s="940"/>
      <c r="X11" s="940"/>
      <c r="Y11" s="940"/>
      <c r="Z11" s="940"/>
      <c r="AA11" s="940"/>
      <c r="AB11" s="940"/>
      <c r="AC11" s="940"/>
      <c r="AD11" s="940"/>
      <c r="AE11" s="946"/>
      <c r="AF11" s="966"/>
      <c r="AG11" s="944"/>
      <c r="AH11" s="944"/>
      <c r="AI11" s="944"/>
      <c r="AJ11" s="967"/>
      <c r="AK11" s="945"/>
      <c r="AL11" s="940"/>
      <c r="AM11" s="940"/>
      <c r="AN11" s="940"/>
      <c r="AO11" s="940"/>
      <c r="AP11" s="940"/>
      <c r="AQ11" s="940"/>
      <c r="AR11" s="940"/>
      <c r="AS11" s="940"/>
      <c r="AT11" s="940"/>
      <c r="AU11" s="941"/>
      <c r="AV11" s="941"/>
      <c r="AW11" s="941"/>
      <c r="AX11" s="941"/>
      <c r="AY11" s="942"/>
      <c r="AZ11" s="56"/>
      <c r="BA11" s="56"/>
      <c r="BB11" s="56"/>
      <c r="BC11" s="56"/>
      <c r="BD11" s="56"/>
      <c r="BE11" s="67"/>
      <c r="BF11" s="67"/>
      <c r="BG11" s="67"/>
      <c r="BH11" s="67"/>
      <c r="BI11" s="67"/>
      <c r="BJ11" s="67"/>
      <c r="BK11" s="67"/>
      <c r="BL11" s="67"/>
      <c r="BM11" s="67"/>
      <c r="BN11" s="67"/>
      <c r="BO11" s="67"/>
      <c r="BP11" s="67"/>
      <c r="BQ11" s="52">
        <v>5</v>
      </c>
      <c r="BR11" s="72"/>
      <c r="BS11" s="936"/>
      <c r="BT11" s="937"/>
      <c r="BU11" s="937"/>
      <c r="BV11" s="937"/>
      <c r="BW11" s="937"/>
      <c r="BX11" s="937"/>
      <c r="BY11" s="937"/>
      <c r="BZ11" s="937"/>
      <c r="CA11" s="937"/>
      <c r="CB11" s="937"/>
      <c r="CC11" s="937"/>
      <c r="CD11" s="937"/>
      <c r="CE11" s="937"/>
      <c r="CF11" s="937"/>
      <c r="CG11" s="938"/>
      <c r="CH11" s="943"/>
      <c r="CI11" s="944"/>
      <c r="CJ11" s="944"/>
      <c r="CK11" s="944"/>
      <c r="CL11" s="954"/>
      <c r="CM11" s="943"/>
      <c r="CN11" s="944"/>
      <c r="CO11" s="944"/>
      <c r="CP11" s="944"/>
      <c r="CQ11" s="954"/>
      <c r="CR11" s="943"/>
      <c r="CS11" s="944"/>
      <c r="CT11" s="944"/>
      <c r="CU11" s="944"/>
      <c r="CV11" s="954"/>
      <c r="CW11" s="943"/>
      <c r="CX11" s="944"/>
      <c r="CY11" s="944"/>
      <c r="CZ11" s="944"/>
      <c r="DA11" s="954"/>
      <c r="DB11" s="943"/>
      <c r="DC11" s="944"/>
      <c r="DD11" s="944"/>
      <c r="DE11" s="944"/>
      <c r="DF11" s="954"/>
      <c r="DG11" s="943"/>
      <c r="DH11" s="944"/>
      <c r="DI11" s="944"/>
      <c r="DJ11" s="944"/>
      <c r="DK11" s="954"/>
      <c r="DL11" s="943"/>
      <c r="DM11" s="944"/>
      <c r="DN11" s="944"/>
      <c r="DO11" s="944"/>
      <c r="DP11" s="954"/>
      <c r="DQ11" s="943"/>
      <c r="DR11" s="944"/>
      <c r="DS11" s="944"/>
      <c r="DT11" s="944"/>
      <c r="DU11" s="954"/>
      <c r="DV11" s="936"/>
      <c r="DW11" s="937"/>
      <c r="DX11" s="937"/>
      <c r="DY11" s="937"/>
      <c r="DZ11" s="955"/>
      <c r="EA11" s="67"/>
    </row>
    <row r="12" spans="1:131" s="47" customFormat="1" ht="26.25" customHeight="1" x14ac:dyDescent="0.2">
      <c r="A12" s="52">
        <v>6</v>
      </c>
      <c r="B12" s="936"/>
      <c r="C12" s="937"/>
      <c r="D12" s="937"/>
      <c r="E12" s="937"/>
      <c r="F12" s="937"/>
      <c r="G12" s="937"/>
      <c r="H12" s="937"/>
      <c r="I12" s="937"/>
      <c r="J12" s="937"/>
      <c r="K12" s="937"/>
      <c r="L12" s="937"/>
      <c r="M12" s="937"/>
      <c r="N12" s="937"/>
      <c r="O12" s="937"/>
      <c r="P12" s="938"/>
      <c r="Q12" s="939"/>
      <c r="R12" s="940"/>
      <c r="S12" s="940"/>
      <c r="T12" s="940"/>
      <c r="U12" s="940"/>
      <c r="V12" s="940"/>
      <c r="W12" s="940"/>
      <c r="X12" s="940"/>
      <c r="Y12" s="940"/>
      <c r="Z12" s="940"/>
      <c r="AA12" s="940"/>
      <c r="AB12" s="940"/>
      <c r="AC12" s="940"/>
      <c r="AD12" s="940"/>
      <c r="AE12" s="946"/>
      <c r="AF12" s="966"/>
      <c r="AG12" s="944"/>
      <c r="AH12" s="944"/>
      <c r="AI12" s="944"/>
      <c r="AJ12" s="967"/>
      <c r="AK12" s="945"/>
      <c r="AL12" s="940"/>
      <c r="AM12" s="940"/>
      <c r="AN12" s="940"/>
      <c r="AO12" s="940"/>
      <c r="AP12" s="940"/>
      <c r="AQ12" s="940"/>
      <c r="AR12" s="940"/>
      <c r="AS12" s="940"/>
      <c r="AT12" s="940"/>
      <c r="AU12" s="941"/>
      <c r="AV12" s="941"/>
      <c r="AW12" s="941"/>
      <c r="AX12" s="941"/>
      <c r="AY12" s="942"/>
      <c r="AZ12" s="56"/>
      <c r="BA12" s="56"/>
      <c r="BB12" s="56"/>
      <c r="BC12" s="56"/>
      <c r="BD12" s="56"/>
      <c r="BE12" s="67"/>
      <c r="BF12" s="67"/>
      <c r="BG12" s="67"/>
      <c r="BH12" s="67"/>
      <c r="BI12" s="67"/>
      <c r="BJ12" s="67"/>
      <c r="BK12" s="67"/>
      <c r="BL12" s="67"/>
      <c r="BM12" s="67"/>
      <c r="BN12" s="67"/>
      <c r="BO12" s="67"/>
      <c r="BP12" s="67"/>
      <c r="BQ12" s="52">
        <v>6</v>
      </c>
      <c r="BR12" s="72"/>
      <c r="BS12" s="936"/>
      <c r="BT12" s="937"/>
      <c r="BU12" s="937"/>
      <c r="BV12" s="937"/>
      <c r="BW12" s="937"/>
      <c r="BX12" s="937"/>
      <c r="BY12" s="937"/>
      <c r="BZ12" s="937"/>
      <c r="CA12" s="937"/>
      <c r="CB12" s="937"/>
      <c r="CC12" s="937"/>
      <c r="CD12" s="937"/>
      <c r="CE12" s="937"/>
      <c r="CF12" s="937"/>
      <c r="CG12" s="938"/>
      <c r="CH12" s="943"/>
      <c r="CI12" s="944"/>
      <c r="CJ12" s="944"/>
      <c r="CK12" s="944"/>
      <c r="CL12" s="954"/>
      <c r="CM12" s="943"/>
      <c r="CN12" s="944"/>
      <c r="CO12" s="944"/>
      <c r="CP12" s="944"/>
      <c r="CQ12" s="954"/>
      <c r="CR12" s="943"/>
      <c r="CS12" s="944"/>
      <c r="CT12" s="944"/>
      <c r="CU12" s="944"/>
      <c r="CV12" s="954"/>
      <c r="CW12" s="943"/>
      <c r="CX12" s="944"/>
      <c r="CY12" s="944"/>
      <c r="CZ12" s="944"/>
      <c r="DA12" s="954"/>
      <c r="DB12" s="943"/>
      <c r="DC12" s="944"/>
      <c r="DD12" s="944"/>
      <c r="DE12" s="944"/>
      <c r="DF12" s="954"/>
      <c r="DG12" s="943"/>
      <c r="DH12" s="944"/>
      <c r="DI12" s="944"/>
      <c r="DJ12" s="944"/>
      <c r="DK12" s="954"/>
      <c r="DL12" s="943"/>
      <c r="DM12" s="944"/>
      <c r="DN12" s="944"/>
      <c r="DO12" s="944"/>
      <c r="DP12" s="954"/>
      <c r="DQ12" s="943"/>
      <c r="DR12" s="944"/>
      <c r="DS12" s="944"/>
      <c r="DT12" s="944"/>
      <c r="DU12" s="954"/>
      <c r="DV12" s="936"/>
      <c r="DW12" s="937"/>
      <c r="DX12" s="937"/>
      <c r="DY12" s="937"/>
      <c r="DZ12" s="955"/>
      <c r="EA12" s="67"/>
    </row>
    <row r="13" spans="1:131" s="47" customFormat="1" ht="26.25" customHeight="1" x14ac:dyDescent="0.2">
      <c r="A13" s="52">
        <v>7</v>
      </c>
      <c r="B13" s="936"/>
      <c r="C13" s="937"/>
      <c r="D13" s="937"/>
      <c r="E13" s="937"/>
      <c r="F13" s="937"/>
      <c r="G13" s="937"/>
      <c r="H13" s="937"/>
      <c r="I13" s="937"/>
      <c r="J13" s="937"/>
      <c r="K13" s="937"/>
      <c r="L13" s="937"/>
      <c r="M13" s="937"/>
      <c r="N13" s="937"/>
      <c r="O13" s="937"/>
      <c r="P13" s="938"/>
      <c r="Q13" s="939"/>
      <c r="R13" s="940"/>
      <c r="S13" s="940"/>
      <c r="T13" s="940"/>
      <c r="U13" s="940"/>
      <c r="V13" s="940"/>
      <c r="W13" s="940"/>
      <c r="X13" s="940"/>
      <c r="Y13" s="940"/>
      <c r="Z13" s="940"/>
      <c r="AA13" s="940"/>
      <c r="AB13" s="940"/>
      <c r="AC13" s="940"/>
      <c r="AD13" s="940"/>
      <c r="AE13" s="946"/>
      <c r="AF13" s="966"/>
      <c r="AG13" s="944"/>
      <c r="AH13" s="944"/>
      <c r="AI13" s="944"/>
      <c r="AJ13" s="967"/>
      <c r="AK13" s="945"/>
      <c r="AL13" s="940"/>
      <c r="AM13" s="940"/>
      <c r="AN13" s="940"/>
      <c r="AO13" s="940"/>
      <c r="AP13" s="940"/>
      <c r="AQ13" s="940"/>
      <c r="AR13" s="940"/>
      <c r="AS13" s="940"/>
      <c r="AT13" s="940"/>
      <c r="AU13" s="941"/>
      <c r="AV13" s="941"/>
      <c r="AW13" s="941"/>
      <c r="AX13" s="941"/>
      <c r="AY13" s="942"/>
      <c r="AZ13" s="56"/>
      <c r="BA13" s="56"/>
      <c r="BB13" s="56"/>
      <c r="BC13" s="56"/>
      <c r="BD13" s="56"/>
      <c r="BE13" s="67"/>
      <c r="BF13" s="67"/>
      <c r="BG13" s="67"/>
      <c r="BH13" s="67"/>
      <c r="BI13" s="67"/>
      <c r="BJ13" s="67"/>
      <c r="BK13" s="67"/>
      <c r="BL13" s="67"/>
      <c r="BM13" s="67"/>
      <c r="BN13" s="67"/>
      <c r="BO13" s="67"/>
      <c r="BP13" s="67"/>
      <c r="BQ13" s="52">
        <v>7</v>
      </c>
      <c r="BR13" s="72"/>
      <c r="BS13" s="936"/>
      <c r="BT13" s="937"/>
      <c r="BU13" s="937"/>
      <c r="BV13" s="937"/>
      <c r="BW13" s="937"/>
      <c r="BX13" s="937"/>
      <c r="BY13" s="937"/>
      <c r="BZ13" s="937"/>
      <c r="CA13" s="937"/>
      <c r="CB13" s="937"/>
      <c r="CC13" s="937"/>
      <c r="CD13" s="937"/>
      <c r="CE13" s="937"/>
      <c r="CF13" s="937"/>
      <c r="CG13" s="938"/>
      <c r="CH13" s="943"/>
      <c r="CI13" s="944"/>
      <c r="CJ13" s="944"/>
      <c r="CK13" s="944"/>
      <c r="CL13" s="954"/>
      <c r="CM13" s="943"/>
      <c r="CN13" s="944"/>
      <c r="CO13" s="944"/>
      <c r="CP13" s="944"/>
      <c r="CQ13" s="954"/>
      <c r="CR13" s="943"/>
      <c r="CS13" s="944"/>
      <c r="CT13" s="944"/>
      <c r="CU13" s="944"/>
      <c r="CV13" s="954"/>
      <c r="CW13" s="943"/>
      <c r="CX13" s="944"/>
      <c r="CY13" s="944"/>
      <c r="CZ13" s="944"/>
      <c r="DA13" s="954"/>
      <c r="DB13" s="943"/>
      <c r="DC13" s="944"/>
      <c r="DD13" s="944"/>
      <c r="DE13" s="944"/>
      <c r="DF13" s="954"/>
      <c r="DG13" s="943"/>
      <c r="DH13" s="944"/>
      <c r="DI13" s="944"/>
      <c r="DJ13" s="944"/>
      <c r="DK13" s="954"/>
      <c r="DL13" s="943"/>
      <c r="DM13" s="944"/>
      <c r="DN13" s="944"/>
      <c r="DO13" s="944"/>
      <c r="DP13" s="954"/>
      <c r="DQ13" s="943"/>
      <c r="DR13" s="944"/>
      <c r="DS13" s="944"/>
      <c r="DT13" s="944"/>
      <c r="DU13" s="954"/>
      <c r="DV13" s="936"/>
      <c r="DW13" s="937"/>
      <c r="DX13" s="937"/>
      <c r="DY13" s="937"/>
      <c r="DZ13" s="955"/>
      <c r="EA13" s="67"/>
    </row>
    <row r="14" spans="1:131" s="47" customFormat="1" ht="26.25" customHeight="1" x14ac:dyDescent="0.2">
      <c r="A14" s="52">
        <v>8</v>
      </c>
      <c r="B14" s="936"/>
      <c r="C14" s="937"/>
      <c r="D14" s="937"/>
      <c r="E14" s="937"/>
      <c r="F14" s="937"/>
      <c r="G14" s="937"/>
      <c r="H14" s="937"/>
      <c r="I14" s="937"/>
      <c r="J14" s="937"/>
      <c r="K14" s="937"/>
      <c r="L14" s="937"/>
      <c r="M14" s="937"/>
      <c r="N14" s="937"/>
      <c r="O14" s="937"/>
      <c r="P14" s="938"/>
      <c r="Q14" s="939"/>
      <c r="R14" s="940"/>
      <c r="S14" s="940"/>
      <c r="T14" s="940"/>
      <c r="U14" s="940"/>
      <c r="V14" s="940"/>
      <c r="W14" s="940"/>
      <c r="X14" s="940"/>
      <c r="Y14" s="940"/>
      <c r="Z14" s="940"/>
      <c r="AA14" s="940"/>
      <c r="AB14" s="940"/>
      <c r="AC14" s="940"/>
      <c r="AD14" s="940"/>
      <c r="AE14" s="946"/>
      <c r="AF14" s="966"/>
      <c r="AG14" s="944"/>
      <c r="AH14" s="944"/>
      <c r="AI14" s="944"/>
      <c r="AJ14" s="967"/>
      <c r="AK14" s="945"/>
      <c r="AL14" s="940"/>
      <c r="AM14" s="940"/>
      <c r="AN14" s="940"/>
      <c r="AO14" s="940"/>
      <c r="AP14" s="940"/>
      <c r="AQ14" s="940"/>
      <c r="AR14" s="940"/>
      <c r="AS14" s="940"/>
      <c r="AT14" s="940"/>
      <c r="AU14" s="941"/>
      <c r="AV14" s="941"/>
      <c r="AW14" s="941"/>
      <c r="AX14" s="941"/>
      <c r="AY14" s="942"/>
      <c r="AZ14" s="56"/>
      <c r="BA14" s="56"/>
      <c r="BB14" s="56"/>
      <c r="BC14" s="56"/>
      <c r="BD14" s="56"/>
      <c r="BE14" s="67"/>
      <c r="BF14" s="67"/>
      <c r="BG14" s="67"/>
      <c r="BH14" s="67"/>
      <c r="BI14" s="67"/>
      <c r="BJ14" s="67"/>
      <c r="BK14" s="67"/>
      <c r="BL14" s="67"/>
      <c r="BM14" s="67"/>
      <c r="BN14" s="67"/>
      <c r="BO14" s="67"/>
      <c r="BP14" s="67"/>
      <c r="BQ14" s="52">
        <v>8</v>
      </c>
      <c r="BR14" s="72"/>
      <c r="BS14" s="936"/>
      <c r="BT14" s="937"/>
      <c r="BU14" s="937"/>
      <c r="BV14" s="937"/>
      <c r="BW14" s="937"/>
      <c r="BX14" s="937"/>
      <c r="BY14" s="937"/>
      <c r="BZ14" s="937"/>
      <c r="CA14" s="937"/>
      <c r="CB14" s="937"/>
      <c r="CC14" s="937"/>
      <c r="CD14" s="937"/>
      <c r="CE14" s="937"/>
      <c r="CF14" s="937"/>
      <c r="CG14" s="938"/>
      <c r="CH14" s="943"/>
      <c r="CI14" s="944"/>
      <c r="CJ14" s="944"/>
      <c r="CK14" s="944"/>
      <c r="CL14" s="954"/>
      <c r="CM14" s="943"/>
      <c r="CN14" s="944"/>
      <c r="CO14" s="944"/>
      <c r="CP14" s="944"/>
      <c r="CQ14" s="954"/>
      <c r="CR14" s="943"/>
      <c r="CS14" s="944"/>
      <c r="CT14" s="944"/>
      <c r="CU14" s="944"/>
      <c r="CV14" s="954"/>
      <c r="CW14" s="943"/>
      <c r="CX14" s="944"/>
      <c r="CY14" s="944"/>
      <c r="CZ14" s="944"/>
      <c r="DA14" s="954"/>
      <c r="DB14" s="943"/>
      <c r="DC14" s="944"/>
      <c r="DD14" s="944"/>
      <c r="DE14" s="944"/>
      <c r="DF14" s="954"/>
      <c r="DG14" s="943"/>
      <c r="DH14" s="944"/>
      <c r="DI14" s="944"/>
      <c r="DJ14" s="944"/>
      <c r="DK14" s="954"/>
      <c r="DL14" s="943"/>
      <c r="DM14" s="944"/>
      <c r="DN14" s="944"/>
      <c r="DO14" s="944"/>
      <c r="DP14" s="954"/>
      <c r="DQ14" s="943"/>
      <c r="DR14" s="944"/>
      <c r="DS14" s="944"/>
      <c r="DT14" s="944"/>
      <c r="DU14" s="954"/>
      <c r="DV14" s="936"/>
      <c r="DW14" s="937"/>
      <c r="DX14" s="937"/>
      <c r="DY14" s="937"/>
      <c r="DZ14" s="955"/>
      <c r="EA14" s="67"/>
    </row>
    <row r="15" spans="1:131" s="47" customFormat="1" ht="26.25" customHeight="1" x14ac:dyDescent="0.2">
      <c r="A15" s="52">
        <v>9</v>
      </c>
      <c r="B15" s="936"/>
      <c r="C15" s="937"/>
      <c r="D15" s="937"/>
      <c r="E15" s="937"/>
      <c r="F15" s="937"/>
      <c r="G15" s="937"/>
      <c r="H15" s="937"/>
      <c r="I15" s="937"/>
      <c r="J15" s="937"/>
      <c r="K15" s="937"/>
      <c r="L15" s="937"/>
      <c r="M15" s="937"/>
      <c r="N15" s="937"/>
      <c r="O15" s="937"/>
      <c r="P15" s="938"/>
      <c r="Q15" s="939"/>
      <c r="R15" s="940"/>
      <c r="S15" s="940"/>
      <c r="T15" s="940"/>
      <c r="U15" s="940"/>
      <c r="V15" s="940"/>
      <c r="W15" s="940"/>
      <c r="X15" s="940"/>
      <c r="Y15" s="940"/>
      <c r="Z15" s="940"/>
      <c r="AA15" s="940"/>
      <c r="AB15" s="940"/>
      <c r="AC15" s="940"/>
      <c r="AD15" s="940"/>
      <c r="AE15" s="946"/>
      <c r="AF15" s="966"/>
      <c r="AG15" s="944"/>
      <c r="AH15" s="944"/>
      <c r="AI15" s="944"/>
      <c r="AJ15" s="967"/>
      <c r="AK15" s="945"/>
      <c r="AL15" s="940"/>
      <c r="AM15" s="940"/>
      <c r="AN15" s="940"/>
      <c r="AO15" s="940"/>
      <c r="AP15" s="940"/>
      <c r="AQ15" s="940"/>
      <c r="AR15" s="940"/>
      <c r="AS15" s="940"/>
      <c r="AT15" s="940"/>
      <c r="AU15" s="941"/>
      <c r="AV15" s="941"/>
      <c r="AW15" s="941"/>
      <c r="AX15" s="941"/>
      <c r="AY15" s="942"/>
      <c r="AZ15" s="56"/>
      <c r="BA15" s="56"/>
      <c r="BB15" s="56"/>
      <c r="BC15" s="56"/>
      <c r="BD15" s="56"/>
      <c r="BE15" s="67"/>
      <c r="BF15" s="67"/>
      <c r="BG15" s="67"/>
      <c r="BH15" s="67"/>
      <c r="BI15" s="67"/>
      <c r="BJ15" s="67"/>
      <c r="BK15" s="67"/>
      <c r="BL15" s="67"/>
      <c r="BM15" s="67"/>
      <c r="BN15" s="67"/>
      <c r="BO15" s="67"/>
      <c r="BP15" s="67"/>
      <c r="BQ15" s="52">
        <v>9</v>
      </c>
      <c r="BR15" s="72"/>
      <c r="BS15" s="936"/>
      <c r="BT15" s="937"/>
      <c r="BU15" s="937"/>
      <c r="BV15" s="937"/>
      <c r="BW15" s="937"/>
      <c r="BX15" s="937"/>
      <c r="BY15" s="937"/>
      <c r="BZ15" s="937"/>
      <c r="CA15" s="937"/>
      <c r="CB15" s="937"/>
      <c r="CC15" s="937"/>
      <c r="CD15" s="937"/>
      <c r="CE15" s="937"/>
      <c r="CF15" s="937"/>
      <c r="CG15" s="938"/>
      <c r="CH15" s="943"/>
      <c r="CI15" s="944"/>
      <c r="CJ15" s="944"/>
      <c r="CK15" s="944"/>
      <c r="CL15" s="954"/>
      <c r="CM15" s="943"/>
      <c r="CN15" s="944"/>
      <c r="CO15" s="944"/>
      <c r="CP15" s="944"/>
      <c r="CQ15" s="954"/>
      <c r="CR15" s="943"/>
      <c r="CS15" s="944"/>
      <c r="CT15" s="944"/>
      <c r="CU15" s="944"/>
      <c r="CV15" s="954"/>
      <c r="CW15" s="943"/>
      <c r="CX15" s="944"/>
      <c r="CY15" s="944"/>
      <c r="CZ15" s="944"/>
      <c r="DA15" s="954"/>
      <c r="DB15" s="943"/>
      <c r="DC15" s="944"/>
      <c r="DD15" s="944"/>
      <c r="DE15" s="944"/>
      <c r="DF15" s="954"/>
      <c r="DG15" s="943"/>
      <c r="DH15" s="944"/>
      <c r="DI15" s="944"/>
      <c r="DJ15" s="944"/>
      <c r="DK15" s="954"/>
      <c r="DL15" s="943"/>
      <c r="DM15" s="944"/>
      <c r="DN15" s="944"/>
      <c r="DO15" s="944"/>
      <c r="DP15" s="954"/>
      <c r="DQ15" s="943"/>
      <c r="DR15" s="944"/>
      <c r="DS15" s="944"/>
      <c r="DT15" s="944"/>
      <c r="DU15" s="954"/>
      <c r="DV15" s="936"/>
      <c r="DW15" s="937"/>
      <c r="DX15" s="937"/>
      <c r="DY15" s="937"/>
      <c r="DZ15" s="955"/>
      <c r="EA15" s="67"/>
    </row>
    <row r="16" spans="1:131" s="47" customFormat="1" ht="26.25" customHeight="1" x14ac:dyDescent="0.2">
      <c r="A16" s="52">
        <v>10</v>
      </c>
      <c r="B16" s="936"/>
      <c r="C16" s="937"/>
      <c r="D16" s="937"/>
      <c r="E16" s="937"/>
      <c r="F16" s="937"/>
      <c r="G16" s="937"/>
      <c r="H16" s="937"/>
      <c r="I16" s="937"/>
      <c r="J16" s="937"/>
      <c r="K16" s="937"/>
      <c r="L16" s="937"/>
      <c r="M16" s="937"/>
      <c r="N16" s="937"/>
      <c r="O16" s="937"/>
      <c r="P16" s="938"/>
      <c r="Q16" s="939"/>
      <c r="R16" s="940"/>
      <c r="S16" s="940"/>
      <c r="T16" s="940"/>
      <c r="U16" s="940"/>
      <c r="V16" s="940"/>
      <c r="W16" s="940"/>
      <c r="X16" s="940"/>
      <c r="Y16" s="940"/>
      <c r="Z16" s="940"/>
      <c r="AA16" s="940"/>
      <c r="AB16" s="940"/>
      <c r="AC16" s="940"/>
      <c r="AD16" s="940"/>
      <c r="AE16" s="946"/>
      <c r="AF16" s="966"/>
      <c r="AG16" s="944"/>
      <c r="AH16" s="944"/>
      <c r="AI16" s="944"/>
      <c r="AJ16" s="967"/>
      <c r="AK16" s="945"/>
      <c r="AL16" s="940"/>
      <c r="AM16" s="940"/>
      <c r="AN16" s="940"/>
      <c r="AO16" s="940"/>
      <c r="AP16" s="940"/>
      <c r="AQ16" s="940"/>
      <c r="AR16" s="940"/>
      <c r="AS16" s="940"/>
      <c r="AT16" s="940"/>
      <c r="AU16" s="941"/>
      <c r="AV16" s="941"/>
      <c r="AW16" s="941"/>
      <c r="AX16" s="941"/>
      <c r="AY16" s="942"/>
      <c r="AZ16" s="56"/>
      <c r="BA16" s="56"/>
      <c r="BB16" s="56"/>
      <c r="BC16" s="56"/>
      <c r="BD16" s="56"/>
      <c r="BE16" s="67"/>
      <c r="BF16" s="67"/>
      <c r="BG16" s="67"/>
      <c r="BH16" s="67"/>
      <c r="BI16" s="67"/>
      <c r="BJ16" s="67"/>
      <c r="BK16" s="67"/>
      <c r="BL16" s="67"/>
      <c r="BM16" s="67"/>
      <c r="BN16" s="67"/>
      <c r="BO16" s="67"/>
      <c r="BP16" s="67"/>
      <c r="BQ16" s="52">
        <v>10</v>
      </c>
      <c r="BR16" s="72"/>
      <c r="BS16" s="936"/>
      <c r="BT16" s="937"/>
      <c r="BU16" s="937"/>
      <c r="BV16" s="937"/>
      <c r="BW16" s="937"/>
      <c r="BX16" s="937"/>
      <c r="BY16" s="937"/>
      <c r="BZ16" s="937"/>
      <c r="CA16" s="937"/>
      <c r="CB16" s="937"/>
      <c r="CC16" s="937"/>
      <c r="CD16" s="937"/>
      <c r="CE16" s="937"/>
      <c r="CF16" s="937"/>
      <c r="CG16" s="938"/>
      <c r="CH16" s="943"/>
      <c r="CI16" s="944"/>
      <c r="CJ16" s="944"/>
      <c r="CK16" s="944"/>
      <c r="CL16" s="954"/>
      <c r="CM16" s="943"/>
      <c r="CN16" s="944"/>
      <c r="CO16" s="944"/>
      <c r="CP16" s="944"/>
      <c r="CQ16" s="954"/>
      <c r="CR16" s="943"/>
      <c r="CS16" s="944"/>
      <c r="CT16" s="944"/>
      <c r="CU16" s="944"/>
      <c r="CV16" s="954"/>
      <c r="CW16" s="943"/>
      <c r="CX16" s="944"/>
      <c r="CY16" s="944"/>
      <c r="CZ16" s="944"/>
      <c r="DA16" s="954"/>
      <c r="DB16" s="943"/>
      <c r="DC16" s="944"/>
      <c r="DD16" s="944"/>
      <c r="DE16" s="944"/>
      <c r="DF16" s="954"/>
      <c r="DG16" s="943"/>
      <c r="DH16" s="944"/>
      <c r="DI16" s="944"/>
      <c r="DJ16" s="944"/>
      <c r="DK16" s="954"/>
      <c r="DL16" s="943"/>
      <c r="DM16" s="944"/>
      <c r="DN16" s="944"/>
      <c r="DO16" s="944"/>
      <c r="DP16" s="954"/>
      <c r="DQ16" s="943"/>
      <c r="DR16" s="944"/>
      <c r="DS16" s="944"/>
      <c r="DT16" s="944"/>
      <c r="DU16" s="954"/>
      <c r="DV16" s="936"/>
      <c r="DW16" s="937"/>
      <c r="DX16" s="937"/>
      <c r="DY16" s="937"/>
      <c r="DZ16" s="955"/>
      <c r="EA16" s="67"/>
    </row>
    <row r="17" spans="1:131" s="47" customFormat="1" ht="26.25" customHeight="1" x14ac:dyDescent="0.2">
      <c r="A17" s="52">
        <v>11</v>
      </c>
      <c r="B17" s="936"/>
      <c r="C17" s="937"/>
      <c r="D17" s="937"/>
      <c r="E17" s="937"/>
      <c r="F17" s="937"/>
      <c r="G17" s="937"/>
      <c r="H17" s="937"/>
      <c r="I17" s="937"/>
      <c r="J17" s="937"/>
      <c r="K17" s="937"/>
      <c r="L17" s="937"/>
      <c r="M17" s="937"/>
      <c r="N17" s="937"/>
      <c r="O17" s="937"/>
      <c r="P17" s="938"/>
      <c r="Q17" s="939"/>
      <c r="R17" s="940"/>
      <c r="S17" s="940"/>
      <c r="T17" s="940"/>
      <c r="U17" s="940"/>
      <c r="V17" s="940"/>
      <c r="W17" s="940"/>
      <c r="X17" s="940"/>
      <c r="Y17" s="940"/>
      <c r="Z17" s="940"/>
      <c r="AA17" s="940"/>
      <c r="AB17" s="940"/>
      <c r="AC17" s="940"/>
      <c r="AD17" s="940"/>
      <c r="AE17" s="946"/>
      <c r="AF17" s="966"/>
      <c r="AG17" s="944"/>
      <c r="AH17" s="944"/>
      <c r="AI17" s="944"/>
      <c r="AJ17" s="967"/>
      <c r="AK17" s="945"/>
      <c r="AL17" s="940"/>
      <c r="AM17" s="940"/>
      <c r="AN17" s="940"/>
      <c r="AO17" s="940"/>
      <c r="AP17" s="940"/>
      <c r="AQ17" s="940"/>
      <c r="AR17" s="940"/>
      <c r="AS17" s="940"/>
      <c r="AT17" s="940"/>
      <c r="AU17" s="941"/>
      <c r="AV17" s="941"/>
      <c r="AW17" s="941"/>
      <c r="AX17" s="941"/>
      <c r="AY17" s="942"/>
      <c r="AZ17" s="56"/>
      <c r="BA17" s="56"/>
      <c r="BB17" s="56"/>
      <c r="BC17" s="56"/>
      <c r="BD17" s="56"/>
      <c r="BE17" s="67"/>
      <c r="BF17" s="67"/>
      <c r="BG17" s="67"/>
      <c r="BH17" s="67"/>
      <c r="BI17" s="67"/>
      <c r="BJ17" s="67"/>
      <c r="BK17" s="67"/>
      <c r="BL17" s="67"/>
      <c r="BM17" s="67"/>
      <c r="BN17" s="67"/>
      <c r="BO17" s="67"/>
      <c r="BP17" s="67"/>
      <c r="BQ17" s="52">
        <v>11</v>
      </c>
      <c r="BR17" s="72"/>
      <c r="BS17" s="936"/>
      <c r="BT17" s="937"/>
      <c r="BU17" s="937"/>
      <c r="BV17" s="937"/>
      <c r="BW17" s="937"/>
      <c r="BX17" s="937"/>
      <c r="BY17" s="937"/>
      <c r="BZ17" s="937"/>
      <c r="CA17" s="937"/>
      <c r="CB17" s="937"/>
      <c r="CC17" s="937"/>
      <c r="CD17" s="937"/>
      <c r="CE17" s="937"/>
      <c r="CF17" s="937"/>
      <c r="CG17" s="938"/>
      <c r="CH17" s="943"/>
      <c r="CI17" s="944"/>
      <c r="CJ17" s="944"/>
      <c r="CK17" s="944"/>
      <c r="CL17" s="954"/>
      <c r="CM17" s="943"/>
      <c r="CN17" s="944"/>
      <c r="CO17" s="944"/>
      <c r="CP17" s="944"/>
      <c r="CQ17" s="954"/>
      <c r="CR17" s="943"/>
      <c r="CS17" s="944"/>
      <c r="CT17" s="944"/>
      <c r="CU17" s="944"/>
      <c r="CV17" s="954"/>
      <c r="CW17" s="943"/>
      <c r="CX17" s="944"/>
      <c r="CY17" s="944"/>
      <c r="CZ17" s="944"/>
      <c r="DA17" s="954"/>
      <c r="DB17" s="943"/>
      <c r="DC17" s="944"/>
      <c r="DD17" s="944"/>
      <c r="DE17" s="944"/>
      <c r="DF17" s="954"/>
      <c r="DG17" s="943"/>
      <c r="DH17" s="944"/>
      <c r="DI17" s="944"/>
      <c r="DJ17" s="944"/>
      <c r="DK17" s="954"/>
      <c r="DL17" s="943"/>
      <c r="DM17" s="944"/>
      <c r="DN17" s="944"/>
      <c r="DO17" s="944"/>
      <c r="DP17" s="954"/>
      <c r="DQ17" s="943"/>
      <c r="DR17" s="944"/>
      <c r="DS17" s="944"/>
      <c r="DT17" s="944"/>
      <c r="DU17" s="954"/>
      <c r="DV17" s="936"/>
      <c r="DW17" s="937"/>
      <c r="DX17" s="937"/>
      <c r="DY17" s="937"/>
      <c r="DZ17" s="955"/>
      <c r="EA17" s="67"/>
    </row>
    <row r="18" spans="1:131" s="47" customFormat="1" ht="26.25" customHeight="1" x14ac:dyDescent="0.2">
      <c r="A18" s="52">
        <v>12</v>
      </c>
      <c r="B18" s="936"/>
      <c r="C18" s="937"/>
      <c r="D18" s="937"/>
      <c r="E18" s="937"/>
      <c r="F18" s="937"/>
      <c r="G18" s="937"/>
      <c r="H18" s="937"/>
      <c r="I18" s="937"/>
      <c r="J18" s="937"/>
      <c r="K18" s="937"/>
      <c r="L18" s="937"/>
      <c r="M18" s="937"/>
      <c r="N18" s="937"/>
      <c r="O18" s="937"/>
      <c r="P18" s="938"/>
      <c r="Q18" s="939"/>
      <c r="R18" s="940"/>
      <c r="S18" s="940"/>
      <c r="T18" s="940"/>
      <c r="U18" s="940"/>
      <c r="V18" s="940"/>
      <c r="W18" s="940"/>
      <c r="X18" s="940"/>
      <c r="Y18" s="940"/>
      <c r="Z18" s="940"/>
      <c r="AA18" s="940"/>
      <c r="AB18" s="940"/>
      <c r="AC18" s="940"/>
      <c r="AD18" s="940"/>
      <c r="AE18" s="946"/>
      <c r="AF18" s="966"/>
      <c r="AG18" s="944"/>
      <c r="AH18" s="944"/>
      <c r="AI18" s="944"/>
      <c r="AJ18" s="967"/>
      <c r="AK18" s="945"/>
      <c r="AL18" s="940"/>
      <c r="AM18" s="940"/>
      <c r="AN18" s="940"/>
      <c r="AO18" s="940"/>
      <c r="AP18" s="940"/>
      <c r="AQ18" s="940"/>
      <c r="AR18" s="940"/>
      <c r="AS18" s="940"/>
      <c r="AT18" s="940"/>
      <c r="AU18" s="941"/>
      <c r="AV18" s="941"/>
      <c r="AW18" s="941"/>
      <c r="AX18" s="941"/>
      <c r="AY18" s="942"/>
      <c r="AZ18" s="56"/>
      <c r="BA18" s="56"/>
      <c r="BB18" s="56"/>
      <c r="BC18" s="56"/>
      <c r="BD18" s="56"/>
      <c r="BE18" s="67"/>
      <c r="BF18" s="67"/>
      <c r="BG18" s="67"/>
      <c r="BH18" s="67"/>
      <c r="BI18" s="67"/>
      <c r="BJ18" s="67"/>
      <c r="BK18" s="67"/>
      <c r="BL18" s="67"/>
      <c r="BM18" s="67"/>
      <c r="BN18" s="67"/>
      <c r="BO18" s="67"/>
      <c r="BP18" s="67"/>
      <c r="BQ18" s="52">
        <v>12</v>
      </c>
      <c r="BR18" s="72"/>
      <c r="BS18" s="936"/>
      <c r="BT18" s="937"/>
      <c r="BU18" s="937"/>
      <c r="BV18" s="937"/>
      <c r="BW18" s="937"/>
      <c r="BX18" s="937"/>
      <c r="BY18" s="937"/>
      <c r="BZ18" s="937"/>
      <c r="CA18" s="937"/>
      <c r="CB18" s="937"/>
      <c r="CC18" s="937"/>
      <c r="CD18" s="937"/>
      <c r="CE18" s="937"/>
      <c r="CF18" s="937"/>
      <c r="CG18" s="938"/>
      <c r="CH18" s="943"/>
      <c r="CI18" s="944"/>
      <c r="CJ18" s="944"/>
      <c r="CK18" s="944"/>
      <c r="CL18" s="954"/>
      <c r="CM18" s="943"/>
      <c r="CN18" s="944"/>
      <c r="CO18" s="944"/>
      <c r="CP18" s="944"/>
      <c r="CQ18" s="954"/>
      <c r="CR18" s="943"/>
      <c r="CS18" s="944"/>
      <c r="CT18" s="944"/>
      <c r="CU18" s="944"/>
      <c r="CV18" s="954"/>
      <c r="CW18" s="943"/>
      <c r="CX18" s="944"/>
      <c r="CY18" s="944"/>
      <c r="CZ18" s="944"/>
      <c r="DA18" s="954"/>
      <c r="DB18" s="943"/>
      <c r="DC18" s="944"/>
      <c r="DD18" s="944"/>
      <c r="DE18" s="944"/>
      <c r="DF18" s="954"/>
      <c r="DG18" s="943"/>
      <c r="DH18" s="944"/>
      <c r="DI18" s="944"/>
      <c r="DJ18" s="944"/>
      <c r="DK18" s="954"/>
      <c r="DL18" s="943"/>
      <c r="DM18" s="944"/>
      <c r="DN18" s="944"/>
      <c r="DO18" s="944"/>
      <c r="DP18" s="954"/>
      <c r="DQ18" s="943"/>
      <c r="DR18" s="944"/>
      <c r="DS18" s="944"/>
      <c r="DT18" s="944"/>
      <c r="DU18" s="954"/>
      <c r="DV18" s="936"/>
      <c r="DW18" s="937"/>
      <c r="DX18" s="937"/>
      <c r="DY18" s="937"/>
      <c r="DZ18" s="955"/>
      <c r="EA18" s="67"/>
    </row>
    <row r="19" spans="1:131" s="47" customFormat="1" ht="26.25" customHeight="1" x14ac:dyDescent="0.2">
      <c r="A19" s="52">
        <v>13</v>
      </c>
      <c r="B19" s="936"/>
      <c r="C19" s="937"/>
      <c r="D19" s="937"/>
      <c r="E19" s="937"/>
      <c r="F19" s="937"/>
      <c r="G19" s="937"/>
      <c r="H19" s="937"/>
      <c r="I19" s="937"/>
      <c r="J19" s="937"/>
      <c r="K19" s="937"/>
      <c r="L19" s="937"/>
      <c r="M19" s="937"/>
      <c r="N19" s="937"/>
      <c r="O19" s="937"/>
      <c r="P19" s="938"/>
      <c r="Q19" s="939"/>
      <c r="R19" s="940"/>
      <c r="S19" s="940"/>
      <c r="T19" s="940"/>
      <c r="U19" s="940"/>
      <c r="V19" s="940"/>
      <c r="W19" s="940"/>
      <c r="X19" s="940"/>
      <c r="Y19" s="940"/>
      <c r="Z19" s="940"/>
      <c r="AA19" s="940"/>
      <c r="AB19" s="940"/>
      <c r="AC19" s="940"/>
      <c r="AD19" s="940"/>
      <c r="AE19" s="946"/>
      <c r="AF19" s="966"/>
      <c r="AG19" s="944"/>
      <c r="AH19" s="944"/>
      <c r="AI19" s="944"/>
      <c r="AJ19" s="967"/>
      <c r="AK19" s="945"/>
      <c r="AL19" s="940"/>
      <c r="AM19" s="940"/>
      <c r="AN19" s="940"/>
      <c r="AO19" s="940"/>
      <c r="AP19" s="940"/>
      <c r="AQ19" s="940"/>
      <c r="AR19" s="940"/>
      <c r="AS19" s="940"/>
      <c r="AT19" s="940"/>
      <c r="AU19" s="941"/>
      <c r="AV19" s="941"/>
      <c r="AW19" s="941"/>
      <c r="AX19" s="941"/>
      <c r="AY19" s="942"/>
      <c r="AZ19" s="56"/>
      <c r="BA19" s="56"/>
      <c r="BB19" s="56"/>
      <c r="BC19" s="56"/>
      <c r="BD19" s="56"/>
      <c r="BE19" s="67"/>
      <c r="BF19" s="67"/>
      <c r="BG19" s="67"/>
      <c r="BH19" s="67"/>
      <c r="BI19" s="67"/>
      <c r="BJ19" s="67"/>
      <c r="BK19" s="67"/>
      <c r="BL19" s="67"/>
      <c r="BM19" s="67"/>
      <c r="BN19" s="67"/>
      <c r="BO19" s="67"/>
      <c r="BP19" s="67"/>
      <c r="BQ19" s="52">
        <v>13</v>
      </c>
      <c r="BR19" s="72"/>
      <c r="BS19" s="936"/>
      <c r="BT19" s="937"/>
      <c r="BU19" s="937"/>
      <c r="BV19" s="937"/>
      <c r="BW19" s="937"/>
      <c r="BX19" s="937"/>
      <c r="BY19" s="937"/>
      <c r="BZ19" s="937"/>
      <c r="CA19" s="937"/>
      <c r="CB19" s="937"/>
      <c r="CC19" s="937"/>
      <c r="CD19" s="937"/>
      <c r="CE19" s="937"/>
      <c r="CF19" s="937"/>
      <c r="CG19" s="938"/>
      <c r="CH19" s="943"/>
      <c r="CI19" s="944"/>
      <c r="CJ19" s="944"/>
      <c r="CK19" s="944"/>
      <c r="CL19" s="954"/>
      <c r="CM19" s="943"/>
      <c r="CN19" s="944"/>
      <c r="CO19" s="944"/>
      <c r="CP19" s="944"/>
      <c r="CQ19" s="954"/>
      <c r="CR19" s="943"/>
      <c r="CS19" s="944"/>
      <c r="CT19" s="944"/>
      <c r="CU19" s="944"/>
      <c r="CV19" s="954"/>
      <c r="CW19" s="943"/>
      <c r="CX19" s="944"/>
      <c r="CY19" s="944"/>
      <c r="CZ19" s="944"/>
      <c r="DA19" s="954"/>
      <c r="DB19" s="943"/>
      <c r="DC19" s="944"/>
      <c r="DD19" s="944"/>
      <c r="DE19" s="944"/>
      <c r="DF19" s="954"/>
      <c r="DG19" s="943"/>
      <c r="DH19" s="944"/>
      <c r="DI19" s="944"/>
      <c r="DJ19" s="944"/>
      <c r="DK19" s="954"/>
      <c r="DL19" s="943"/>
      <c r="DM19" s="944"/>
      <c r="DN19" s="944"/>
      <c r="DO19" s="944"/>
      <c r="DP19" s="954"/>
      <c r="DQ19" s="943"/>
      <c r="DR19" s="944"/>
      <c r="DS19" s="944"/>
      <c r="DT19" s="944"/>
      <c r="DU19" s="954"/>
      <c r="DV19" s="936"/>
      <c r="DW19" s="937"/>
      <c r="DX19" s="937"/>
      <c r="DY19" s="937"/>
      <c r="DZ19" s="955"/>
      <c r="EA19" s="67"/>
    </row>
    <row r="20" spans="1:131" s="47" customFormat="1" ht="26.25" customHeight="1" x14ac:dyDescent="0.2">
      <c r="A20" s="52">
        <v>14</v>
      </c>
      <c r="B20" s="936"/>
      <c r="C20" s="937"/>
      <c r="D20" s="937"/>
      <c r="E20" s="937"/>
      <c r="F20" s="937"/>
      <c r="G20" s="937"/>
      <c r="H20" s="937"/>
      <c r="I20" s="937"/>
      <c r="J20" s="937"/>
      <c r="K20" s="937"/>
      <c r="L20" s="937"/>
      <c r="M20" s="937"/>
      <c r="N20" s="937"/>
      <c r="O20" s="937"/>
      <c r="P20" s="938"/>
      <c r="Q20" s="939"/>
      <c r="R20" s="940"/>
      <c r="S20" s="940"/>
      <c r="T20" s="940"/>
      <c r="U20" s="940"/>
      <c r="V20" s="940"/>
      <c r="W20" s="940"/>
      <c r="X20" s="940"/>
      <c r="Y20" s="940"/>
      <c r="Z20" s="940"/>
      <c r="AA20" s="940"/>
      <c r="AB20" s="940"/>
      <c r="AC20" s="940"/>
      <c r="AD20" s="940"/>
      <c r="AE20" s="946"/>
      <c r="AF20" s="966"/>
      <c r="AG20" s="944"/>
      <c r="AH20" s="944"/>
      <c r="AI20" s="944"/>
      <c r="AJ20" s="967"/>
      <c r="AK20" s="945"/>
      <c r="AL20" s="940"/>
      <c r="AM20" s="940"/>
      <c r="AN20" s="940"/>
      <c r="AO20" s="940"/>
      <c r="AP20" s="940"/>
      <c r="AQ20" s="940"/>
      <c r="AR20" s="940"/>
      <c r="AS20" s="940"/>
      <c r="AT20" s="940"/>
      <c r="AU20" s="941"/>
      <c r="AV20" s="941"/>
      <c r="AW20" s="941"/>
      <c r="AX20" s="941"/>
      <c r="AY20" s="942"/>
      <c r="AZ20" s="56"/>
      <c r="BA20" s="56"/>
      <c r="BB20" s="56"/>
      <c r="BC20" s="56"/>
      <c r="BD20" s="56"/>
      <c r="BE20" s="67"/>
      <c r="BF20" s="67"/>
      <c r="BG20" s="67"/>
      <c r="BH20" s="67"/>
      <c r="BI20" s="67"/>
      <c r="BJ20" s="67"/>
      <c r="BK20" s="67"/>
      <c r="BL20" s="67"/>
      <c r="BM20" s="67"/>
      <c r="BN20" s="67"/>
      <c r="BO20" s="67"/>
      <c r="BP20" s="67"/>
      <c r="BQ20" s="52">
        <v>14</v>
      </c>
      <c r="BR20" s="72"/>
      <c r="BS20" s="936"/>
      <c r="BT20" s="937"/>
      <c r="BU20" s="937"/>
      <c r="BV20" s="937"/>
      <c r="BW20" s="937"/>
      <c r="BX20" s="937"/>
      <c r="BY20" s="937"/>
      <c r="BZ20" s="937"/>
      <c r="CA20" s="937"/>
      <c r="CB20" s="937"/>
      <c r="CC20" s="937"/>
      <c r="CD20" s="937"/>
      <c r="CE20" s="937"/>
      <c r="CF20" s="937"/>
      <c r="CG20" s="938"/>
      <c r="CH20" s="943"/>
      <c r="CI20" s="944"/>
      <c r="CJ20" s="944"/>
      <c r="CK20" s="944"/>
      <c r="CL20" s="954"/>
      <c r="CM20" s="943"/>
      <c r="CN20" s="944"/>
      <c r="CO20" s="944"/>
      <c r="CP20" s="944"/>
      <c r="CQ20" s="954"/>
      <c r="CR20" s="943"/>
      <c r="CS20" s="944"/>
      <c r="CT20" s="944"/>
      <c r="CU20" s="944"/>
      <c r="CV20" s="954"/>
      <c r="CW20" s="943"/>
      <c r="CX20" s="944"/>
      <c r="CY20" s="944"/>
      <c r="CZ20" s="944"/>
      <c r="DA20" s="954"/>
      <c r="DB20" s="943"/>
      <c r="DC20" s="944"/>
      <c r="DD20" s="944"/>
      <c r="DE20" s="944"/>
      <c r="DF20" s="954"/>
      <c r="DG20" s="943"/>
      <c r="DH20" s="944"/>
      <c r="DI20" s="944"/>
      <c r="DJ20" s="944"/>
      <c r="DK20" s="954"/>
      <c r="DL20" s="943"/>
      <c r="DM20" s="944"/>
      <c r="DN20" s="944"/>
      <c r="DO20" s="944"/>
      <c r="DP20" s="954"/>
      <c r="DQ20" s="943"/>
      <c r="DR20" s="944"/>
      <c r="DS20" s="944"/>
      <c r="DT20" s="944"/>
      <c r="DU20" s="954"/>
      <c r="DV20" s="936"/>
      <c r="DW20" s="937"/>
      <c r="DX20" s="937"/>
      <c r="DY20" s="937"/>
      <c r="DZ20" s="955"/>
      <c r="EA20" s="67"/>
    </row>
    <row r="21" spans="1:131" s="47" customFormat="1" ht="26.25" customHeight="1" x14ac:dyDescent="0.2">
      <c r="A21" s="52">
        <v>15</v>
      </c>
      <c r="B21" s="936"/>
      <c r="C21" s="937"/>
      <c r="D21" s="937"/>
      <c r="E21" s="937"/>
      <c r="F21" s="937"/>
      <c r="G21" s="937"/>
      <c r="H21" s="937"/>
      <c r="I21" s="937"/>
      <c r="J21" s="937"/>
      <c r="K21" s="937"/>
      <c r="L21" s="937"/>
      <c r="M21" s="937"/>
      <c r="N21" s="937"/>
      <c r="O21" s="937"/>
      <c r="P21" s="938"/>
      <c r="Q21" s="939"/>
      <c r="R21" s="940"/>
      <c r="S21" s="940"/>
      <c r="T21" s="940"/>
      <c r="U21" s="940"/>
      <c r="V21" s="940"/>
      <c r="W21" s="940"/>
      <c r="X21" s="940"/>
      <c r="Y21" s="940"/>
      <c r="Z21" s="940"/>
      <c r="AA21" s="940"/>
      <c r="AB21" s="940"/>
      <c r="AC21" s="940"/>
      <c r="AD21" s="940"/>
      <c r="AE21" s="946"/>
      <c r="AF21" s="966"/>
      <c r="AG21" s="944"/>
      <c r="AH21" s="944"/>
      <c r="AI21" s="944"/>
      <c r="AJ21" s="967"/>
      <c r="AK21" s="945"/>
      <c r="AL21" s="940"/>
      <c r="AM21" s="940"/>
      <c r="AN21" s="940"/>
      <c r="AO21" s="940"/>
      <c r="AP21" s="940"/>
      <c r="AQ21" s="940"/>
      <c r="AR21" s="940"/>
      <c r="AS21" s="940"/>
      <c r="AT21" s="940"/>
      <c r="AU21" s="941"/>
      <c r="AV21" s="941"/>
      <c r="AW21" s="941"/>
      <c r="AX21" s="941"/>
      <c r="AY21" s="942"/>
      <c r="AZ21" s="56"/>
      <c r="BA21" s="56"/>
      <c r="BB21" s="56"/>
      <c r="BC21" s="56"/>
      <c r="BD21" s="56"/>
      <c r="BE21" s="67"/>
      <c r="BF21" s="67"/>
      <c r="BG21" s="67"/>
      <c r="BH21" s="67"/>
      <c r="BI21" s="67"/>
      <c r="BJ21" s="67"/>
      <c r="BK21" s="67"/>
      <c r="BL21" s="67"/>
      <c r="BM21" s="67"/>
      <c r="BN21" s="67"/>
      <c r="BO21" s="67"/>
      <c r="BP21" s="67"/>
      <c r="BQ21" s="52">
        <v>15</v>
      </c>
      <c r="BR21" s="72"/>
      <c r="BS21" s="936"/>
      <c r="BT21" s="937"/>
      <c r="BU21" s="937"/>
      <c r="BV21" s="937"/>
      <c r="BW21" s="937"/>
      <c r="BX21" s="937"/>
      <c r="BY21" s="937"/>
      <c r="BZ21" s="937"/>
      <c r="CA21" s="937"/>
      <c r="CB21" s="937"/>
      <c r="CC21" s="937"/>
      <c r="CD21" s="937"/>
      <c r="CE21" s="937"/>
      <c r="CF21" s="937"/>
      <c r="CG21" s="938"/>
      <c r="CH21" s="943"/>
      <c r="CI21" s="944"/>
      <c r="CJ21" s="944"/>
      <c r="CK21" s="944"/>
      <c r="CL21" s="954"/>
      <c r="CM21" s="943"/>
      <c r="CN21" s="944"/>
      <c r="CO21" s="944"/>
      <c r="CP21" s="944"/>
      <c r="CQ21" s="954"/>
      <c r="CR21" s="943"/>
      <c r="CS21" s="944"/>
      <c r="CT21" s="944"/>
      <c r="CU21" s="944"/>
      <c r="CV21" s="954"/>
      <c r="CW21" s="943"/>
      <c r="CX21" s="944"/>
      <c r="CY21" s="944"/>
      <c r="CZ21" s="944"/>
      <c r="DA21" s="954"/>
      <c r="DB21" s="943"/>
      <c r="DC21" s="944"/>
      <c r="DD21" s="944"/>
      <c r="DE21" s="944"/>
      <c r="DF21" s="954"/>
      <c r="DG21" s="943"/>
      <c r="DH21" s="944"/>
      <c r="DI21" s="944"/>
      <c r="DJ21" s="944"/>
      <c r="DK21" s="954"/>
      <c r="DL21" s="943"/>
      <c r="DM21" s="944"/>
      <c r="DN21" s="944"/>
      <c r="DO21" s="944"/>
      <c r="DP21" s="954"/>
      <c r="DQ21" s="943"/>
      <c r="DR21" s="944"/>
      <c r="DS21" s="944"/>
      <c r="DT21" s="944"/>
      <c r="DU21" s="954"/>
      <c r="DV21" s="936"/>
      <c r="DW21" s="937"/>
      <c r="DX21" s="937"/>
      <c r="DY21" s="937"/>
      <c r="DZ21" s="955"/>
      <c r="EA21" s="67"/>
    </row>
    <row r="22" spans="1:131" s="47" customFormat="1" ht="26.25" customHeight="1" x14ac:dyDescent="0.2">
      <c r="A22" s="52">
        <v>16</v>
      </c>
      <c r="B22" s="936"/>
      <c r="C22" s="937"/>
      <c r="D22" s="937"/>
      <c r="E22" s="937"/>
      <c r="F22" s="937"/>
      <c r="G22" s="937"/>
      <c r="H22" s="937"/>
      <c r="I22" s="937"/>
      <c r="J22" s="937"/>
      <c r="K22" s="937"/>
      <c r="L22" s="937"/>
      <c r="M22" s="937"/>
      <c r="N22" s="937"/>
      <c r="O22" s="937"/>
      <c r="P22" s="938"/>
      <c r="Q22" s="987"/>
      <c r="R22" s="988"/>
      <c r="S22" s="988"/>
      <c r="T22" s="988"/>
      <c r="U22" s="988"/>
      <c r="V22" s="988"/>
      <c r="W22" s="988"/>
      <c r="X22" s="988"/>
      <c r="Y22" s="988"/>
      <c r="Z22" s="988"/>
      <c r="AA22" s="988"/>
      <c r="AB22" s="988"/>
      <c r="AC22" s="988"/>
      <c r="AD22" s="988"/>
      <c r="AE22" s="989"/>
      <c r="AF22" s="966"/>
      <c r="AG22" s="944"/>
      <c r="AH22" s="944"/>
      <c r="AI22" s="944"/>
      <c r="AJ22" s="967"/>
      <c r="AK22" s="990"/>
      <c r="AL22" s="988"/>
      <c r="AM22" s="988"/>
      <c r="AN22" s="988"/>
      <c r="AO22" s="988"/>
      <c r="AP22" s="988"/>
      <c r="AQ22" s="988"/>
      <c r="AR22" s="988"/>
      <c r="AS22" s="988"/>
      <c r="AT22" s="988"/>
      <c r="AU22" s="991"/>
      <c r="AV22" s="991"/>
      <c r="AW22" s="991"/>
      <c r="AX22" s="991"/>
      <c r="AY22" s="992"/>
      <c r="AZ22" s="971" t="s">
        <v>451</v>
      </c>
      <c r="BA22" s="971"/>
      <c r="BB22" s="971"/>
      <c r="BC22" s="971"/>
      <c r="BD22" s="972"/>
      <c r="BE22" s="67"/>
      <c r="BF22" s="67"/>
      <c r="BG22" s="67"/>
      <c r="BH22" s="67"/>
      <c r="BI22" s="67"/>
      <c r="BJ22" s="67"/>
      <c r="BK22" s="67"/>
      <c r="BL22" s="67"/>
      <c r="BM22" s="67"/>
      <c r="BN22" s="67"/>
      <c r="BO22" s="67"/>
      <c r="BP22" s="67"/>
      <c r="BQ22" s="52">
        <v>16</v>
      </c>
      <c r="BR22" s="72"/>
      <c r="BS22" s="936"/>
      <c r="BT22" s="937"/>
      <c r="BU22" s="937"/>
      <c r="BV22" s="937"/>
      <c r="BW22" s="937"/>
      <c r="BX22" s="937"/>
      <c r="BY22" s="937"/>
      <c r="BZ22" s="937"/>
      <c r="CA22" s="937"/>
      <c r="CB22" s="937"/>
      <c r="CC22" s="937"/>
      <c r="CD22" s="937"/>
      <c r="CE22" s="937"/>
      <c r="CF22" s="937"/>
      <c r="CG22" s="938"/>
      <c r="CH22" s="943"/>
      <c r="CI22" s="944"/>
      <c r="CJ22" s="944"/>
      <c r="CK22" s="944"/>
      <c r="CL22" s="954"/>
      <c r="CM22" s="943"/>
      <c r="CN22" s="944"/>
      <c r="CO22" s="944"/>
      <c r="CP22" s="944"/>
      <c r="CQ22" s="954"/>
      <c r="CR22" s="943"/>
      <c r="CS22" s="944"/>
      <c r="CT22" s="944"/>
      <c r="CU22" s="944"/>
      <c r="CV22" s="954"/>
      <c r="CW22" s="943"/>
      <c r="CX22" s="944"/>
      <c r="CY22" s="944"/>
      <c r="CZ22" s="944"/>
      <c r="DA22" s="954"/>
      <c r="DB22" s="943"/>
      <c r="DC22" s="944"/>
      <c r="DD22" s="944"/>
      <c r="DE22" s="944"/>
      <c r="DF22" s="954"/>
      <c r="DG22" s="943"/>
      <c r="DH22" s="944"/>
      <c r="DI22" s="944"/>
      <c r="DJ22" s="944"/>
      <c r="DK22" s="954"/>
      <c r="DL22" s="943"/>
      <c r="DM22" s="944"/>
      <c r="DN22" s="944"/>
      <c r="DO22" s="944"/>
      <c r="DP22" s="954"/>
      <c r="DQ22" s="943"/>
      <c r="DR22" s="944"/>
      <c r="DS22" s="944"/>
      <c r="DT22" s="944"/>
      <c r="DU22" s="954"/>
      <c r="DV22" s="936"/>
      <c r="DW22" s="937"/>
      <c r="DX22" s="937"/>
      <c r="DY22" s="937"/>
      <c r="DZ22" s="955"/>
      <c r="EA22" s="67"/>
    </row>
    <row r="23" spans="1:131" s="47" customFormat="1" ht="26.25" customHeight="1" x14ac:dyDescent="0.2">
      <c r="A23" s="53" t="s">
        <v>254</v>
      </c>
      <c r="B23" s="914" t="s">
        <v>309</v>
      </c>
      <c r="C23" s="915"/>
      <c r="D23" s="915"/>
      <c r="E23" s="915"/>
      <c r="F23" s="915"/>
      <c r="G23" s="915"/>
      <c r="H23" s="915"/>
      <c r="I23" s="915"/>
      <c r="J23" s="915"/>
      <c r="K23" s="915"/>
      <c r="L23" s="915"/>
      <c r="M23" s="915"/>
      <c r="N23" s="915"/>
      <c r="O23" s="915"/>
      <c r="P23" s="916"/>
      <c r="Q23" s="985">
        <v>4606</v>
      </c>
      <c r="R23" s="926"/>
      <c r="S23" s="926"/>
      <c r="T23" s="926"/>
      <c r="U23" s="926"/>
      <c r="V23" s="926">
        <v>4203</v>
      </c>
      <c r="W23" s="926"/>
      <c r="X23" s="926"/>
      <c r="Y23" s="926"/>
      <c r="Z23" s="926"/>
      <c r="AA23" s="926">
        <v>403</v>
      </c>
      <c r="AB23" s="926"/>
      <c r="AC23" s="926"/>
      <c r="AD23" s="926"/>
      <c r="AE23" s="986"/>
      <c r="AF23" s="957">
        <v>387</v>
      </c>
      <c r="AG23" s="926"/>
      <c r="AH23" s="926"/>
      <c r="AI23" s="926"/>
      <c r="AJ23" s="958"/>
      <c r="AK23" s="959"/>
      <c r="AL23" s="925"/>
      <c r="AM23" s="925"/>
      <c r="AN23" s="925"/>
      <c r="AO23" s="925"/>
      <c r="AP23" s="926">
        <v>341</v>
      </c>
      <c r="AQ23" s="926"/>
      <c r="AR23" s="926"/>
      <c r="AS23" s="926"/>
      <c r="AT23" s="926"/>
      <c r="AU23" s="927"/>
      <c r="AV23" s="927"/>
      <c r="AW23" s="927"/>
      <c r="AX23" s="927"/>
      <c r="AY23" s="928"/>
      <c r="AZ23" s="961" t="s">
        <v>202</v>
      </c>
      <c r="BA23" s="921"/>
      <c r="BB23" s="921"/>
      <c r="BC23" s="921"/>
      <c r="BD23" s="962"/>
      <c r="BE23" s="67"/>
      <c r="BF23" s="67"/>
      <c r="BG23" s="67"/>
      <c r="BH23" s="67"/>
      <c r="BI23" s="67"/>
      <c r="BJ23" s="67"/>
      <c r="BK23" s="67"/>
      <c r="BL23" s="67"/>
      <c r="BM23" s="67"/>
      <c r="BN23" s="67"/>
      <c r="BO23" s="67"/>
      <c r="BP23" s="67"/>
      <c r="BQ23" s="52">
        <v>17</v>
      </c>
      <c r="BR23" s="72"/>
      <c r="BS23" s="936"/>
      <c r="BT23" s="937"/>
      <c r="BU23" s="937"/>
      <c r="BV23" s="937"/>
      <c r="BW23" s="937"/>
      <c r="BX23" s="937"/>
      <c r="BY23" s="937"/>
      <c r="BZ23" s="937"/>
      <c r="CA23" s="937"/>
      <c r="CB23" s="937"/>
      <c r="CC23" s="937"/>
      <c r="CD23" s="937"/>
      <c r="CE23" s="937"/>
      <c r="CF23" s="937"/>
      <c r="CG23" s="938"/>
      <c r="CH23" s="943"/>
      <c r="CI23" s="944"/>
      <c r="CJ23" s="944"/>
      <c r="CK23" s="944"/>
      <c r="CL23" s="954"/>
      <c r="CM23" s="943"/>
      <c r="CN23" s="944"/>
      <c r="CO23" s="944"/>
      <c r="CP23" s="944"/>
      <c r="CQ23" s="954"/>
      <c r="CR23" s="943"/>
      <c r="CS23" s="944"/>
      <c r="CT23" s="944"/>
      <c r="CU23" s="944"/>
      <c r="CV23" s="954"/>
      <c r="CW23" s="943"/>
      <c r="CX23" s="944"/>
      <c r="CY23" s="944"/>
      <c r="CZ23" s="944"/>
      <c r="DA23" s="954"/>
      <c r="DB23" s="943"/>
      <c r="DC23" s="944"/>
      <c r="DD23" s="944"/>
      <c r="DE23" s="944"/>
      <c r="DF23" s="954"/>
      <c r="DG23" s="943"/>
      <c r="DH23" s="944"/>
      <c r="DI23" s="944"/>
      <c r="DJ23" s="944"/>
      <c r="DK23" s="954"/>
      <c r="DL23" s="943"/>
      <c r="DM23" s="944"/>
      <c r="DN23" s="944"/>
      <c r="DO23" s="944"/>
      <c r="DP23" s="954"/>
      <c r="DQ23" s="943"/>
      <c r="DR23" s="944"/>
      <c r="DS23" s="944"/>
      <c r="DT23" s="944"/>
      <c r="DU23" s="954"/>
      <c r="DV23" s="936"/>
      <c r="DW23" s="937"/>
      <c r="DX23" s="937"/>
      <c r="DY23" s="937"/>
      <c r="DZ23" s="955"/>
      <c r="EA23" s="67"/>
    </row>
    <row r="24" spans="1:131" s="47" customFormat="1" ht="26.25" customHeight="1" x14ac:dyDescent="0.2">
      <c r="A24" s="983" t="s">
        <v>387</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983"/>
      <c r="AM24" s="983"/>
      <c r="AN24" s="983"/>
      <c r="AO24" s="983"/>
      <c r="AP24" s="983"/>
      <c r="AQ24" s="983"/>
      <c r="AR24" s="983"/>
      <c r="AS24" s="983"/>
      <c r="AT24" s="983"/>
      <c r="AU24" s="983"/>
      <c r="AV24" s="983"/>
      <c r="AW24" s="983"/>
      <c r="AX24" s="983"/>
      <c r="AY24" s="983"/>
      <c r="AZ24" s="56"/>
      <c r="BA24" s="56"/>
      <c r="BB24" s="56"/>
      <c r="BC24" s="56"/>
      <c r="BD24" s="56"/>
      <c r="BE24" s="67"/>
      <c r="BF24" s="67"/>
      <c r="BG24" s="67"/>
      <c r="BH24" s="67"/>
      <c r="BI24" s="67"/>
      <c r="BJ24" s="67"/>
      <c r="BK24" s="67"/>
      <c r="BL24" s="67"/>
      <c r="BM24" s="67"/>
      <c r="BN24" s="67"/>
      <c r="BO24" s="67"/>
      <c r="BP24" s="67"/>
      <c r="BQ24" s="52">
        <v>18</v>
      </c>
      <c r="BR24" s="72"/>
      <c r="BS24" s="936"/>
      <c r="BT24" s="937"/>
      <c r="BU24" s="937"/>
      <c r="BV24" s="937"/>
      <c r="BW24" s="937"/>
      <c r="BX24" s="937"/>
      <c r="BY24" s="937"/>
      <c r="BZ24" s="937"/>
      <c r="CA24" s="937"/>
      <c r="CB24" s="937"/>
      <c r="CC24" s="937"/>
      <c r="CD24" s="937"/>
      <c r="CE24" s="937"/>
      <c r="CF24" s="937"/>
      <c r="CG24" s="938"/>
      <c r="CH24" s="943"/>
      <c r="CI24" s="944"/>
      <c r="CJ24" s="944"/>
      <c r="CK24" s="944"/>
      <c r="CL24" s="954"/>
      <c r="CM24" s="943"/>
      <c r="CN24" s="944"/>
      <c r="CO24" s="944"/>
      <c r="CP24" s="944"/>
      <c r="CQ24" s="954"/>
      <c r="CR24" s="943"/>
      <c r="CS24" s="944"/>
      <c r="CT24" s="944"/>
      <c r="CU24" s="944"/>
      <c r="CV24" s="954"/>
      <c r="CW24" s="943"/>
      <c r="CX24" s="944"/>
      <c r="CY24" s="944"/>
      <c r="CZ24" s="944"/>
      <c r="DA24" s="954"/>
      <c r="DB24" s="943"/>
      <c r="DC24" s="944"/>
      <c r="DD24" s="944"/>
      <c r="DE24" s="944"/>
      <c r="DF24" s="954"/>
      <c r="DG24" s="943"/>
      <c r="DH24" s="944"/>
      <c r="DI24" s="944"/>
      <c r="DJ24" s="944"/>
      <c r="DK24" s="954"/>
      <c r="DL24" s="943"/>
      <c r="DM24" s="944"/>
      <c r="DN24" s="944"/>
      <c r="DO24" s="944"/>
      <c r="DP24" s="954"/>
      <c r="DQ24" s="943"/>
      <c r="DR24" s="944"/>
      <c r="DS24" s="944"/>
      <c r="DT24" s="944"/>
      <c r="DU24" s="954"/>
      <c r="DV24" s="936"/>
      <c r="DW24" s="937"/>
      <c r="DX24" s="937"/>
      <c r="DY24" s="937"/>
      <c r="DZ24" s="955"/>
      <c r="EA24" s="67"/>
    </row>
    <row r="25" spans="1:131" ht="26.25" customHeight="1" x14ac:dyDescent="0.2">
      <c r="A25" s="984" t="s">
        <v>419</v>
      </c>
      <c r="B25" s="984"/>
      <c r="C25" s="984"/>
      <c r="D25" s="984"/>
      <c r="E25" s="984"/>
      <c r="F25" s="984"/>
      <c r="G25" s="984"/>
      <c r="H25" s="984"/>
      <c r="I25" s="984"/>
      <c r="J25" s="984"/>
      <c r="K25" s="984"/>
      <c r="L25" s="984"/>
      <c r="M25" s="984"/>
      <c r="N25" s="984"/>
      <c r="O25" s="984"/>
      <c r="P25" s="984"/>
      <c r="Q25" s="984"/>
      <c r="R25" s="984"/>
      <c r="S25" s="984"/>
      <c r="T25" s="984"/>
      <c r="U25" s="984"/>
      <c r="V25" s="984"/>
      <c r="W25" s="984"/>
      <c r="X25" s="984"/>
      <c r="Y25" s="984"/>
      <c r="Z25" s="984"/>
      <c r="AA25" s="984"/>
      <c r="AB25" s="984"/>
      <c r="AC25" s="984"/>
      <c r="AD25" s="984"/>
      <c r="AE25" s="984"/>
      <c r="AF25" s="984"/>
      <c r="AG25" s="984"/>
      <c r="AH25" s="984"/>
      <c r="AI25" s="984"/>
      <c r="AJ25" s="984"/>
      <c r="AK25" s="984"/>
      <c r="AL25" s="984"/>
      <c r="AM25" s="984"/>
      <c r="AN25" s="984"/>
      <c r="AO25" s="984"/>
      <c r="AP25" s="984"/>
      <c r="AQ25" s="984"/>
      <c r="AR25" s="984"/>
      <c r="AS25" s="984"/>
      <c r="AT25" s="984"/>
      <c r="AU25" s="984"/>
      <c r="AV25" s="984"/>
      <c r="AW25" s="984"/>
      <c r="AX25" s="984"/>
      <c r="AY25" s="984"/>
      <c r="AZ25" s="984"/>
      <c r="BA25" s="984"/>
      <c r="BB25" s="984"/>
      <c r="BC25" s="984"/>
      <c r="BD25" s="984"/>
      <c r="BE25" s="984"/>
      <c r="BF25" s="984"/>
      <c r="BG25" s="984"/>
      <c r="BH25" s="984"/>
      <c r="BI25" s="984"/>
      <c r="BJ25" s="56"/>
      <c r="BK25" s="56"/>
      <c r="BL25" s="56"/>
      <c r="BM25" s="56"/>
      <c r="BN25" s="56"/>
      <c r="BO25" s="55"/>
      <c r="BP25" s="55"/>
      <c r="BQ25" s="52">
        <v>19</v>
      </c>
      <c r="BR25" s="72"/>
      <c r="BS25" s="936"/>
      <c r="BT25" s="937"/>
      <c r="BU25" s="937"/>
      <c r="BV25" s="937"/>
      <c r="BW25" s="937"/>
      <c r="BX25" s="937"/>
      <c r="BY25" s="937"/>
      <c r="BZ25" s="937"/>
      <c r="CA25" s="937"/>
      <c r="CB25" s="937"/>
      <c r="CC25" s="937"/>
      <c r="CD25" s="937"/>
      <c r="CE25" s="937"/>
      <c r="CF25" s="937"/>
      <c r="CG25" s="938"/>
      <c r="CH25" s="943"/>
      <c r="CI25" s="944"/>
      <c r="CJ25" s="944"/>
      <c r="CK25" s="944"/>
      <c r="CL25" s="954"/>
      <c r="CM25" s="943"/>
      <c r="CN25" s="944"/>
      <c r="CO25" s="944"/>
      <c r="CP25" s="944"/>
      <c r="CQ25" s="954"/>
      <c r="CR25" s="943"/>
      <c r="CS25" s="944"/>
      <c r="CT25" s="944"/>
      <c r="CU25" s="944"/>
      <c r="CV25" s="954"/>
      <c r="CW25" s="943"/>
      <c r="CX25" s="944"/>
      <c r="CY25" s="944"/>
      <c r="CZ25" s="944"/>
      <c r="DA25" s="954"/>
      <c r="DB25" s="943"/>
      <c r="DC25" s="944"/>
      <c r="DD25" s="944"/>
      <c r="DE25" s="944"/>
      <c r="DF25" s="954"/>
      <c r="DG25" s="943"/>
      <c r="DH25" s="944"/>
      <c r="DI25" s="944"/>
      <c r="DJ25" s="944"/>
      <c r="DK25" s="954"/>
      <c r="DL25" s="943"/>
      <c r="DM25" s="944"/>
      <c r="DN25" s="944"/>
      <c r="DO25" s="944"/>
      <c r="DP25" s="954"/>
      <c r="DQ25" s="943"/>
      <c r="DR25" s="944"/>
      <c r="DS25" s="944"/>
      <c r="DT25" s="944"/>
      <c r="DU25" s="954"/>
      <c r="DV25" s="936"/>
      <c r="DW25" s="937"/>
      <c r="DX25" s="937"/>
      <c r="DY25" s="937"/>
      <c r="DZ25" s="955"/>
      <c r="EA25" s="48"/>
    </row>
    <row r="26" spans="1:131" ht="26.25" customHeight="1" x14ac:dyDescent="0.2">
      <c r="A26" s="682" t="s">
        <v>163</v>
      </c>
      <c r="B26" s="683"/>
      <c r="C26" s="683"/>
      <c r="D26" s="683"/>
      <c r="E26" s="683"/>
      <c r="F26" s="683"/>
      <c r="G26" s="683"/>
      <c r="H26" s="683"/>
      <c r="I26" s="683"/>
      <c r="J26" s="683"/>
      <c r="K26" s="683"/>
      <c r="L26" s="683"/>
      <c r="M26" s="683"/>
      <c r="N26" s="683"/>
      <c r="O26" s="683"/>
      <c r="P26" s="684"/>
      <c r="Q26" s="674" t="s">
        <v>453</v>
      </c>
      <c r="R26" s="675"/>
      <c r="S26" s="675"/>
      <c r="T26" s="675"/>
      <c r="U26" s="676"/>
      <c r="V26" s="674" t="s">
        <v>454</v>
      </c>
      <c r="W26" s="675"/>
      <c r="X26" s="675"/>
      <c r="Y26" s="675"/>
      <c r="Z26" s="676"/>
      <c r="AA26" s="674" t="s">
        <v>455</v>
      </c>
      <c r="AB26" s="675"/>
      <c r="AC26" s="675"/>
      <c r="AD26" s="675"/>
      <c r="AE26" s="675"/>
      <c r="AF26" s="688" t="s">
        <v>250</v>
      </c>
      <c r="AG26" s="689"/>
      <c r="AH26" s="689"/>
      <c r="AI26" s="689"/>
      <c r="AJ26" s="690"/>
      <c r="AK26" s="675" t="s">
        <v>391</v>
      </c>
      <c r="AL26" s="675"/>
      <c r="AM26" s="675"/>
      <c r="AN26" s="675"/>
      <c r="AO26" s="676"/>
      <c r="AP26" s="674" t="s">
        <v>364</v>
      </c>
      <c r="AQ26" s="675"/>
      <c r="AR26" s="675"/>
      <c r="AS26" s="675"/>
      <c r="AT26" s="676"/>
      <c r="AU26" s="674" t="s">
        <v>456</v>
      </c>
      <c r="AV26" s="675"/>
      <c r="AW26" s="675"/>
      <c r="AX26" s="675"/>
      <c r="AY26" s="676"/>
      <c r="AZ26" s="674" t="s">
        <v>457</v>
      </c>
      <c r="BA26" s="675"/>
      <c r="BB26" s="675"/>
      <c r="BC26" s="675"/>
      <c r="BD26" s="676"/>
      <c r="BE26" s="674" t="s">
        <v>443</v>
      </c>
      <c r="BF26" s="675"/>
      <c r="BG26" s="675"/>
      <c r="BH26" s="675"/>
      <c r="BI26" s="680"/>
      <c r="BJ26" s="56"/>
      <c r="BK26" s="56"/>
      <c r="BL26" s="56"/>
      <c r="BM26" s="56"/>
      <c r="BN26" s="56"/>
      <c r="BO26" s="55"/>
      <c r="BP26" s="55"/>
      <c r="BQ26" s="52">
        <v>20</v>
      </c>
      <c r="BR26" s="72"/>
      <c r="BS26" s="936"/>
      <c r="BT26" s="937"/>
      <c r="BU26" s="937"/>
      <c r="BV26" s="937"/>
      <c r="BW26" s="937"/>
      <c r="BX26" s="937"/>
      <c r="BY26" s="937"/>
      <c r="BZ26" s="937"/>
      <c r="CA26" s="937"/>
      <c r="CB26" s="937"/>
      <c r="CC26" s="937"/>
      <c r="CD26" s="937"/>
      <c r="CE26" s="937"/>
      <c r="CF26" s="937"/>
      <c r="CG26" s="938"/>
      <c r="CH26" s="943"/>
      <c r="CI26" s="944"/>
      <c r="CJ26" s="944"/>
      <c r="CK26" s="944"/>
      <c r="CL26" s="954"/>
      <c r="CM26" s="943"/>
      <c r="CN26" s="944"/>
      <c r="CO26" s="944"/>
      <c r="CP26" s="944"/>
      <c r="CQ26" s="954"/>
      <c r="CR26" s="943"/>
      <c r="CS26" s="944"/>
      <c r="CT26" s="944"/>
      <c r="CU26" s="944"/>
      <c r="CV26" s="954"/>
      <c r="CW26" s="943"/>
      <c r="CX26" s="944"/>
      <c r="CY26" s="944"/>
      <c r="CZ26" s="944"/>
      <c r="DA26" s="954"/>
      <c r="DB26" s="943"/>
      <c r="DC26" s="944"/>
      <c r="DD26" s="944"/>
      <c r="DE26" s="944"/>
      <c r="DF26" s="954"/>
      <c r="DG26" s="943"/>
      <c r="DH26" s="944"/>
      <c r="DI26" s="944"/>
      <c r="DJ26" s="944"/>
      <c r="DK26" s="954"/>
      <c r="DL26" s="943"/>
      <c r="DM26" s="944"/>
      <c r="DN26" s="944"/>
      <c r="DO26" s="944"/>
      <c r="DP26" s="954"/>
      <c r="DQ26" s="943"/>
      <c r="DR26" s="944"/>
      <c r="DS26" s="944"/>
      <c r="DT26" s="944"/>
      <c r="DU26" s="954"/>
      <c r="DV26" s="936"/>
      <c r="DW26" s="937"/>
      <c r="DX26" s="937"/>
      <c r="DY26" s="937"/>
      <c r="DZ26" s="955"/>
      <c r="EA26" s="48"/>
    </row>
    <row r="27" spans="1:131" ht="26.25" customHeight="1" x14ac:dyDescent="0.2">
      <c r="A27" s="685"/>
      <c r="B27" s="686"/>
      <c r="C27" s="686"/>
      <c r="D27" s="686"/>
      <c r="E27" s="686"/>
      <c r="F27" s="686"/>
      <c r="G27" s="686"/>
      <c r="H27" s="686"/>
      <c r="I27" s="686"/>
      <c r="J27" s="686"/>
      <c r="K27" s="686"/>
      <c r="L27" s="686"/>
      <c r="M27" s="686"/>
      <c r="N27" s="686"/>
      <c r="O27" s="686"/>
      <c r="P27" s="687"/>
      <c r="Q27" s="677"/>
      <c r="R27" s="678"/>
      <c r="S27" s="678"/>
      <c r="T27" s="678"/>
      <c r="U27" s="679"/>
      <c r="V27" s="677"/>
      <c r="W27" s="678"/>
      <c r="X27" s="678"/>
      <c r="Y27" s="678"/>
      <c r="Z27" s="679"/>
      <c r="AA27" s="677"/>
      <c r="AB27" s="678"/>
      <c r="AC27" s="678"/>
      <c r="AD27" s="678"/>
      <c r="AE27" s="678"/>
      <c r="AF27" s="691"/>
      <c r="AG27" s="692"/>
      <c r="AH27" s="692"/>
      <c r="AI27" s="692"/>
      <c r="AJ27" s="693"/>
      <c r="AK27" s="678"/>
      <c r="AL27" s="678"/>
      <c r="AM27" s="678"/>
      <c r="AN27" s="678"/>
      <c r="AO27" s="679"/>
      <c r="AP27" s="677"/>
      <c r="AQ27" s="678"/>
      <c r="AR27" s="678"/>
      <c r="AS27" s="678"/>
      <c r="AT27" s="679"/>
      <c r="AU27" s="677"/>
      <c r="AV27" s="678"/>
      <c r="AW27" s="678"/>
      <c r="AX27" s="678"/>
      <c r="AY27" s="679"/>
      <c r="AZ27" s="677"/>
      <c r="BA27" s="678"/>
      <c r="BB27" s="678"/>
      <c r="BC27" s="678"/>
      <c r="BD27" s="679"/>
      <c r="BE27" s="677"/>
      <c r="BF27" s="678"/>
      <c r="BG27" s="678"/>
      <c r="BH27" s="678"/>
      <c r="BI27" s="681"/>
      <c r="BJ27" s="56"/>
      <c r="BK27" s="56"/>
      <c r="BL27" s="56"/>
      <c r="BM27" s="56"/>
      <c r="BN27" s="56"/>
      <c r="BO27" s="55"/>
      <c r="BP27" s="55"/>
      <c r="BQ27" s="52">
        <v>21</v>
      </c>
      <c r="BR27" s="72"/>
      <c r="BS27" s="936"/>
      <c r="BT27" s="937"/>
      <c r="BU27" s="937"/>
      <c r="BV27" s="937"/>
      <c r="BW27" s="937"/>
      <c r="BX27" s="937"/>
      <c r="BY27" s="937"/>
      <c r="BZ27" s="937"/>
      <c r="CA27" s="937"/>
      <c r="CB27" s="937"/>
      <c r="CC27" s="937"/>
      <c r="CD27" s="937"/>
      <c r="CE27" s="937"/>
      <c r="CF27" s="937"/>
      <c r="CG27" s="938"/>
      <c r="CH27" s="943"/>
      <c r="CI27" s="944"/>
      <c r="CJ27" s="944"/>
      <c r="CK27" s="944"/>
      <c r="CL27" s="954"/>
      <c r="CM27" s="943"/>
      <c r="CN27" s="944"/>
      <c r="CO27" s="944"/>
      <c r="CP27" s="944"/>
      <c r="CQ27" s="954"/>
      <c r="CR27" s="943"/>
      <c r="CS27" s="944"/>
      <c r="CT27" s="944"/>
      <c r="CU27" s="944"/>
      <c r="CV27" s="954"/>
      <c r="CW27" s="943"/>
      <c r="CX27" s="944"/>
      <c r="CY27" s="944"/>
      <c r="CZ27" s="944"/>
      <c r="DA27" s="954"/>
      <c r="DB27" s="943"/>
      <c r="DC27" s="944"/>
      <c r="DD27" s="944"/>
      <c r="DE27" s="944"/>
      <c r="DF27" s="954"/>
      <c r="DG27" s="943"/>
      <c r="DH27" s="944"/>
      <c r="DI27" s="944"/>
      <c r="DJ27" s="944"/>
      <c r="DK27" s="954"/>
      <c r="DL27" s="943"/>
      <c r="DM27" s="944"/>
      <c r="DN27" s="944"/>
      <c r="DO27" s="944"/>
      <c r="DP27" s="954"/>
      <c r="DQ27" s="943"/>
      <c r="DR27" s="944"/>
      <c r="DS27" s="944"/>
      <c r="DT27" s="944"/>
      <c r="DU27" s="954"/>
      <c r="DV27" s="936"/>
      <c r="DW27" s="937"/>
      <c r="DX27" s="937"/>
      <c r="DY27" s="937"/>
      <c r="DZ27" s="955"/>
      <c r="EA27" s="48"/>
    </row>
    <row r="28" spans="1:131" ht="26.25" customHeight="1" x14ac:dyDescent="0.2">
      <c r="A28" s="54">
        <v>1</v>
      </c>
      <c r="B28" s="947" t="s">
        <v>458</v>
      </c>
      <c r="C28" s="948"/>
      <c r="D28" s="948"/>
      <c r="E28" s="948"/>
      <c r="F28" s="948"/>
      <c r="G28" s="948"/>
      <c r="H28" s="948"/>
      <c r="I28" s="948"/>
      <c r="J28" s="948"/>
      <c r="K28" s="948"/>
      <c r="L28" s="948"/>
      <c r="M28" s="948"/>
      <c r="N28" s="948"/>
      <c r="O28" s="948"/>
      <c r="P28" s="949"/>
      <c r="Q28" s="974">
        <v>1081</v>
      </c>
      <c r="R28" s="975"/>
      <c r="S28" s="975"/>
      <c r="T28" s="975"/>
      <c r="U28" s="975"/>
      <c r="V28" s="975">
        <v>1074</v>
      </c>
      <c r="W28" s="975"/>
      <c r="X28" s="975"/>
      <c r="Y28" s="975"/>
      <c r="Z28" s="975"/>
      <c r="AA28" s="975">
        <v>7</v>
      </c>
      <c r="AB28" s="975"/>
      <c r="AC28" s="975"/>
      <c r="AD28" s="975"/>
      <c r="AE28" s="976"/>
      <c r="AF28" s="977">
        <v>7</v>
      </c>
      <c r="AG28" s="975"/>
      <c r="AH28" s="975"/>
      <c r="AI28" s="975"/>
      <c r="AJ28" s="978"/>
      <c r="AK28" s="979">
        <v>100</v>
      </c>
      <c r="AL28" s="975"/>
      <c r="AM28" s="975"/>
      <c r="AN28" s="975"/>
      <c r="AO28" s="975"/>
      <c r="AP28" s="975" t="s">
        <v>202</v>
      </c>
      <c r="AQ28" s="975"/>
      <c r="AR28" s="975"/>
      <c r="AS28" s="975"/>
      <c r="AT28" s="975"/>
      <c r="AU28" s="975" t="s">
        <v>202</v>
      </c>
      <c r="AV28" s="975"/>
      <c r="AW28" s="975"/>
      <c r="AX28" s="975"/>
      <c r="AY28" s="975"/>
      <c r="AZ28" s="980" t="s">
        <v>202</v>
      </c>
      <c r="BA28" s="980"/>
      <c r="BB28" s="980"/>
      <c r="BC28" s="980"/>
      <c r="BD28" s="980"/>
      <c r="BE28" s="981"/>
      <c r="BF28" s="981"/>
      <c r="BG28" s="981"/>
      <c r="BH28" s="981"/>
      <c r="BI28" s="982"/>
      <c r="BJ28" s="56"/>
      <c r="BK28" s="56"/>
      <c r="BL28" s="56"/>
      <c r="BM28" s="56"/>
      <c r="BN28" s="56"/>
      <c r="BO28" s="55"/>
      <c r="BP28" s="55"/>
      <c r="BQ28" s="52">
        <v>22</v>
      </c>
      <c r="BR28" s="72"/>
      <c r="BS28" s="936"/>
      <c r="BT28" s="937"/>
      <c r="BU28" s="937"/>
      <c r="BV28" s="937"/>
      <c r="BW28" s="937"/>
      <c r="BX28" s="937"/>
      <c r="BY28" s="937"/>
      <c r="BZ28" s="937"/>
      <c r="CA28" s="937"/>
      <c r="CB28" s="937"/>
      <c r="CC28" s="937"/>
      <c r="CD28" s="937"/>
      <c r="CE28" s="937"/>
      <c r="CF28" s="937"/>
      <c r="CG28" s="938"/>
      <c r="CH28" s="943"/>
      <c r="CI28" s="944"/>
      <c r="CJ28" s="944"/>
      <c r="CK28" s="944"/>
      <c r="CL28" s="954"/>
      <c r="CM28" s="943"/>
      <c r="CN28" s="944"/>
      <c r="CO28" s="944"/>
      <c r="CP28" s="944"/>
      <c r="CQ28" s="954"/>
      <c r="CR28" s="943"/>
      <c r="CS28" s="944"/>
      <c r="CT28" s="944"/>
      <c r="CU28" s="944"/>
      <c r="CV28" s="954"/>
      <c r="CW28" s="943"/>
      <c r="CX28" s="944"/>
      <c r="CY28" s="944"/>
      <c r="CZ28" s="944"/>
      <c r="DA28" s="954"/>
      <c r="DB28" s="943"/>
      <c r="DC28" s="944"/>
      <c r="DD28" s="944"/>
      <c r="DE28" s="944"/>
      <c r="DF28" s="954"/>
      <c r="DG28" s="943"/>
      <c r="DH28" s="944"/>
      <c r="DI28" s="944"/>
      <c r="DJ28" s="944"/>
      <c r="DK28" s="954"/>
      <c r="DL28" s="943"/>
      <c r="DM28" s="944"/>
      <c r="DN28" s="944"/>
      <c r="DO28" s="944"/>
      <c r="DP28" s="954"/>
      <c r="DQ28" s="943"/>
      <c r="DR28" s="944"/>
      <c r="DS28" s="944"/>
      <c r="DT28" s="944"/>
      <c r="DU28" s="954"/>
      <c r="DV28" s="936"/>
      <c r="DW28" s="937"/>
      <c r="DX28" s="937"/>
      <c r="DY28" s="937"/>
      <c r="DZ28" s="955"/>
      <c r="EA28" s="48"/>
    </row>
    <row r="29" spans="1:131" ht="26.25" customHeight="1" x14ac:dyDescent="0.2">
      <c r="A29" s="54">
        <v>2</v>
      </c>
      <c r="B29" s="936" t="s">
        <v>28</v>
      </c>
      <c r="C29" s="937"/>
      <c r="D29" s="937"/>
      <c r="E29" s="937"/>
      <c r="F29" s="937"/>
      <c r="G29" s="937"/>
      <c r="H29" s="937"/>
      <c r="I29" s="937"/>
      <c r="J29" s="937"/>
      <c r="K29" s="937"/>
      <c r="L29" s="937"/>
      <c r="M29" s="937"/>
      <c r="N29" s="937"/>
      <c r="O29" s="937"/>
      <c r="P29" s="938"/>
      <c r="Q29" s="939">
        <v>919</v>
      </c>
      <c r="R29" s="940"/>
      <c r="S29" s="940"/>
      <c r="T29" s="940"/>
      <c r="U29" s="940"/>
      <c r="V29" s="940">
        <v>882</v>
      </c>
      <c r="W29" s="940"/>
      <c r="X29" s="940"/>
      <c r="Y29" s="940"/>
      <c r="Z29" s="940"/>
      <c r="AA29" s="940">
        <v>37</v>
      </c>
      <c r="AB29" s="940"/>
      <c r="AC29" s="940"/>
      <c r="AD29" s="940"/>
      <c r="AE29" s="946"/>
      <c r="AF29" s="966">
        <v>37</v>
      </c>
      <c r="AG29" s="944"/>
      <c r="AH29" s="944"/>
      <c r="AI29" s="944"/>
      <c r="AJ29" s="967"/>
      <c r="AK29" s="945">
        <v>150</v>
      </c>
      <c r="AL29" s="940"/>
      <c r="AM29" s="940"/>
      <c r="AN29" s="940"/>
      <c r="AO29" s="940"/>
      <c r="AP29" s="940" t="s">
        <v>202</v>
      </c>
      <c r="AQ29" s="940"/>
      <c r="AR29" s="940"/>
      <c r="AS29" s="940"/>
      <c r="AT29" s="940"/>
      <c r="AU29" s="940" t="s">
        <v>202</v>
      </c>
      <c r="AV29" s="940"/>
      <c r="AW29" s="940"/>
      <c r="AX29" s="940"/>
      <c r="AY29" s="940"/>
      <c r="AZ29" s="973" t="s">
        <v>202</v>
      </c>
      <c r="BA29" s="973"/>
      <c r="BB29" s="973"/>
      <c r="BC29" s="973"/>
      <c r="BD29" s="973"/>
      <c r="BE29" s="941"/>
      <c r="BF29" s="941"/>
      <c r="BG29" s="941"/>
      <c r="BH29" s="941"/>
      <c r="BI29" s="942"/>
      <c r="BJ29" s="56"/>
      <c r="BK29" s="56"/>
      <c r="BL29" s="56"/>
      <c r="BM29" s="56"/>
      <c r="BN29" s="56"/>
      <c r="BO29" s="55"/>
      <c r="BP29" s="55"/>
      <c r="BQ29" s="52">
        <v>23</v>
      </c>
      <c r="BR29" s="72"/>
      <c r="BS29" s="936"/>
      <c r="BT29" s="937"/>
      <c r="BU29" s="937"/>
      <c r="BV29" s="937"/>
      <c r="BW29" s="937"/>
      <c r="BX29" s="937"/>
      <c r="BY29" s="937"/>
      <c r="BZ29" s="937"/>
      <c r="CA29" s="937"/>
      <c r="CB29" s="937"/>
      <c r="CC29" s="937"/>
      <c r="CD29" s="937"/>
      <c r="CE29" s="937"/>
      <c r="CF29" s="937"/>
      <c r="CG29" s="938"/>
      <c r="CH29" s="943"/>
      <c r="CI29" s="944"/>
      <c r="CJ29" s="944"/>
      <c r="CK29" s="944"/>
      <c r="CL29" s="954"/>
      <c r="CM29" s="943"/>
      <c r="CN29" s="944"/>
      <c r="CO29" s="944"/>
      <c r="CP29" s="944"/>
      <c r="CQ29" s="954"/>
      <c r="CR29" s="943"/>
      <c r="CS29" s="944"/>
      <c r="CT29" s="944"/>
      <c r="CU29" s="944"/>
      <c r="CV29" s="954"/>
      <c r="CW29" s="943"/>
      <c r="CX29" s="944"/>
      <c r="CY29" s="944"/>
      <c r="CZ29" s="944"/>
      <c r="DA29" s="954"/>
      <c r="DB29" s="943"/>
      <c r="DC29" s="944"/>
      <c r="DD29" s="944"/>
      <c r="DE29" s="944"/>
      <c r="DF29" s="954"/>
      <c r="DG29" s="943"/>
      <c r="DH29" s="944"/>
      <c r="DI29" s="944"/>
      <c r="DJ29" s="944"/>
      <c r="DK29" s="954"/>
      <c r="DL29" s="943"/>
      <c r="DM29" s="944"/>
      <c r="DN29" s="944"/>
      <c r="DO29" s="944"/>
      <c r="DP29" s="954"/>
      <c r="DQ29" s="943"/>
      <c r="DR29" s="944"/>
      <c r="DS29" s="944"/>
      <c r="DT29" s="944"/>
      <c r="DU29" s="954"/>
      <c r="DV29" s="936"/>
      <c r="DW29" s="937"/>
      <c r="DX29" s="937"/>
      <c r="DY29" s="937"/>
      <c r="DZ29" s="955"/>
      <c r="EA29" s="48"/>
    </row>
    <row r="30" spans="1:131" ht="26.25" customHeight="1" x14ac:dyDescent="0.2">
      <c r="A30" s="54">
        <v>3</v>
      </c>
      <c r="B30" s="936" t="s">
        <v>459</v>
      </c>
      <c r="C30" s="937"/>
      <c r="D30" s="937"/>
      <c r="E30" s="937"/>
      <c r="F30" s="937"/>
      <c r="G30" s="937"/>
      <c r="H30" s="937"/>
      <c r="I30" s="937"/>
      <c r="J30" s="937"/>
      <c r="K30" s="937"/>
      <c r="L30" s="937"/>
      <c r="M30" s="937"/>
      <c r="N30" s="937"/>
      <c r="O30" s="937"/>
      <c r="P30" s="938"/>
      <c r="Q30" s="939">
        <v>166</v>
      </c>
      <c r="R30" s="940"/>
      <c r="S30" s="940"/>
      <c r="T30" s="940"/>
      <c r="U30" s="940"/>
      <c r="V30" s="940">
        <v>166</v>
      </c>
      <c r="W30" s="940"/>
      <c r="X30" s="940"/>
      <c r="Y30" s="940"/>
      <c r="Z30" s="940"/>
      <c r="AA30" s="940">
        <v>0</v>
      </c>
      <c r="AB30" s="940"/>
      <c r="AC30" s="940"/>
      <c r="AD30" s="940"/>
      <c r="AE30" s="946"/>
      <c r="AF30" s="966">
        <v>0</v>
      </c>
      <c r="AG30" s="944"/>
      <c r="AH30" s="944"/>
      <c r="AI30" s="944"/>
      <c r="AJ30" s="967"/>
      <c r="AK30" s="945">
        <v>22</v>
      </c>
      <c r="AL30" s="940"/>
      <c r="AM30" s="940"/>
      <c r="AN30" s="940"/>
      <c r="AO30" s="940"/>
      <c r="AP30" s="940" t="s">
        <v>202</v>
      </c>
      <c r="AQ30" s="940"/>
      <c r="AR30" s="940"/>
      <c r="AS30" s="940"/>
      <c r="AT30" s="940"/>
      <c r="AU30" s="940" t="s">
        <v>202</v>
      </c>
      <c r="AV30" s="940"/>
      <c r="AW30" s="940"/>
      <c r="AX30" s="940"/>
      <c r="AY30" s="940"/>
      <c r="AZ30" s="973" t="s">
        <v>202</v>
      </c>
      <c r="BA30" s="973"/>
      <c r="BB30" s="973"/>
      <c r="BC30" s="973"/>
      <c r="BD30" s="973"/>
      <c r="BE30" s="941"/>
      <c r="BF30" s="941"/>
      <c r="BG30" s="941"/>
      <c r="BH30" s="941"/>
      <c r="BI30" s="942"/>
      <c r="BJ30" s="56"/>
      <c r="BK30" s="56"/>
      <c r="BL30" s="56"/>
      <c r="BM30" s="56"/>
      <c r="BN30" s="56"/>
      <c r="BO30" s="55"/>
      <c r="BP30" s="55"/>
      <c r="BQ30" s="52">
        <v>24</v>
      </c>
      <c r="BR30" s="72"/>
      <c r="BS30" s="936"/>
      <c r="BT30" s="937"/>
      <c r="BU30" s="937"/>
      <c r="BV30" s="937"/>
      <c r="BW30" s="937"/>
      <c r="BX30" s="937"/>
      <c r="BY30" s="937"/>
      <c r="BZ30" s="937"/>
      <c r="CA30" s="937"/>
      <c r="CB30" s="937"/>
      <c r="CC30" s="937"/>
      <c r="CD30" s="937"/>
      <c r="CE30" s="937"/>
      <c r="CF30" s="937"/>
      <c r="CG30" s="938"/>
      <c r="CH30" s="943"/>
      <c r="CI30" s="944"/>
      <c r="CJ30" s="944"/>
      <c r="CK30" s="944"/>
      <c r="CL30" s="954"/>
      <c r="CM30" s="943"/>
      <c r="CN30" s="944"/>
      <c r="CO30" s="944"/>
      <c r="CP30" s="944"/>
      <c r="CQ30" s="954"/>
      <c r="CR30" s="943"/>
      <c r="CS30" s="944"/>
      <c r="CT30" s="944"/>
      <c r="CU30" s="944"/>
      <c r="CV30" s="954"/>
      <c r="CW30" s="943"/>
      <c r="CX30" s="944"/>
      <c r="CY30" s="944"/>
      <c r="CZ30" s="944"/>
      <c r="DA30" s="954"/>
      <c r="DB30" s="943"/>
      <c r="DC30" s="944"/>
      <c r="DD30" s="944"/>
      <c r="DE30" s="944"/>
      <c r="DF30" s="954"/>
      <c r="DG30" s="943"/>
      <c r="DH30" s="944"/>
      <c r="DI30" s="944"/>
      <c r="DJ30" s="944"/>
      <c r="DK30" s="954"/>
      <c r="DL30" s="943"/>
      <c r="DM30" s="944"/>
      <c r="DN30" s="944"/>
      <c r="DO30" s="944"/>
      <c r="DP30" s="954"/>
      <c r="DQ30" s="943"/>
      <c r="DR30" s="944"/>
      <c r="DS30" s="944"/>
      <c r="DT30" s="944"/>
      <c r="DU30" s="954"/>
      <c r="DV30" s="936"/>
      <c r="DW30" s="937"/>
      <c r="DX30" s="937"/>
      <c r="DY30" s="937"/>
      <c r="DZ30" s="955"/>
      <c r="EA30" s="48"/>
    </row>
    <row r="31" spans="1:131" ht="26.25" customHeight="1" x14ac:dyDescent="0.2">
      <c r="A31" s="54">
        <v>4</v>
      </c>
      <c r="B31" s="936" t="s">
        <v>460</v>
      </c>
      <c r="C31" s="937"/>
      <c r="D31" s="937"/>
      <c r="E31" s="937"/>
      <c r="F31" s="937"/>
      <c r="G31" s="937"/>
      <c r="H31" s="937"/>
      <c r="I31" s="937"/>
      <c r="J31" s="937"/>
      <c r="K31" s="937"/>
      <c r="L31" s="937"/>
      <c r="M31" s="937"/>
      <c r="N31" s="937"/>
      <c r="O31" s="937"/>
      <c r="P31" s="938"/>
      <c r="Q31" s="939">
        <v>342</v>
      </c>
      <c r="R31" s="940"/>
      <c r="S31" s="940"/>
      <c r="T31" s="940"/>
      <c r="U31" s="940"/>
      <c r="V31" s="940">
        <v>245</v>
      </c>
      <c r="W31" s="940"/>
      <c r="X31" s="940"/>
      <c r="Y31" s="940"/>
      <c r="Z31" s="940"/>
      <c r="AA31" s="940">
        <v>97</v>
      </c>
      <c r="AB31" s="940"/>
      <c r="AC31" s="940"/>
      <c r="AD31" s="940"/>
      <c r="AE31" s="946"/>
      <c r="AF31" s="966">
        <v>803</v>
      </c>
      <c r="AG31" s="944"/>
      <c r="AH31" s="944"/>
      <c r="AI31" s="944"/>
      <c r="AJ31" s="967"/>
      <c r="AK31" s="945">
        <v>13</v>
      </c>
      <c r="AL31" s="940"/>
      <c r="AM31" s="940"/>
      <c r="AN31" s="940"/>
      <c r="AO31" s="940"/>
      <c r="AP31" s="940">
        <v>321</v>
      </c>
      <c r="AQ31" s="940"/>
      <c r="AR31" s="940"/>
      <c r="AS31" s="940"/>
      <c r="AT31" s="940"/>
      <c r="AU31" s="940">
        <v>23</v>
      </c>
      <c r="AV31" s="940"/>
      <c r="AW31" s="940"/>
      <c r="AX31" s="940"/>
      <c r="AY31" s="940"/>
      <c r="AZ31" s="973" t="s">
        <v>202</v>
      </c>
      <c r="BA31" s="973"/>
      <c r="BB31" s="973"/>
      <c r="BC31" s="973"/>
      <c r="BD31" s="973"/>
      <c r="BE31" s="941" t="s">
        <v>461</v>
      </c>
      <c r="BF31" s="941"/>
      <c r="BG31" s="941"/>
      <c r="BH31" s="941"/>
      <c r="BI31" s="942"/>
      <c r="BJ31" s="56"/>
      <c r="BK31" s="56"/>
      <c r="BL31" s="56"/>
      <c r="BM31" s="56"/>
      <c r="BN31" s="56"/>
      <c r="BO31" s="55"/>
      <c r="BP31" s="55"/>
      <c r="BQ31" s="52">
        <v>25</v>
      </c>
      <c r="BR31" s="72"/>
      <c r="BS31" s="936"/>
      <c r="BT31" s="937"/>
      <c r="BU31" s="937"/>
      <c r="BV31" s="937"/>
      <c r="BW31" s="937"/>
      <c r="BX31" s="937"/>
      <c r="BY31" s="937"/>
      <c r="BZ31" s="937"/>
      <c r="CA31" s="937"/>
      <c r="CB31" s="937"/>
      <c r="CC31" s="937"/>
      <c r="CD31" s="937"/>
      <c r="CE31" s="937"/>
      <c r="CF31" s="937"/>
      <c r="CG31" s="938"/>
      <c r="CH31" s="943"/>
      <c r="CI31" s="944"/>
      <c r="CJ31" s="944"/>
      <c r="CK31" s="944"/>
      <c r="CL31" s="954"/>
      <c r="CM31" s="943"/>
      <c r="CN31" s="944"/>
      <c r="CO31" s="944"/>
      <c r="CP31" s="944"/>
      <c r="CQ31" s="954"/>
      <c r="CR31" s="943"/>
      <c r="CS31" s="944"/>
      <c r="CT31" s="944"/>
      <c r="CU31" s="944"/>
      <c r="CV31" s="954"/>
      <c r="CW31" s="943"/>
      <c r="CX31" s="944"/>
      <c r="CY31" s="944"/>
      <c r="CZ31" s="944"/>
      <c r="DA31" s="954"/>
      <c r="DB31" s="943"/>
      <c r="DC31" s="944"/>
      <c r="DD31" s="944"/>
      <c r="DE31" s="944"/>
      <c r="DF31" s="954"/>
      <c r="DG31" s="943"/>
      <c r="DH31" s="944"/>
      <c r="DI31" s="944"/>
      <c r="DJ31" s="944"/>
      <c r="DK31" s="954"/>
      <c r="DL31" s="943"/>
      <c r="DM31" s="944"/>
      <c r="DN31" s="944"/>
      <c r="DO31" s="944"/>
      <c r="DP31" s="954"/>
      <c r="DQ31" s="943"/>
      <c r="DR31" s="944"/>
      <c r="DS31" s="944"/>
      <c r="DT31" s="944"/>
      <c r="DU31" s="954"/>
      <c r="DV31" s="936"/>
      <c r="DW31" s="937"/>
      <c r="DX31" s="937"/>
      <c r="DY31" s="937"/>
      <c r="DZ31" s="955"/>
      <c r="EA31" s="48"/>
    </row>
    <row r="32" spans="1:131" ht="26.25" customHeight="1" x14ac:dyDescent="0.2">
      <c r="A32" s="54">
        <v>5</v>
      </c>
      <c r="B32" s="936" t="s">
        <v>357</v>
      </c>
      <c r="C32" s="937"/>
      <c r="D32" s="937"/>
      <c r="E32" s="937"/>
      <c r="F32" s="937"/>
      <c r="G32" s="937"/>
      <c r="H32" s="937"/>
      <c r="I32" s="937"/>
      <c r="J32" s="937"/>
      <c r="K32" s="937"/>
      <c r="L32" s="937"/>
      <c r="M32" s="937"/>
      <c r="N32" s="937"/>
      <c r="O32" s="937"/>
      <c r="P32" s="938"/>
      <c r="Q32" s="939">
        <v>553</v>
      </c>
      <c r="R32" s="940"/>
      <c r="S32" s="940"/>
      <c r="T32" s="940"/>
      <c r="U32" s="940"/>
      <c r="V32" s="940">
        <v>473</v>
      </c>
      <c r="W32" s="940"/>
      <c r="X32" s="940"/>
      <c r="Y32" s="940"/>
      <c r="Z32" s="940"/>
      <c r="AA32" s="940">
        <v>80</v>
      </c>
      <c r="AB32" s="940"/>
      <c r="AC32" s="940"/>
      <c r="AD32" s="940"/>
      <c r="AE32" s="946"/>
      <c r="AF32" s="966">
        <v>213</v>
      </c>
      <c r="AG32" s="944"/>
      <c r="AH32" s="944"/>
      <c r="AI32" s="944"/>
      <c r="AJ32" s="967"/>
      <c r="AK32" s="945">
        <v>270</v>
      </c>
      <c r="AL32" s="940"/>
      <c r="AM32" s="940"/>
      <c r="AN32" s="940"/>
      <c r="AO32" s="940"/>
      <c r="AP32" s="940">
        <v>2062</v>
      </c>
      <c r="AQ32" s="940"/>
      <c r="AR32" s="940"/>
      <c r="AS32" s="940"/>
      <c r="AT32" s="940"/>
      <c r="AU32" s="940">
        <v>1796</v>
      </c>
      <c r="AV32" s="940"/>
      <c r="AW32" s="940"/>
      <c r="AX32" s="940"/>
      <c r="AY32" s="940"/>
      <c r="AZ32" s="973" t="s">
        <v>202</v>
      </c>
      <c r="BA32" s="973"/>
      <c r="BB32" s="973"/>
      <c r="BC32" s="973"/>
      <c r="BD32" s="973"/>
      <c r="BE32" s="941" t="s">
        <v>461</v>
      </c>
      <c r="BF32" s="941"/>
      <c r="BG32" s="941"/>
      <c r="BH32" s="941"/>
      <c r="BI32" s="942"/>
      <c r="BJ32" s="56"/>
      <c r="BK32" s="56"/>
      <c r="BL32" s="56"/>
      <c r="BM32" s="56"/>
      <c r="BN32" s="56"/>
      <c r="BO32" s="55"/>
      <c r="BP32" s="55"/>
      <c r="BQ32" s="52">
        <v>26</v>
      </c>
      <c r="BR32" s="72"/>
      <c r="BS32" s="936"/>
      <c r="BT32" s="937"/>
      <c r="BU32" s="937"/>
      <c r="BV32" s="937"/>
      <c r="BW32" s="937"/>
      <c r="BX32" s="937"/>
      <c r="BY32" s="937"/>
      <c r="BZ32" s="937"/>
      <c r="CA32" s="937"/>
      <c r="CB32" s="937"/>
      <c r="CC32" s="937"/>
      <c r="CD32" s="937"/>
      <c r="CE32" s="937"/>
      <c r="CF32" s="937"/>
      <c r="CG32" s="938"/>
      <c r="CH32" s="943"/>
      <c r="CI32" s="944"/>
      <c r="CJ32" s="944"/>
      <c r="CK32" s="944"/>
      <c r="CL32" s="954"/>
      <c r="CM32" s="943"/>
      <c r="CN32" s="944"/>
      <c r="CO32" s="944"/>
      <c r="CP32" s="944"/>
      <c r="CQ32" s="954"/>
      <c r="CR32" s="943"/>
      <c r="CS32" s="944"/>
      <c r="CT32" s="944"/>
      <c r="CU32" s="944"/>
      <c r="CV32" s="954"/>
      <c r="CW32" s="943"/>
      <c r="CX32" s="944"/>
      <c r="CY32" s="944"/>
      <c r="CZ32" s="944"/>
      <c r="DA32" s="954"/>
      <c r="DB32" s="943"/>
      <c r="DC32" s="944"/>
      <c r="DD32" s="944"/>
      <c r="DE32" s="944"/>
      <c r="DF32" s="954"/>
      <c r="DG32" s="943"/>
      <c r="DH32" s="944"/>
      <c r="DI32" s="944"/>
      <c r="DJ32" s="944"/>
      <c r="DK32" s="954"/>
      <c r="DL32" s="943"/>
      <c r="DM32" s="944"/>
      <c r="DN32" s="944"/>
      <c r="DO32" s="944"/>
      <c r="DP32" s="954"/>
      <c r="DQ32" s="943"/>
      <c r="DR32" s="944"/>
      <c r="DS32" s="944"/>
      <c r="DT32" s="944"/>
      <c r="DU32" s="954"/>
      <c r="DV32" s="936"/>
      <c r="DW32" s="937"/>
      <c r="DX32" s="937"/>
      <c r="DY32" s="937"/>
      <c r="DZ32" s="955"/>
      <c r="EA32" s="48"/>
    </row>
    <row r="33" spans="1:131" ht="26.25" customHeight="1" x14ac:dyDescent="0.2">
      <c r="A33" s="54">
        <v>6</v>
      </c>
      <c r="B33" s="936"/>
      <c r="C33" s="937"/>
      <c r="D33" s="937"/>
      <c r="E33" s="937"/>
      <c r="F33" s="937"/>
      <c r="G33" s="937"/>
      <c r="H33" s="937"/>
      <c r="I33" s="937"/>
      <c r="J33" s="937"/>
      <c r="K33" s="937"/>
      <c r="L33" s="937"/>
      <c r="M33" s="937"/>
      <c r="N33" s="937"/>
      <c r="O33" s="937"/>
      <c r="P33" s="938"/>
      <c r="Q33" s="939"/>
      <c r="R33" s="940"/>
      <c r="S33" s="940"/>
      <c r="T33" s="940"/>
      <c r="U33" s="940"/>
      <c r="V33" s="940"/>
      <c r="W33" s="940"/>
      <c r="X33" s="940"/>
      <c r="Y33" s="940"/>
      <c r="Z33" s="940"/>
      <c r="AA33" s="940"/>
      <c r="AB33" s="940"/>
      <c r="AC33" s="940"/>
      <c r="AD33" s="940"/>
      <c r="AE33" s="946"/>
      <c r="AF33" s="966"/>
      <c r="AG33" s="944"/>
      <c r="AH33" s="944"/>
      <c r="AI33" s="944"/>
      <c r="AJ33" s="967"/>
      <c r="AK33" s="945"/>
      <c r="AL33" s="940"/>
      <c r="AM33" s="940"/>
      <c r="AN33" s="940"/>
      <c r="AO33" s="940"/>
      <c r="AP33" s="940"/>
      <c r="AQ33" s="940"/>
      <c r="AR33" s="940"/>
      <c r="AS33" s="940"/>
      <c r="AT33" s="940"/>
      <c r="AU33" s="940"/>
      <c r="AV33" s="940"/>
      <c r="AW33" s="940"/>
      <c r="AX33" s="940"/>
      <c r="AY33" s="940"/>
      <c r="AZ33" s="973"/>
      <c r="BA33" s="973"/>
      <c r="BB33" s="973"/>
      <c r="BC33" s="973"/>
      <c r="BD33" s="973"/>
      <c r="BE33" s="941"/>
      <c r="BF33" s="941"/>
      <c r="BG33" s="941"/>
      <c r="BH33" s="941"/>
      <c r="BI33" s="942"/>
      <c r="BJ33" s="56"/>
      <c r="BK33" s="56"/>
      <c r="BL33" s="56"/>
      <c r="BM33" s="56"/>
      <c r="BN33" s="56"/>
      <c r="BO33" s="55"/>
      <c r="BP33" s="55"/>
      <c r="BQ33" s="52">
        <v>27</v>
      </c>
      <c r="BR33" s="72"/>
      <c r="BS33" s="936"/>
      <c r="BT33" s="937"/>
      <c r="BU33" s="937"/>
      <c r="BV33" s="937"/>
      <c r="BW33" s="937"/>
      <c r="BX33" s="937"/>
      <c r="BY33" s="937"/>
      <c r="BZ33" s="937"/>
      <c r="CA33" s="937"/>
      <c r="CB33" s="937"/>
      <c r="CC33" s="937"/>
      <c r="CD33" s="937"/>
      <c r="CE33" s="937"/>
      <c r="CF33" s="937"/>
      <c r="CG33" s="938"/>
      <c r="CH33" s="943"/>
      <c r="CI33" s="944"/>
      <c r="CJ33" s="944"/>
      <c r="CK33" s="944"/>
      <c r="CL33" s="954"/>
      <c r="CM33" s="943"/>
      <c r="CN33" s="944"/>
      <c r="CO33" s="944"/>
      <c r="CP33" s="944"/>
      <c r="CQ33" s="954"/>
      <c r="CR33" s="943"/>
      <c r="CS33" s="944"/>
      <c r="CT33" s="944"/>
      <c r="CU33" s="944"/>
      <c r="CV33" s="954"/>
      <c r="CW33" s="943"/>
      <c r="CX33" s="944"/>
      <c r="CY33" s="944"/>
      <c r="CZ33" s="944"/>
      <c r="DA33" s="954"/>
      <c r="DB33" s="943"/>
      <c r="DC33" s="944"/>
      <c r="DD33" s="944"/>
      <c r="DE33" s="944"/>
      <c r="DF33" s="954"/>
      <c r="DG33" s="943"/>
      <c r="DH33" s="944"/>
      <c r="DI33" s="944"/>
      <c r="DJ33" s="944"/>
      <c r="DK33" s="954"/>
      <c r="DL33" s="943"/>
      <c r="DM33" s="944"/>
      <c r="DN33" s="944"/>
      <c r="DO33" s="944"/>
      <c r="DP33" s="954"/>
      <c r="DQ33" s="943"/>
      <c r="DR33" s="944"/>
      <c r="DS33" s="944"/>
      <c r="DT33" s="944"/>
      <c r="DU33" s="954"/>
      <c r="DV33" s="936"/>
      <c r="DW33" s="937"/>
      <c r="DX33" s="937"/>
      <c r="DY33" s="937"/>
      <c r="DZ33" s="955"/>
      <c r="EA33" s="48"/>
    </row>
    <row r="34" spans="1:131" ht="26.25" customHeight="1" x14ac:dyDescent="0.2">
      <c r="A34" s="54">
        <v>7</v>
      </c>
      <c r="B34" s="936"/>
      <c r="C34" s="937"/>
      <c r="D34" s="937"/>
      <c r="E34" s="937"/>
      <c r="F34" s="937"/>
      <c r="G34" s="937"/>
      <c r="H34" s="937"/>
      <c r="I34" s="937"/>
      <c r="J34" s="937"/>
      <c r="K34" s="937"/>
      <c r="L34" s="937"/>
      <c r="M34" s="937"/>
      <c r="N34" s="937"/>
      <c r="O34" s="937"/>
      <c r="P34" s="938"/>
      <c r="Q34" s="939"/>
      <c r="R34" s="940"/>
      <c r="S34" s="940"/>
      <c r="T34" s="940"/>
      <c r="U34" s="940"/>
      <c r="V34" s="940"/>
      <c r="W34" s="940"/>
      <c r="X34" s="940"/>
      <c r="Y34" s="940"/>
      <c r="Z34" s="940"/>
      <c r="AA34" s="940"/>
      <c r="AB34" s="940"/>
      <c r="AC34" s="940"/>
      <c r="AD34" s="940"/>
      <c r="AE34" s="946"/>
      <c r="AF34" s="966"/>
      <c r="AG34" s="944"/>
      <c r="AH34" s="944"/>
      <c r="AI34" s="944"/>
      <c r="AJ34" s="967"/>
      <c r="AK34" s="945"/>
      <c r="AL34" s="940"/>
      <c r="AM34" s="940"/>
      <c r="AN34" s="940"/>
      <c r="AO34" s="940"/>
      <c r="AP34" s="940"/>
      <c r="AQ34" s="940"/>
      <c r="AR34" s="940"/>
      <c r="AS34" s="940"/>
      <c r="AT34" s="940"/>
      <c r="AU34" s="940"/>
      <c r="AV34" s="940"/>
      <c r="AW34" s="940"/>
      <c r="AX34" s="940"/>
      <c r="AY34" s="940"/>
      <c r="AZ34" s="973"/>
      <c r="BA34" s="973"/>
      <c r="BB34" s="973"/>
      <c r="BC34" s="973"/>
      <c r="BD34" s="973"/>
      <c r="BE34" s="941"/>
      <c r="BF34" s="941"/>
      <c r="BG34" s="941"/>
      <c r="BH34" s="941"/>
      <c r="BI34" s="942"/>
      <c r="BJ34" s="56"/>
      <c r="BK34" s="56"/>
      <c r="BL34" s="56"/>
      <c r="BM34" s="56"/>
      <c r="BN34" s="56"/>
      <c r="BO34" s="55"/>
      <c r="BP34" s="55"/>
      <c r="BQ34" s="52">
        <v>28</v>
      </c>
      <c r="BR34" s="72"/>
      <c r="BS34" s="936"/>
      <c r="BT34" s="937"/>
      <c r="BU34" s="937"/>
      <c r="BV34" s="937"/>
      <c r="BW34" s="937"/>
      <c r="BX34" s="937"/>
      <c r="BY34" s="937"/>
      <c r="BZ34" s="937"/>
      <c r="CA34" s="937"/>
      <c r="CB34" s="937"/>
      <c r="CC34" s="937"/>
      <c r="CD34" s="937"/>
      <c r="CE34" s="937"/>
      <c r="CF34" s="937"/>
      <c r="CG34" s="938"/>
      <c r="CH34" s="943"/>
      <c r="CI34" s="944"/>
      <c r="CJ34" s="944"/>
      <c r="CK34" s="944"/>
      <c r="CL34" s="954"/>
      <c r="CM34" s="943"/>
      <c r="CN34" s="944"/>
      <c r="CO34" s="944"/>
      <c r="CP34" s="944"/>
      <c r="CQ34" s="954"/>
      <c r="CR34" s="943"/>
      <c r="CS34" s="944"/>
      <c r="CT34" s="944"/>
      <c r="CU34" s="944"/>
      <c r="CV34" s="954"/>
      <c r="CW34" s="943"/>
      <c r="CX34" s="944"/>
      <c r="CY34" s="944"/>
      <c r="CZ34" s="944"/>
      <c r="DA34" s="954"/>
      <c r="DB34" s="943"/>
      <c r="DC34" s="944"/>
      <c r="DD34" s="944"/>
      <c r="DE34" s="944"/>
      <c r="DF34" s="954"/>
      <c r="DG34" s="943"/>
      <c r="DH34" s="944"/>
      <c r="DI34" s="944"/>
      <c r="DJ34" s="944"/>
      <c r="DK34" s="954"/>
      <c r="DL34" s="943"/>
      <c r="DM34" s="944"/>
      <c r="DN34" s="944"/>
      <c r="DO34" s="944"/>
      <c r="DP34" s="954"/>
      <c r="DQ34" s="943"/>
      <c r="DR34" s="944"/>
      <c r="DS34" s="944"/>
      <c r="DT34" s="944"/>
      <c r="DU34" s="954"/>
      <c r="DV34" s="936"/>
      <c r="DW34" s="937"/>
      <c r="DX34" s="937"/>
      <c r="DY34" s="937"/>
      <c r="DZ34" s="955"/>
      <c r="EA34" s="48"/>
    </row>
    <row r="35" spans="1:131" ht="26.25" customHeight="1" x14ac:dyDescent="0.2">
      <c r="A35" s="54">
        <v>8</v>
      </c>
      <c r="B35" s="936"/>
      <c r="C35" s="937"/>
      <c r="D35" s="937"/>
      <c r="E35" s="937"/>
      <c r="F35" s="937"/>
      <c r="G35" s="937"/>
      <c r="H35" s="937"/>
      <c r="I35" s="937"/>
      <c r="J35" s="937"/>
      <c r="K35" s="937"/>
      <c r="L35" s="937"/>
      <c r="M35" s="937"/>
      <c r="N35" s="937"/>
      <c r="O35" s="937"/>
      <c r="P35" s="938"/>
      <c r="Q35" s="939"/>
      <c r="R35" s="940"/>
      <c r="S35" s="940"/>
      <c r="T35" s="940"/>
      <c r="U35" s="940"/>
      <c r="V35" s="940"/>
      <c r="W35" s="940"/>
      <c r="X35" s="940"/>
      <c r="Y35" s="940"/>
      <c r="Z35" s="940"/>
      <c r="AA35" s="940"/>
      <c r="AB35" s="940"/>
      <c r="AC35" s="940"/>
      <c r="AD35" s="940"/>
      <c r="AE35" s="946"/>
      <c r="AF35" s="966"/>
      <c r="AG35" s="944"/>
      <c r="AH35" s="944"/>
      <c r="AI35" s="944"/>
      <c r="AJ35" s="967"/>
      <c r="AK35" s="945"/>
      <c r="AL35" s="940"/>
      <c r="AM35" s="940"/>
      <c r="AN35" s="940"/>
      <c r="AO35" s="940"/>
      <c r="AP35" s="940"/>
      <c r="AQ35" s="940"/>
      <c r="AR35" s="940"/>
      <c r="AS35" s="940"/>
      <c r="AT35" s="940"/>
      <c r="AU35" s="940"/>
      <c r="AV35" s="940"/>
      <c r="AW35" s="940"/>
      <c r="AX35" s="940"/>
      <c r="AY35" s="940"/>
      <c r="AZ35" s="973"/>
      <c r="BA35" s="973"/>
      <c r="BB35" s="973"/>
      <c r="BC35" s="973"/>
      <c r="BD35" s="973"/>
      <c r="BE35" s="941"/>
      <c r="BF35" s="941"/>
      <c r="BG35" s="941"/>
      <c r="BH35" s="941"/>
      <c r="BI35" s="942"/>
      <c r="BJ35" s="56"/>
      <c r="BK35" s="56"/>
      <c r="BL35" s="56"/>
      <c r="BM35" s="56"/>
      <c r="BN35" s="56"/>
      <c r="BO35" s="55"/>
      <c r="BP35" s="55"/>
      <c r="BQ35" s="52">
        <v>29</v>
      </c>
      <c r="BR35" s="72"/>
      <c r="BS35" s="936"/>
      <c r="BT35" s="937"/>
      <c r="BU35" s="937"/>
      <c r="BV35" s="937"/>
      <c r="BW35" s="937"/>
      <c r="BX35" s="937"/>
      <c r="BY35" s="937"/>
      <c r="BZ35" s="937"/>
      <c r="CA35" s="937"/>
      <c r="CB35" s="937"/>
      <c r="CC35" s="937"/>
      <c r="CD35" s="937"/>
      <c r="CE35" s="937"/>
      <c r="CF35" s="937"/>
      <c r="CG35" s="938"/>
      <c r="CH35" s="943"/>
      <c r="CI35" s="944"/>
      <c r="CJ35" s="944"/>
      <c r="CK35" s="944"/>
      <c r="CL35" s="954"/>
      <c r="CM35" s="943"/>
      <c r="CN35" s="944"/>
      <c r="CO35" s="944"/>
      <c r="CP35" s="944"/>
      <c r="CQ35" s="954"/>
      <c r="CR35" s="943"/>
      <c r="CS35" s="944"/>
      <c r="CT35" s="944"/>
      <c r="CU35" s="944"/>
      <c r="CV35" s="954"/>
      <c r="CW35" s="943"/>
      <c r="CX35" s="944"/>
      <c r="CY35" s="944"/>
      <c r="CZ35" s="944"/>
      <c r="DA35" s="954"/>
      <c r="DB35" s="943"/>
      <c r="DC35" s="944"/>
      <c r="DD35" s="944"/>
      <c r="DE35" s="944"/>
      <c r="DF35" s="954"/>
      <c r="DG35" s="943"/>
      <c r="DH35" s="944"/>
      <c r="DI35" s="944"/>
      <c r="DJ35" s="944"/>
      <c r="DK35" s="954"/>
      <c r="DL35" s="943"/>
      <c r="DM35" s="944"/>
      <c r="DN35" s="944"/>
      <c r="DO35" s="944"/>
      <c r="DP35" s="954"/>
      <c r="DQ35" s="943"/>
      <c r="DR35" s="944"/>
      <c r="DS35" s="944"/>
      <c r="DT35" s="944"/>
      <c r="DU35" s="954"/>
      <c r="DV35" s="936"/>
      <c r="DW35" s="937"/>
      <c r="DX35" s="937"/>
      <c r="DY35" s="937"/>
      <c r="DZ35" s="955"/>
      <c r="EA35" s="48"/>
    </row>
    <row r="36" spans="1:131" ht="26.25" customHeight="1" x14ac:dyDescent="0.2">
      <c r="A36" s="54">
        <v>9</v>
      </c>
      <c r="B36" s="936"/>
      <c r="C36" s="937"/>
      <c r="D36" s="937"/>
      <c r="E36" s="937"/>
      <c r="F36" s="937"/>
      <c r="G36" s="937"/>
      <c r="H36" s="937"/>
      <c r="I36" s="937"/>
      <c r="J36" s="937"/>
      <c r="K36" s="937"/>
      <c r="L36" s="937"/>
      <c r="M36" s="937"/>
      <c r="N36" s="937"/>
      <c r="O36" s="937"/>
      <c r="P36" s="938"/>
      <c r="Q36" s="939"/>
      <c r="R36" s="940"/>
      <c r="S36" s="940"/>
      <c r="T36" s="940"/>
      <c r="U36" s="940"/>
      <c r="V36" s="940"/>
      <c r="W36" s="940"/>
      <c r="X36" s="940"/>
      <c r="Y36" s="940"/>
      <c r="Z36" s="940"/>
      <c r="AA36" s="940"/>
      <c r="AB36" s="940"/>
      <c r="AC36" s="940"/>
      <c r="AD36" s="940"/>
      <c r="AE36" s="946"/>
      <c r="AF36" s="966"/>
      <c r="AG36" s="944"/>
      <c r="AH36" s="944"/>
      <c r="AI36" s="944"/>
      <c r="AJ36" s="967"/>
      <c r="AK36" s="945"/>
      <c r="AL36" s="940"/>
      <c r="AM36" s="940"/>
      <c r="AN36" s="940"/>
      <c r="AO36" s="940"/>
      <c r="AP36" s="940"/>
      <c r="AQ36" s="940"/>
      <c r="AR36" s="940"/>
      <c r="AS36" s="940"/>
      <c r="AT36" s="940"/>
      <c r="AU36" s="940"/>
      <c r="AV36" s="940"/>
      <c r="AW36" s="940"/>
      <c r="AX36" s="940"/>
      <c r="AY36" s="940"/>
      <c r="AZ36" s="973"/>
      <c r="BA36" s="973"/>
      <c r="BB36" s="973"/>
      <c r="BC36" s="973"/>
      <c r="BD36" s="973"/>
      <c r="BE36" s="941"/>
      <c r="BF36" s="941"/>
      <c r="BG36" s="941"/>
      <c r="BH36" s="941"/>
      <c r="BI36" s="942"/>
      <c r="BJ36" s="56"/>
      <c r="BK36" s="56"/>
      <c r="BL36" s="56"/>
      <c r="BM36" s="56"/>
      <c r="BN36" s="56"/>
      <c r="BO36" s="55"/>
      <c r="BP36" s="55"/>
      <c r="BQ36" s="52">
        <v>30</v>
      </c>
      <c r="BR36" s="72"/>
      <c r="BS36" s="936"/>
      <c r="BT36" s="937"/>
      <c r="BU36" s="937"/>
      <c r="BV36" s="937"/>
      <c r="BW36" s="937"/>
      <c r="BX36" s="937"/>
      <c r="BY36" s="937"/>
      <c r="BZ36" s="937"/>
      <c r="CA36" s="937"/>
      <c r="CB36" s="937"/>
      <c r="CC36" s="937"/>
      <c r="CD36" s="937"/>
      <c r="CE36" s="937"/>
      <c r="CF36" s="937"/>
      <c r="CG36" s="938"/>
      <c r="CH36" s="943"/>
      <c r="CI36" s="944"/>
      <c r="CJ36" s="944"/>
      <c r="CK36" s="944"/>
      <c r="CL36" s="954"/>
      <c r="CM36" s="943"/>
      <c r="CN36" s="944"/>
      <c r="CO36" s="944"/>
      <c r="CP36" s="944"/>
      <c r="CQ36" s="954"/>
      <c r="CR36" s="943"/>
      <c r="CS36" s="944"/>
      <c r="CT36" s="944"/>
      <c r="CU36" s="944"/>
      <c r="CV36" s="954"/>
      <c r="CW36" s="943"/>
      <c r="CX36" s="944"/>
      <c r="CY36" s="944"/>
      <c r="CZ36" s="944"/>
      <c r="DA36" s="954"/>
      <c r="DB36" s="943"/>
      <c r="DC36" s="944"/>
      <c r="DD36" s="944"/>
      <c r="DE36" s="944"/>
      <c r="DF36" s="954"/>
      <c r="DG36" s="943"/>
      <c r="DH36" s="944"/>
      <c r="DI36" s="944"/>
      <c r="DJ36" s="944"/>
      <c r="DK36" s="954"/>
      <c r="DL36" s="943"/>
      <c r="DM36" s="944"/>
      <c r="DN36" s="944"/>
      <c r="DO36" s="944"/>
      <c r="DP36" s="954"/>
      <c r="DQ36" s="943"/>
      <c r="DR36" s="944"/>
      <c r="DS36" s="944"/>
      <c r="DT36" s="944"/>
      <c r="DU36" s="954"/>
      <c r="DV36" s="936"/>
      <c r="DW36" s="937"/>
      <c r="DX36" s="937"/>
      <c r="DY36" s="937"/>
      <c r="DZ36" s="955"/>
      <c r="EA36" s="48"/>
    </row>
    <row r="37" spans="1:131" ht="26.25" customHeight="1" x14ac:dyDescent="0.2">
      <c r="A37" s="54">
        <v>10</v>
      </c>
      <c r="B37" s="936"/>
      <c r="C37" s="937"/>
      <c r="D37" s="937"/>
      <c r="E37" s="937"/>
      <c r="F37" s="937"/>
      <c r="G37" s="937"/>
      <c r="H37" s="937"/>
      <c r="I37" s="937"/>
      <c r="J37" s="937"/>
      <c r="K37" s="937"/>
      <c r="L37" s="937"/>
      <c r="M37" s="937"/>
      <c r="N37" s="937"/>
      <c r="O37" s="937"/>
      <c r="P37" s="938"/>
      <c r="Q37" s="939"/>
      <c r="R37" s="940"/>
      <c r="S37" s="940"/>
      <c r="T37" s="940"/>
      <c r="U37" s="940"/>
      <c r="V37" s="940"/>
      <c r="W37" s="940"/>
      <c r="X37" s="940"/>
      <c r="Y37" s="940"/>
      <c r="Z37" s="940"/>
      <c r="AA37" s="940"/>
      <c r="AB37" s="940"/>
      <c r="AC37" s="940"/>
      <c r="AD37" s="940"/>
      <c r="AE37" s="946"/>
      <c r="AF37" s="966"/>
      <c r="AG37" s="944"/>
      <c r="AH37" s="944"/>
      <c r="AI37" s="944"/>
      <c r="AJ37" s="967"/>
      <c r="AK37" s="945"/>
      <c r="AL37" s="940"/>
      <c r="AM37" s="940"/>
      <c r="AN37" s="940"/>
      <c r="AO37" s="940"/>
      <c r="AP37" s="940"/>
      <c r="AQ37" s="940"/>
      <c r="AR37" s="940"/>
      <c r="AS37" s="940"/>
      <c r="AT37" s="940"/>
      <c r="AU37" s="940"/>
      <c r="AV37" s="940"/>
      <c r="AW37" s="940"/>
      <c r="AX37" s="940"/>
      <c r="AY37" s="940"/>
      <c r="AZ37" s="973"/>
      <c r="BA37" s="973"/>
      <c r="BB37" s="973"/>
      <c r="BC37" s="973"/>
      <c r="BD37" s="973"/>
      <c r="BE37" s="941"/>
      <c r="BF37" s="941"/>
      <c r="BG37" s="941"/>
      <c r="BH37" s="941"/>
      <c r="BI37" s="942"/>
      <c r="BJ37" s="56"/>
      <c r="BK37" s="56"/>
      <c r="BL37" s="56"/>
      <c r="BM37" s="56"/>
      <c r="BN37" s="56"/>
      <c r="BO37" s="55"/>
      <c r="BP37" s="55"/>
      <c r="BQ37" s="52">
        <v>31</v>
      </c>
      <c r="BR37" s="72"/>
      <c r="BS37" s="936"/>
      <c r="BT37" s="937"/>
      <c r="BU37" s="937"/>
      <c r="BV37" s="937"/>
      <c r="BW37" s="937"/>
      <c r="BX37" s="937"/>
      <c r="BY37" s="937"/>
      <c r="BZ37" s="937"/>
      <c r="CA37" s="937"/>
      <c r="CB37" s="937"/>
      <c r="CC37" s="937"/>
      <c r="CD37" s="937"/>
      <c r="CE37" s="937"/>
      <c r="CF37" s="937"/>
      <c r="CG37" s="938"/>
      <c r="CH37" s="943"/>
      <c r="CI37" s="944"/>
      <c r="CJ37" s="944"/>
      <c r="CK37" s="944"/>
      <c r="CL37" s="954"/>
      <c r="CM37" s="943"/>
      <c r="CN37" s="944"/>
      <c r="CO37" s="944"/>
      <c r="CP37" s="944"/>
      <c r="CQ37" s="954"/>
      <c r="CR37" s="943"/>
      <c r="CS37" s="944"/>
      <c r="CT37" s="944"/>
      <c r="CU37" s="944"/>
      <c r="CV37" s="954"/>
      <c r="CW37" s="943"/>
      <c r="CX37" s="944"/>
      <c r="CY37" s="944"/>
      <c r="CZ37" s="944"/>
      <c r="DA37" s="954"/>
      <c r="DB37" s="943"/>
      <c r="DC37" s="944"/>
      <c r="DD37" s="944"/>
      <c r="DE37" s="944"/>
      <c r="DF37" s="954"/>
      <c r="DG37" s="943"/>
      <c r="DH37" s="944"/>
      <c r="DI37" s="944"/>
      <c r="DJ37" s="944"/>
      <c r="DK37" s="954"/>
      <c r="DL37" s="943"/>
      <c r="DM37" s="944"/>
      <c r="DN37" s="944"/>
      <c r="DO37" s="944"/>
      <c r="DP37" s="954"/>
      <c r="DQ37" s="943"/>
      <c r="DR37" s="944"/>
      <c r="DS37" s="944"/>
      <c r="DT37" s="944"/>
      <c r="DU37" s="954"/>
      <c r="DV37" s="936"/>
      <c r="DW37" s="937"/>
      <c r="DX37" s="937"/>
      <c r="DY37" s="937"/>
      <c r="DZ37" s="955"/>
      <c r="EA37" s="48"/>
    </row>
    <row r="38" spans="1:131" ht="26.25" customHeight="1" x14ac:dyDescent="0.2">
      <c r="A38" s="54">
        <v>11</v>
      </c>
      <c r="B38" s="936"/>
      <c r="C38" s="937"/>
      <c r="D38" s="937"/>
      <c r="E38" s="937"/>
      <c r="F38" s="937"/>
      <c r="G38" s="937"/>
      <c r="H38" s="937"/>
      <c r="I38" s="937"/>
      <c r="J38" s="937"/>
      <c r="K38" s="937"/>
      <c r="L38" s="937"/>
      <c r="M38" s="937"/>
      <c r="N38" s="937"/>
      <c r="O38" s="937"/>
      <c r="P38" s="938"/>
      <c r="Q38" s="939"/>
      <c r="R38" s="940"/>
      <c r="S38" s="940"/>
      <c r="T38" s="940"/>
      <c r="U38" s="940"/>
      <c r="V38" s="940"/>
      <c r="W38" s="940"/>
      <c r="X38" s="940"/>
      <c r="Y38" s="940"/>
      <c r="Z38" s="940"/>
      <c r="AA38" s="940"/>
      <c r="AB38" s="940"/>
      <c r="AC38" s="940"/>
      <c r="AD38" s="940"/>
      <c r="AE38" s="946"/>
      <c r="AF38" s="966"/>
      <c r="AG38" s="944"/>
      <c r="AH38" s="944"/>
      <c r="AI38" s="944"/>
      <c r="AJ38" s="967"/>
      <c r="AK38" s="945"/>
      <c r="AL38" s="940"/>
      <c r="AM38" s="940"/>
      <c r="AN38" s="940"/>
      <c r="AO38" s="940"/>
      <c r="AP38" s="940"/>
      <c r="AQ38" s="940"/>
      <c r="AR38" s="940"/>
      <c r="AS38" s="940"/>
      <c r="AT38" s="940"/>
      <c r="AU38" s="940"/>
      <c r="AV38" s="940"/>
      <c r="AW38" s="940"/>
      <c r="AX38" s="940"/>
      <c r="AY38" s="940"/>
      <c r="AZ38" s="973"/>
      <c r="BA38" s="973"/>
      <c r="BB38" s="973"/>
      <c r="BC38" s="973"/>
      <c r="BD38" s="973"/>
      <c r="BE38" s="941"/>
      <c r="BF38" s="941"/>
      <c r="BG38" s="941"/>
      <c r="BH38" s="941"/>
      <c r="BI38" s="942"/>
      <c r="BJ38" s="56"/>
      <c r="BK38" s="56"/>
      <c r="BL38" s="56"/>
      <c r="BM38" s="56"/>
      <c r="BN38" s="56"/>
      <c r="BO38" s="55"/>
      <c r="BP38" s="55"/>
      <c r="BQ38" s="52">
        <v>32</v>
      </c>
      <c r="BR38" s="72"/>
      <c r="BS38" s="936"/>
      <c r="BT38" s="937"/>
      <c r="BU38" s="937"/>
      <c r="BV38" s="937"/>
      <c r="BW38" s="937"/>
      <c r="BX38" s="937"/>
      <c r="BY38" s="937"/>
      <c r="BZ38" s="937"/>
      <c r="CA38" s="937"/>
      <c r="CB38" s="937"/>
      <c r="CC38" s="937"/>
      <c r="CD38" s="937"/>
      <c r="CE38" s="937"/>
      <c r="CF38" s="937"/>
      <c r="CG38" s="938"/>
      <c r="CH38" s="943"/>
      <c r="CI38" s="944"/>
      <c r="CJ38" s="944"/>
      <c r="CK38" s="944"/>
      <c r="CL38" s="954"/>
      <c r="CM38" s="943"/>
      <c r="CN38" s="944"/>
      <c r="CO38" s="944"/>
      <c r="CP38" s="944"/>
      <c r="CQ38" s="954"/>
      <c r="CR38" s="943"/>
      <c r="CS38" s="944"/>
      <c r="CT38" s="944"/>
      <c r="CU38" s="944"/>
      <c r="CV38" s="954"/>
      <c r="CW38" s="943"/>
      <c r="CX38" s="944"/>
      <c r="CY38" s="944"/>
      <c r="CZ38" s="944"/>
      <c r="DA38" s="954"/>
      <c r="DB38" s="943"/>
      <c r="DC38" s="944"/>
      <c r="DD38" s="944"/>
      <c r="DE38" s="944"/>
      <c r="DF38" s="954"/>
      <c r="DG38" s="943"/>
      <c r="DH38" s="944"/>
      <c r="DI38" s="944"/>
      <c r="DJ38" s="944"/>
      <c r="DK38" s="954"/>
      <c r="DL38" s="943"/>
      <c r="DM38" s="944"/>
      <c r="DN38" s="944"/>
      <c r="DO38" s="944"/>
      <c r="DP38" s="954"/>
      <c r="DQ38" s="943"/>
      <c r="DR38" s="944"/>
      <c r="DS38" s="944"/>
      <c r="DT38" s="944"/>
      <c r="DU38" s="954"/>
      <c r="DV38" s="936"/>
      <c r="DW38" s="937"/>
      <c r="DX38" s="937"/>
      <c r="DY38" s="937"/>
      <c r="DZ38" s="955"/>
      <c r="EA38" s="48"/>
    </row>
    <row r="39" spans="1:131" ht="26.25" customHeight="1" x14ac:dyDescent="0.2">
      <c r="A39" s="54">
        <v>12</v>
      </c>
      <c r="B39" s="936"/>
      <c r="C39" s="937"/>
      <c r="D39" s="937"/>
      <c r="E39" s="937"/>
      <c r="F39" s="937"/>
      <c r="G39" s="937"/>
      <c r="H39" s="937"/>
      <c r="I39" s="937"/>
      <c r="J39" s="937"/>
      <c r="K39" s="937"/>
      <c r="L39" s="937"/>
      <c r="M39" s="937"/>
      <c r="N39" s="937"/>
      <c r="O39" s="937"/>
      <c r="P39" s="938"/>
      <c r="Q39" s="939"/>
      <c r="R39" s="940"/>
      <c r="S39" s="940"/>
      <c r="T39" s="940"/>
      <c r="U39" s="940"/>
      <c r="V39" s="940"/>
      <c r="W39" s="940"/>
      <c r="X39" s="940"/>
      <c r="Y39" s="940"/>
      <c r="Z39" s="940"/>
      <c r="AA39" s="940"/>
      <c r="AB39" s="940"/>
      <c r="AC39" s="940"/>
      <c r="AD39" s="940"/>
      <c r="AE39" s="946"/>
      <c r="AF39" s="966"/>
      <c r="AG39" s="944"/>
      <c r="AH39" s="944"/>
      <c r="AI39" s="944"/>
      <c r="AJ39" s="967"/>
      <c r="AK39" s="945"/>
      <c r="AL39" s="940"/>
      <c r="AM39" s="940"/>
      <c r="AN39" s="940"/>
      <c r="AO39" s="940"/>
      <c r="AP39" s="940"/>
      <c r="AQ39" s="940"/>
      <c r="AR39" s="940"/>
      <c r="AS39" s="940"/>
      <c r="AT39" s="940"/>
      <c r="AU39" s="940"/>
      <c r="AV39" s="940"/>
      <c r="AW39" s="940"/>
      <c r="AX39" s="940"/>
      <c r="AY39" s="940"/>
      <c r="AZ39" s="973"/>
      <c r="BA39" s="973"/>
      <c r="BB39" s="973"/>
      <c r="BC39" s="973"/>
      <c r="BD39" s="973"/>
      <c r="BE39" s="941"/>
      <c r="BF39" s="941"/>
      <c r="BG39" s="941"/>
      <c r="BH39" s="941"/>
      <c r="BI39" s="942"/>
      <c r="BJ39" s="56"/>
      <c r="BK39" s="56"/>
      <c r="BL39" s="56"/>
      <c r="BM39" s="56"/>
      <c r="BN39" s="56"/>
      <c r="BO39" s="55"/>
      <c r="BP39" s="55"/>
      <c r="BQ39" s="52">
        <v>33</v>
      </c>
      <c r="BR39" s="72"/>
      <c r="BS39" s="936"/>
      <c r="BT39" s="937"/>
      <c r="BU39" s="937"/>
      <c r="BV39" s="937"/>
      <c r="BW39" s="937"/>
      <c r="BX39" s="937"/>
      <c r="BY39" s="937"/>
      <c r="BZ39" s="937"/>
      <c r="CA39" s="937"/>
      <c r="CB39" s="937"/>
      <c r="CC39" s="937"/>
      <c r="CD39" s="937"/>
      <c r="CE39" s="937"/>
      <c r="CF39" s="937"/>
      <c r="CG39" s="938"/>
      <c r="CH39" s="943"/>
      <c r="CI39" s="944"/>
      <c r="CJ39" s="944"/>
      <c r="CK39" s="944"/>
      <c r="CL39" s="954"/>
      <c r="CM39" s="943"/>
      <c r="CN39" s="944"/>
      <c r="CO39" s="944"/>
      <c r="CP39" s="944"/>
      <c r="CQ39" s="954"/>
      <c r="CR39" s="943"/>
      <c r="CS39" s="944"/>
      <c r="CT39" s="944"/>
      <c r="CU39" s="944"/>
      <c r="CV39" s="954"/>
      <c r="CW39" s="943"/>
      <c r="CX39" s="944"/>
      <c r="CY39" s="944"/>
      <c r="CZ39" s="944"/>
      <c r="DA39" s="954"/>
      <c r="DB39" s="943"/>
      <c r="DC39" s="944"/>
      <c r="DD39" s="944"/>
      <c r="DE39" s="944"/>
      <c r="DF39" s="954"/>
      <c r="DG39" s="943"/>
      <c r="DH39" s="944"/>
      <c r="DI39" s="944"/>
      <c r="DJ39" s="944"/>
      <c r="DK39" s="954"/>
      <c r="DL39" s="943"/>
      <c r="DM39" s="944"/>
      <c r="DN39" s="944"/>
      <c r="DO39" s="944"/>
      <c r="DP39" s="954"/>
      <c r="DQ39" s="943"/>
      <c r="DR39" s="944"/>
      <c r="DS39" s="944"/>
      <c r="DT39" s="944"/>
      <c r="DU39" s="954"/>
      <c r="DV39" s="936"/>
      <c r="DW39" s="937"/>
      <c r="DX39" s="937"/>
      <c r="DY39" s="937"/>
      <c r="DZ39" s="955"/>
      <c r="EA39" s="48"/>
    </row>
    <row r="40" spans="1:131" ht="26.25" customHeight="1" x14ac:dyDescent="0.2">
      <c r="A40" s="52">
        <v>13</v>
      </c>
      <c r="B40" s="936"/>
      <c r="C40" s="937"/>
      <c r="D40" s="937"/>
      <c r="E40" s="937"/>
      <c r="F40" s="937"/>
      <c r="G40" s="937"/>
      <c r="H40" s="937"/>
      <c r="I40" s="937"/>
      <c r="J40" s="937"/>
      <c r="K40" s="937"/>
      <c r="L40" s="937"/>
      <c r="M40" s="937"/>
      <c r="N40" s="937"/>
      <c r="O40" s="937"/>
      <c r="P40" s="938"/>
      <c r="Q40" s="939"/>
      <c r="R40" s="940"/>
      <c r="S40" s="940"/>
      <c r="T40" s="940"/>
      <c r="U40" s="940"/>
      <c r="V40" s="940"/>
      <c r="W40" s="940"/>
      <c r="X40" s="940"/>
      <c r="Y40" s="940"/>
      <c r="Z40" s="940"/>
      <c r="AA40" s="940"/>
      <c r="AB40" s="940"/>
      <c r="AC40" s="940"/>
      <c r="AD40" s="940"/>
      <c r="AE40" s="946"/>
      <c r="AF40" s="966"/>
      <c r="AG40" s="944"/>
      <c r="AH40" s="944"/>
      <c r="AI40" s="944"/>
      <c r="AJ40" s="967"/>
      <c r="AK40" s="945"/>
      <c r="AL40" s="940"/>
      <c r="AM40" s="940"/>
      <c r="AN40" s="940"/>
      <c r="AO40" s="940"/>
      <c r="AP40" s="940"/>
      <c r="AQ40" s="940"/>
      <c r="AR40" s="940"/>
      <c r="AS40" s="940"/>
      <c r="AT40" s="940"/>
      <c r="AU40" s="940"/>
      <c r="AV40" s="940"/>
      <c r="AW40" s="940"/>
      <c r="AX40" s="940"/>
      <c r="AY40" s="940"/>
      <c r="AZ40" s="973"/>
      <c r="BA40" s="973"/>
      <c r="BB40" s="973"/>
      <c r="BC40" s="973"/>
      <c r="BD40" s="973"/>
      <c r="BE40" s="941"/>
      <c r="BF40" s="941"/>
      <c r="BG40" s="941"/>
      <c r="BH40" s="941"/>
      <c r="BI40" s="942"/>
      <c r="BJ40" s="56"/>
      <c r="BK40" s="56"/>
      <c r="BL40" s="56"/>
      <c r="BM40" s="56"/>
      <c r="BN40" s="56"/>
      <c r="BO40" s="55"/>
      <c r="BP40" s="55"/>
      <c r="BQ40" s="52">
        <v>34</v>
      </c>
      <c r="BR40" s="72"/>
      <c r="BS40" s="936"/>
      <c r="BT40" s="937"/>
      <c r="BU40" s="937"/>
      <c r="BV40" s="937"/>
      <c r="BW40" s="937"/>
      <c r="BX40" s="937"/>
      <c r="BY40" s="937"/>
      <c r="BZ40" s="937"/>
      <c r="CA40" s="937"/>
      <c r="CB40" s="937"/>
      <c r="CC40" s="937"/>
      <c r="CD40" s="937"/>
      <c r="CE40" s="937"/>
      <c r="CF40" s="937"/>
      <c r="CG40" s="938"/>
      <c r="CH40" s="943"/>
      <c r="CI40" s="944"/>
      <c r="CJ40" s="944"/>
      <c r="CK40" s="944"/>
      <c r="CL40" s="954"/>
      <c r="CM40" s="943"/>
      <c r="CN40" s="944"/>
      <c r="CO40" s="944"/>
      <c r="CP40" s="944"/>
      <c r="CQ40" s="954"/>
      <c r="CR40" s="943"/>
      <c r="CS40" s="944"/>
      <c r="CT40" s="944"/>
      <c r="CU40" s="944"/>
      <c r="CV40" s="954"/>
      <c r="CW40" s="943"/>
      <c r="CX40" s="944"/>
      <c r="CY40" s="944"/>
      <c r="CZ40" s="944"/>
      <c r="DA40" s="954"/>
      <c r="DB40" s="943"/>
      <c r="DC40" s="944"/>
      <c r="DD40" s="944"/>
      <c r="DE40" s="944"/>
      <c r="DF40" s="954"/>
      <c r="DG40" s="943"/>
      <c r="DH40" s="944"/>
      <c r="DI40" s="944"/>
      <c r="DJ40" s="944"/>
      <c r="DK40" s="954"/>
      <c r="DL40" s="943"/>
      <c r="DM40" s="944"/>
      <c r="DN40" s="944"/>
      <c r="DO40" s="944"/>
      <c r="DP40" s="954"/>
      <c r="DQ40" s="943"/>
      <c r="DR40" s="944"/>
      <c r="DS40" s="944"/>
      <c r="DT40" s="944"/>
      <c r="DU40" s="954"/>
      <c r="DV40" s="936"/>
      <c r="DW40" s="937"/>
      <c r="DX40" s="937"/>
      <c r="DY40" s="937"/>
      <c r="DZ40" s="955"/>
      <c r="EA40" s="48"/>
    </row>
    <row r="41" spans="1:131" ht="26.25" customHeight="1" x14ac:dyDescent="0.2">
      <c r="A41" s="52">
        <v>14</v>
      </c>
      <c r="B41" s="936"/>
      <c r="C41" s="937"/>
      <c r="D41" s="937"/>
      <c r="E41" s="937"/>
      <c r="F41" s="937"/>
      <c r="G41" s="937"/>
      <c r="H41" s="937"/>
      <c r="I41" s="937"/>
      <c r="J41" s="937"/>
      <c r="K41" s="937"/>
      <c r="L41" s="937"/>
      <c r="M41" s="937"/>
      <c r="N41" s="937"/>
      <c r="O41" s="937"/>
      <c r="P41" s="938"/>
      <c r="Q41" s="939"/>
      <c r="R41" s="940"/>
      <c r="S41" s="940"/>
      <c r="T41" s="940"/>
      <c r="U41" s="940"/>
      <c r="V41" s="940"/>
      <c r="W41" s="940"/>
      <c r="X41" s="940"/>
      <c r="Y41" s="940"/>
      <c r="Z41" s="940"/>
      <c r="AA41" s="940"/>
      <c r="AB41" s="940"/>
      <c r="AC41" s="940"/>
      <c r="AD41" s="940"/>
      <c r="AE41" s="946"/>
      <c r="AF41" s="966"/>
      <c r="AG41" s="944"/>
      <c r="AH41" s="944"/>
      <c r="AI41" s="944"/>
      <c r="AJ41" s="967"/>
      <c r="AK41" s="945"/>
      <c r="AL41" s="940"/>
      <c r="AM41" s="940"/>
      <c r="AN41" s="940"/>
      <c r="AO41" s="940"/>
      <c r="AP41" s="940"/>
      <c r="AQ41" s="940"/>
      <c r="AR41" s="940"/>
      <c r="AS41" s="940"/>
      <c r="AT41" s="940"/>
      <c r="AU41" s="940"/>
      <c r="AV41" s="940"/>
      <c r="AW41" s="940"/>
      <c r="AX41" s="940"/>
      <c r="AY41" s="940"/>
      <c r="AZ41" s="973"/>
      <c r="BA41" s="973"/>
      <c r="BB41" s="973"/>
      <c r="BC41" s="973"/>
      <c r="BD41" s="973"/>
      <c r="BE41" s="941"/>
      <c r="BF41" s="941"/>
      <c r="BG41" s="941"/>
      <c r="BH41" s="941"/>
      <c r="BI41" s="942"/>
      <c r="BJ41" s="56"/>
      <c r="BK41" s="56"/>
      <c r="BL41" s="56"/>
      <c r="BM41" s="56"/>
      <c r="BN41" s="56"/>
      <c r="BO41" s="55"/>
      <c r="BP41" s="55"/>
      <c r="BQ41" s="52">
        <v>35</v>
      </c>
      <c r="BR41" s="72"/>
      <c r="BS41" s="936"/>
      <c r="BT41" s="937"/>
      <c r="BU41" s="937"/>
      <c r="BV41" s="937"/>
      <c r="BW41" s="937"/>
      <c r="BX41" s="937"/>
      <c r="BY41" s="937"/>
      <c r="BZ41" s="937"/>
      <c r="CA41" s="937"/>
      <c r="CB41" s="937"/>
      <c r="CC41" s="937"/>
      <c r="CD41" s="937"/>
      <c r="CE41" s="937"/>
      <c r="CF41" s="937"/>
      <c r="CG41" s="938"/>
      <c r="CH41" s="943"/>
      <c r="CI41" s="944"/>
      <c r="CJ41" s="944"/>
      <c r="CK41" s="944"/>
      <c r="CL41" s="954"/>
      <c r="CM41" s="943"/>
      <c r="CN41" s="944"/>
      <c r="CO41" s="944"/>
      <c r="CP41" s="944"/>
      <c r="CQ41" s="954"/>
      <c r="CR41" s="943"/>
      <c r="CS41" s="944"/>
      <c r="CT41" s="944"/>
      <c r="CU41" s="944"/>
      <c r="CV41" s="954"/>
      <c r="CW41" s="943"/>
      <c r="CX41" s="944"/>
      <c r="CY41" s="944"/>
      <c r="CZ41" s="944"/>
      <c r="DA41" s="954"/>
      <c r="DB41" s="943"/>
      <c r="DC41" s="944"/>
      <c r="DD41" s="944"/>
      <c r="DE41" s="944"/>
      <c r="DF41" s="954"/>
      <c r="DG41" s="943"/>
      <c r="DH41" s="944"/>
      <c r="DI41" s="944"/>
      <c r="DJ41" s="944"/>
      <c r="DK41" s="954"/>
      <c r="DL41" s="943"/>
      <c r="DM41" s="944"/>
      <c r="DN41" s="944"/>
      <c r="DO41" s="944"/>
      <c r="DP41" s="954"/>
      <c r="DQ41" s="943"/>
      <c r="DR41" s="944"/>
      <c r="DS41" s="944"/>
      <c r="DT41" s="944"/>
      <c r="DU41" s="954"/>
      <c r="DV41" s="936"/>
      <c r="DW41" s="937"/>
      <c r="DX41" s="937"/>
      <c r="DY41" s="937"/>
      <c r="DZ41" s="955"/>
      <c r="EA41" s="48"/>
    </row>
    <row r="42" spans="1:131" ht="26.25" customHeight="1" x14ac:dyDescent="0.2">
      <c r="A42" s="52">
        <v>15</v>
      </c>
      <c r="B42" s="936"/>
      <c r="C42" s="937"/>
      <c r="D42" s="937"/>
      <c r="E42" s="937"/>
      <c r="F42" s="937"/>
      <c r="G42" s="937"/>
      <c r="H42" s="937"/>
      <c r="I42" s="937"/>
      <c r="J42" s="937"/>
      <c r="K42" s="937"/>
      <c r="L42" s="937"/>
      <c r="M42" s="937"/>
      <c r="N42" s="937"/>
      <c r="O42" s="937"/>
      <c r="P42" s="938"/>
      <c r="Q42" s="939"/>
      <c r="R42" s="940"/>
      <c r="S42" s="940"/>
      <c r="T42" s="940"/>
      <c r="U42" s="940"/>
      <c r="V42" s="940"/>
      <c r="W42" s="940"/>
      <c r="X42" s="940"/>
      <c r="Y42" s="940"/>
      <c r="Z42" s="940"/>
      <c r="AA42" s="940"/>
      <c r="AB42" s="940"/>
      <c r="AC42" s="940"/>
      <c r="AD42" s="940"/>
      <c r="AE42" s="946"/>
      <c r="AF42" s="966"/>
      <c r="AG42" s="944"/>
      <c r="AH42" s="944"/>
      <c r="AI42" s="944"/>
      <c r="AJ42" s="967"/>
      <c r="AK42" s="945"/>
      <c r="AL42" s="940"/>
      <c r="AM42" s="940"/>
      <c r="AN42" s="940"/>
      <c r="AO42" s="940"/>
      <c r="AP42" s="940"/>
      <c r="AQ42" s="940"/>
      <c r="AR42" s="940"/>
      <c r="AS42" s="940"/>
      <c r="AT42" s="940"/>
      <c r="AU42" s="940"/>
      <c r="AV42" s="940"/>
      <c r="AW42" s="940"/>
      <c r="AX42" s="940"/>
      <c r="AY42" s="940"/>
      <c r="AZ42" s="973"/>
      <c r="BA42" s="973"/>
      <c r="BB42" s="973"/>
      <c r="BC42" s="973"/>
      <c r="BD42" s="973"/>
      <c r="BE42" s="941"/>
      <c r="BF42" s="941"/>
      <c r="BG42" s="941"/>
      <c r="BH42" s="941"/>
      <c r="BI42" s="942"/>
      <c r="BJ42" s="56"/>
      <c r="BK42" s="56"/>
      <c r="BL42" s="56"/>
      <c r="BM42" s="56"/>
      <c r="BN42" s="56"/>
      <c r="BO42" s="55"/>
      <c r="BP42" s="55"/>
      <c r="BQ42" s="52">
        <v>36</v>
      </c>
      <c r="BR42" s="72"/>
      <c r="BS42" s="936"/>
      <c r="BT42" s="937"/>
      <c r="BU42" s="937"/>
      <c r="BV42" s="937"/>
      <c r="BW42" s="937"/>
      <c r="BX42" s="937"/>
      <c r="BY42" s="937"/>
      <c r="BZ42" s="937"/>
      <c r="CA42" s="937"/>
      <c r="CB42" s="937"/>
      <c r="CC42" s="937"/>
      <c r="CD42" s="937"/>
      <c r="CE42" s="937"/>
      <c r="CF42" s="937"/>
      <c r="CG42" s="938"/>
      <c r="CH42" s="943"/>
      <c r="CI42" s="944"/>
      <c r="CJ42" s="944"/>
      <c r="CK42" s="944"/>
      <c r="CL42" s="954"/>
      <c r="CM42" s="943"/>
      <c r="CN42" s="944"/>
      <c r="CO42" s="944"/>
      <c r="CP42" s="944"/>
      <c r="CQ42" s="954"/>
      <c r="CR42" s="943"/>
      <c r="CS42" s="944"/>
      <c r="CT42" s="944"/>
      <c r="CU42" s="944"/>
      <c r="CV42" s="954"/>
      <c r="CW42" s="943"/>
      <c r="CX42" s="944"/>
      <c r="CY42" s="944"/>
      <c r="CZ42" s="944"/>
      <c r="DA42" s="954"/>
      <c r="DB42" s="943"/>
      <c r="DC42" s="944"/>
      <c r="DD42" s="944"/>
      <c r="DE42" s="944"/>
      <c r="DF42" s="954"/>
      <c r="DG42" s="943"/>
      <c r="DH42" s="944"/>
      <c r="DI42" s="944"/>
      <c r="DJ42" s="944"/>
      <c r="DK42" s="954"/>
      <c r="DL42" s="943"/>
      <c r="DM42" s="944"/>
      <c r="DN42" s="944"/>
      <c r="DO42" s="944"/>
      <c r="DP42" s="954"/>
      <c r="DQ42" s="943"/>
      <c r="DR42" s="944"/>
      <c r="DS42" s="944"/>
      <c r="DT42" s="944"/>
      <c r="DU42" s="954"/>
      <c r="DV42" s="936"/>
      <c r="DW42" s="937"/>
      <c r="DX42" s="937"/>
      <c r="DY42" s="937"/>
      <c r="DZ42" s="955"/>
      <c r="EA42" s="48"/>
    </row>
    <row r="43" spans="1:131" ht="26.25" customHeight="1" x14ac:dyDescent="0.2">
      <c r="A43" s="52">
        <v>16</v>
      </c>
      <c r="B43" s="936"/>
      <c r="C43" s="937"/>
      <c r="D43" s="937"/>
      <c r="E43" s="937"/>
      <c r="F43" s="937"/>
      <c r="G43" s="937"/>
      <c r="H43" s="937"/>
      <c r="I43" s="937"/>
      <c r="J43" s="937"/>
      <c r="K43" s="937"/>
      <c r="L43" s="937"/>
      <c r="M43" s="937"/>
      <c r="N43" s="937"/>
      <c r="O43" s="937"/>
      <c r="P43" s="938"/>
      <c r="Q43" s="939"/>
      <c r="R43" s="940"/>
      <c r="S43" s="940"/>
      <c r="T43" s="940"/>
      <c r="U43" s="940"/>
      <c r="V43" s="940"/>
      <c r="W43" s="940"/>
      <c r="X43" s="940"/>
      <c r="Y43" s="940"/>
      <c r="Z43" s="940"/>
      <c r="AA43" s="940"/>
      <c r="AB43" s="940"/>
      <c r="AC43" s="940"/>
      <c r="AD43" s="940"/>
      <c r="AE43" s="946"/>
      <c r="AF43" s="966"/>
      <c r="AG43" s="944"/>
      <c r="AH43" s="944"/>
      <c r="AI43" s="944"/>
      <c r="AJ43" s="967"/>
      <c r="AK43" s="945"/>
      <c r="AL43" s="940"/>
      <c r="AM43" s="940"/>
      <c r="AN43" s="940"/>
      <c r="AO43" s="940"/>
      <c r="AP43" s="940"/>
      <c r="AQ43" s="940"/>
      <c r="AR43" s="940"/>
      <c r="AS43" s="940"/>
      <c r="AT43" s="940"/>
      <c r="AU43" s="940"/>
      <c r="AV43" s="940"/>
      <c r="AW43" s="940"/>
      <c r="AX43" s="940"/>
      <c r="AY43" s="940"/>
      <c r="AZ43" s="973"/>
      <c r="BA43" s="973"/>
      <c r="BB43" s="973"/>
      <c r="BC43" s="973"/>
      <c r="BD43" s="973"/>
      <c r="BE43" s="941"/>
      <c r="BF43" s="941"/>
      <c r="BG43" s="941"/>
      <c r="BH43" s="941"/>
      <c r="BI43" s="942"/>
      <c r="BJ43" s="56"/>
      <c r="BK43" s="56"/>
      <c r="BL43" s="56"/>
      <c r="BM43" s="56"/>
      <c r="BN43" s="56"/>
      <c r="BO43" s="55"/>
      <c r="BP43" s="55"/>
      <c r="BQ43" s="52">
        <v>37</v>
      </c>
      <c r="BR43" s="72"/>
      <c r="BS43" s="936"/>
      <c r="BT43" s="937"/>
      <c r="BU43" s="937"/>
      <c r="BV43" s="937"/>
      <c r="BW43" s="937"/>
      <c r="BX43" s="937"/>
      <c r="BY43" s="937"/>
      <c r="BZ43" s="937"/>
      <c r="CA43" s="937"/>
      <c r="CB43" s="937"/>
      <c r="CC43" s="937"/>
      <c r="CD43" s="937"/>
      <c r="CE43" s="937"/>
      <c r="CF43" s="937"/>
      <c r="CG43" s="938"/>
      <c r="CH43" s="943"/>
      <c r="CI43" s="944"/>
      <c r="CJ43" s="944"/>
      <c r="CK43" s="944"/>
      <c r="CL43" s="954"/>
      <c r="CM43" s="943"/>
      <c r="CN43" s="944"/>
      <c r="CO43" s="944"/>
      <c r="CP43" s="944"/>
      <c r="CQ43" s="954"/>
      <c r="CR43" s="943"/>
      <c r="CS43" s="944"/>
      <c r="CT43" s="944"/>
      <c r="CU43" s="944"/>
      <c r="CV43" s="954"/>
      <c r="CW43" s="943"/>
      <c r="CX43" s="944"/>
      <c r="CY43" s="944"/>
      <c r="CZ43" s="944"/>
      <c r="DA43" s="954"/>
      <c r="DB43" s="943"/>
      <c r="DC43" s="944"/>
      <c r="DD43" s="944"/>
      <c r="DE43" s="944"/>
      <c r="DF43" s="954"/>
      <c r="DG43" s="943"/>
      <c r="DH43" s="944"/>
      <c r="DI43" s="944"/>
      <c r="DJ43" s="944"/>
      <c r="DK43" s="954"/>
      <c r="DL43" s="943"/>
      <c r="DM43" s="944"/>
      <c r="DN43" s="944"/>
      <c r="DO43" s="944"/>
      <c r="DP43" s="954"/>
      <c r="DQ43" s="943"/>
      <c r="DR43" s="944"/>
      <c r="DS43" s="944"/>
      <c r="DT43" s="944"/>
      <c r="DU43" s="954"/>
      <c r="DV43" s="936"/>
      <c r="DW43" s="937"/>
      <c r="DX43" s="937"/>
      <c r="DY43" s="937"/>
      <c r="DZ43" s="955"/>
      <c r="EA43" s="48"/>
    </row>
    <row r="44" spans="1:131" ht="26.25" customHeight="1" x14ac:dyDescent="0.2">
      <c r="A44" s="52">
        <v>17</v>
      </c>
      <c r="B44" s="936"/>
      <c r="C44" s="937"/>
      <c r="D44" s="937"/>
      <c r="E44" s="937"/>
      <c r="F44" s="937"/>
      <c r="G44" s="937"/>
      <c r="H44" s="937"/>
      <c r="I44" s="937"/>
      <c r="J44" s="937"/>
      <c r="K44" s="937"/>
      <c r="L44" s="937"/>
      <c r="M44" s="937"/>
      <c r="N44" s="937"/>
      <c r="O44" s="937"/>
      <c r="P44" s="938"/>
      <c r="Q44" s="939"/>
      <c r="R44" s="940"/>
      <c r="S44" s="940"/>
      <c r="T44" s="940"/>
      <c r="U44" s="940"/>
      <c r="V44" s="940"/>
      <c r="W44" s="940"/>
      <c r="X44" s="940"/>
      <c r="Y44" s="940"/>
      <c r="Z44" s="940"/>
      <c r="AA44" s="940"/>
      <c r="AB44" s="940"/>
      <c r="AC44" s="940"/>
      <c r="AD44" s="940"/>
      <c r="AE44" s="946"/>
      <c r="AF44" s="966"/>
      <c r="AG44" s="944"/>
      <c r="AH44" s="944"/>
      <c r="AI44" s="944"/>
      <c r="AJ44" s="967"/>
      <c r="AK44" s="945"/>
      <c r="AL44" s="940"/>
      <c r="AM44" s="940"/>
      <c r="AN44" s="940"/>
      <c r="AO44" s="940"/>
      <c r="AP44" s="940"/>
      <c r="AQ44" s="940"/>
      <c r="AR44" s="940"/>
      <c r="AS44" s="940"/>
      <c r="AT44" s="940"/>
      <c r="AU44" s="940"/>
      <c r="AV44" s="940"/>
      <c r="AW44" s="940"/>
      <c r="AX44" s="940"/>
      <c r="AY44" s="940"/>
      <c r="AZ44" s="973"/>
      <c r="BA44" s="973"/>
      <c r="BB44" s="973"/>
      <c r="BC44" s="973"/>
      <c r="BD44" s="973"/>
      <c r="BE44" s="941"/>
      <c r="BF44" s="941"/>
      <c r="BG44" s="941"/>
      <c r="BH44" s="941"/>
      <c r="BI44" s="942"/>
      <c r="BJ44" s="56"/>
      <c r="BK44" s="56"/>
      <c r="BL44" s="56"/>
      <c r="BM44" s="56"/>
      <c r="BN44" s="56"/>
      <c r="BO44" s="55"/>
      <c r="BP44" s="55"/>
      <c r="BQ44" s="52">
        <v>38</v>
      </c>
      <c r="BR44" s="72"/>
      <c r="BS44" s="936"/>
      <c r="BT44" s="937"/>
      <c r="BU44" s="937"/>
      <c r="BV44" s="937"/>
      <c r="BW44" s="937"/>
      <c r="BX44" s="937"/>
      <c r="BY44" s="937"/>
      <c r="BZ44" s="937"/>
      <c r="CA44" s="937"/>
      <c r="CB44" s="937"/>
      <c r="CC44" s="937"/>
      <c r="CD44" s="937"/>
      <c r="CE44" s="937"/>
      <c r="CF44" s="937"/>
      <c r="CG44" s="938"/>
      <c r="CH44" s="943"/>
      <c r="CI44" s="944"/>
      <c r="CJ44" s="944"/>
      <c r="CK44" s="944"/>
      <c r="CL44" s="954"/>
      <c r="CM44" s="943"/>
      <c r="CN44" s="944"/>
      <c r="CO44" s="944"/>
      <c r="CP44" s="944"/>
      <c r="CQ44" s="954"/>
      <c r="CR44" s="943"/>
      <c r="CS44" s="944"/>
      <c r="CT44" s="944"/>
      <c r="CU44" s="944"/>
      <c r="CV44" s="954"/>
      <c r="CW44" s="943"/>
      <c r="CX44" s="944"/>
      <c r="CY44" s="944"/>
      <c r="CZ44" s="944"/>
      <c r="DA44" s="954"/>
      <c r="DB44" s="943"/>
      <c r="DC44" s="944"/>
      <c r="DD44" s="944"/>
      <c r="DE44" s="944"/>
      <c r="DF44" s="954"/>
      <c r="DG44" s="943"/>
      <c r="DH44" s="944"/>
      <c r="DI44" s="944"/>
      <c r="DJ44" s="944"/>
      <c r="DK44" s="954"/>
      <c r="DL44" s="943"/>
      <c r="DM44" s="944"/>
      <c r="DN44" s="944"/>
      <c r="DO44" s="944"/>
      <c r="DP44" s="954"/>
      <c r="DQ44" s="943"/>
      <c r="DR44" s="944"/>
      <c r="DS44" s="944"/>
      <c r="DT44" s="944"/>
      <c r="DU44" s="954"/>
      <c r="DV44" s="936"/>
      <c r="DW44" s="937"/>
      <c r="DX44" s="937"/>
      <c r="DY44" s="937"/>
      <c r="DZ44" s="955"/>
      <c r="EA44" s="48"/>
    </row>
    <row r="45" spans="1:131" ht="26.25" customHeight="1" x14ac:dyDescent="0.2">
      <c r="A45" s="52">
        <v>18</v>
      </c>
      <c r="B45" s="936"/>
      <c r="C45" s="937"/>
      <c r="D45" s="937"/>
      <c r="E45" s="937"/>
      <c r="F45" s="937"/>
      <c r="G45" s="937"/>
      <c r="H45" s="937"/>
      <c r="I45" s="937"/>
      <c r="J45" s="937"/>
      <c r="K45" s="937"/>
      <c r="L45" s="937"/>
      <c r="M45" s="937"/>
      <c r="N45" s="937"/>
      <c r="O45" s="937"/>
      <c r="P45" s="938"/>
      <c r="Q45" s="939"/>
      <c r="R45" s="940"/>
      <c r="S45" s="940"/>
      <c r="T45" s="940"/>
      <c r="U45" s="940"/>
      <c r="V45" s="940"/>
      <c r="W45" s="940"/>
      <c r="X45" s="940"/>
      <c r="Y45" s="940"/>
      <c r="Z45" s="940"/>
      <c r="AA45" s="940"/>
      <c r="AB45" s="940"/>
      <c r="AC45" s="940"/>
      <c r="AD45" s="940"/>
      <c r="AE45" s="946"/>
      <c r="AF45" s="966"/>
      <c r="AG45" s="944"/>
      <c r="AH45" s="944"/>
      <c r="AI45" s="944"/>
      <c r="AJ45" s="967"/>
      <c r="AK45" s="945"/>
      <c r="AL45" s="940"/>
      <c r="AM45" s="940"/>
      <c r="AN45" s="940"/>
      <c r="AO45" s="940"/>
      <c r="AP45" s="940"/>
      <c r="AQ45" s="940"/>
      <c r="AR45" s="940"/>
      <c r="AS45" s="940"/>
      <c r="AT45" s="940"/>
      <c r="AU45" s="940"/>
      <c r="AV45" s="940"/>
      <c r="AW45" s="940"/>
      <c r="AX45" s="940"/>
      <c r="AY45" s="940"/>
      <c r="AZ45" s="973"/>
      <c r="BA45" s="973"/>
      <c r="BB45" s="973"/>
      <c r="BC45" s="973"/>
      <c r="BD45" s="973"/>
      <c r="BE45" s="941"/>
      <c r="BF45" s="941"/>
      <c r="BG45" s="941"/>
      <c r="BH45" s="941"/>
      <c r="BI45" s="942"/>
      <c r="BJ45" s="56"/>
      <c r="BK45" s="56"/>
      <c r="BL45" s="56"/>
      <c r="BM45" s="56"/>
      <c r="BN45" s="56"/>
      <c r="BO45" s="55"/>
      <c r="BP45" s="55"/>
      <c r="BQ45" s="52">
        <v>39</v>
      </c>
      <c r="BR45" s="72"/>
      <c r="BS45" s="936"/>
      <c r="BT45" s="937"/>
      <c r="BU45" s="937"/>
      <c r="BV45" s="937"/>
      <c r="BW45" s="937"/>
      <c r="BX45" s="937"/>
      <c r="BY45" s="937"/>
      <c r="BZ45" s="937"/>
      <c r="CA45" s="937"/>
      <c r="CB45" s="937"/>
      <c r="CC45" s="937"/>
      <c r="CD45" s="937"/>
      <c r="CE45" s="937"/>
      <c r="CF45" s="937"/>
      <c r="CG45" s="938"/>
      <c r="CH45" s="943"/>
      <c r="CI45" s="944"/>
      <c r="CJ45" s="944"/>
      <c r="CK45" s="944"/>
      <c r="CL45" s="954"/>
      <c r="CM45" s="943"/>
      <c r="CN45" s="944"/>
      <c r="CO45" s="944"/>
      <c r="CP45" s="944"/>
      <c r="CQ45" s="954"/>
      <c r="CR45" s="943"/>
      <c r="CS45" s="944"/>
      <c r="CT45" s="944"/>
      <c r="CU45" s="944"/>
      <c r="CV45" s="954"/>
      <c r="CW45" s="943"/>
      <c r="CX45" s="944"/>
      <c r="CY45" s="944"/>
      <c r="CZ45" s="944"/>
      <c r="DA45" s="954"/>
      <c r="DB45" s="943"/>
      <c r="DC45" s="944"/>
      <c r="DD45" s="944"/>
      <c r="DE45" s="944"/>
      <c r="DF45" s="954"/>
      <c r="DG45" s="943"/>
      <c r="DH45" s="944"/>
      <c r="DI45" s="944"/>
      <c r="DJ45" s="944"/>
      <c r="DK45" s="954"/>
      <c r="DL45" s="943"/>
      <c r="DM45" s="944"/>
      <c r="DN45" s="944"/>
      <c r="DO45" s="944"/>
      <c r="DP45" s="954"/>
      <c r="DQ45" s="943"/>
      <c r="DR45" s="944"/>
      <c r="DS45" s="944"/>
      <c r="DT45" s="944"/>
      <c r="DU45" s="954"/>
      <c r="DV45" s="936"/>
      <c r="DW45" s="937"/>
      <c r="DX45" s="937"/>
      <c r="DY45" s="937"/>
      <c r="DZ45" s="955"/>
      <c r="EA45" s="48"/>
    </row>
    <row r="46" spans="1:131" ht="26.25" customHeight="1" x14ac:dyDescent="0.2">
      <c r="A46" s="52">
        <v>19</v>
      </c>
      <c r="B46" s="936"/>
      <c r="C46" s="937"/>
      <c r="D46" s="937"/>
      <c r="E46" s="937"/>
      <c r="F46" s="937"/>
      <c r="G46" s="937"/>
      <c r="H46" s="937"/>
      <c r="I46" s="937"/>
      <c r="J46" s="937"/>
      <c r="K46" s="937"/>
      <c r="L46" s="937"/>
      <c r="M46" s="937"/>
      <c r="N46" s="937"/>
      <c r="O46" s="937"/>
      <c r="P46" s="938"/>
      <c r="Q46" s="939"/>
      <c r="R46" s="940"/>
      <c r="S46" s="940"/>
      <c r="T46" s="940"/>
      <c r="U46" s="940"/>
      <c r="V46" s="940"/>
      <c r="W46" s="940"/>
      <c r="X46" s="940"/>
      <c r="Y46" s="940"/>
      <c r="Z46" s="940"/>
      <c r="AA46" s="940"/>
      <c r="AB46" s="940"/>
      <c r="AC46" s="940"/>
      <c r="AD46" s="940"/>
      <c r="AE46" s="946"/>
      <c r="AF46" s="966"/>
      <c r="AG46" s="944"/>
      <c r="AH46" s="944"/>
      <c r="AI46" s="944"/>
      <c r="AJ46" s="967"/>
      <c r="AK46" s="945"/>
      <c r="AL46" s="940"/>
      <c r="AM46" s="940"/>
      <c r="AN46" s="940"/>
      <c r="AO46" s="940"/>
      <c r="AP46" s="940"/>
      <c r="AQ46" s="940"/>
      <c r="AR46" s="940"/>
      <c r="AS46" s="940"/>
      <c r="AT46" s="940"/>
      <c r="AU46" s="940"/>
      <c r="AV46" s="940"/>
      <c r="AW46" s="940"/>
      <c r="AX46" s="940"/>
      <c r="AY46" s="940"/>
      <c r="AZ46" s="973"/>
      <c r="BA46" s="973"/>
      <c r="BB46" s="973"/>
      <c r="BC46" s="973"/>
      <c r="BD46" s="973"/>
      <c r="BE46" s="941"/>
      <c r="BF46" s="941"/>
      <c r="BG46" s="941"/>
      <c r="BH46" s="941"/>
      <c r="BI46" s="942"/>
      <c r="BJ46" s="56"/>
      <c r="BK46" s="56"/>
      <c r="BL46" s="56"/>
      <c r="BM46" s="56"/>
      <c r="BN46" s="56"/>
      <c r="BO46" s="55"/>
      <c r="BP46" s="55"/>
      <c r="BQ46" s="52">
        <v>40</v>
      </c>
      <c r="BR46" s="72"/>
      <c r="BS46" s="936"/>
      <c r="BT46" s="937"/>
      <c r="BU46" s="937"/>
      <c r="BV46" s="937"/>
      <c r="BW46" s="937"/>
      <c r="BX46" s="937"/>
      <c r="BY46" s="937"/>
      <c r="BZ46" s="937"/>
      <c r="CA46" s="937"/>
      <c r="CB46" s="937"/>
      <c r="CC46" s="937"/>
      <c r="CD46" s="937"/>
      <c r="CE46" s="937"/>
      <c r="CF46" s="937"/>
      <c r="CG46" s="938"/>
      <c r="CH46" s="943"/>
      <c r="CI46" s="944"/>
      <c r="CJ46" s="944"/>
      <c r="CK46" s="944"/>
      <c r="CL46" s="954"/>
      <c r="CM46" s="943"/>
      <c r="CN46" s="944"/>
      <c r="CO46" s="944"/>
      <c r="CP46" s="944"/>
      <c r="CQ46" s="954"/>
      <c r="CR46" s="943"/>
      <c r="CS46" s="944"/>
      <c r="CT46" s="944"/>
      <c r="CU46" s="944"/>
      <c r="CV46" s="954"/>
      <c r="CW46" s="943"/>
      <c r="CX46" s="944"/>
      <c r="CY46" s="944"/>
      <c r="CZ46" s="944"/>
      <c r="DA46" s="954"/>
      <c r="DB46" s="943"/>
      <c r="DC46" s="944"/>
      <c r="DD46" s="944"/>
      <c r="DE46" s="944"/>
      <c r="DF46" s="954"/>
      <c r="DG46" s="943"/>
      <c r="DH46" s="944"/>
      <c r="DI46" s="944"/>
      <c r="DJ46" s="944"/>
      <c r="DK46" s="954"/>
      <c r="DL46" s="943"/>
      <c r="DM46" s="944"/>
      <c r="DN46" s="944"/>
      <c r="DO46" s="944"/>
      <c r="DP46" s="954"/>
      <c r="DQ46" s="943"/>
      <c r="DR46" s="944"/>
      <c r="DS46" s="944"/>
      <c r="DT46" s="944"/>
      <c r="DU46" s="954"/>
      <c r="DV46" s="936"/>
      <c r="DW46" s="937"/>
      <c r="DX46" s="937"/>
      <c r="DY46" s="937"/>
      <c r="DZ46" s="955"/>
      <c r="EA46" s="48"/>
    </row>
    <row r="47" spans="1:131" ht="26.25" customHeight="1" x14ac:dyDescent="0.2">
      <c r="A47" s="52">
        <v>20</v>
      </c>
      <c r="B47" s="936"/>
      <c r="C47" s="937"/>
      <c r="D47" s="937"/>
      <c r="E47" s="937"/>
      <c r="F47" s="937"/>
      <c r="G47" s="937"/>
      <c r="H47" s="937"/>
      <c r="I47" s="937"/>
      <c r="J47" s="937"/>
      <c r="K47" s="937"/>
      <c r="L47" s="937"/>
      <c r="M47" s="937"/>
      <c r="N47" s="937"/>
      <c r="O47" s="937"/>
      <c r="P47" s="938"/>
      <c r="Q47" s="939"/>
      <c r="R47" s="940"/>
      <c r="S47" s="940"/>
      <c r="T47" s="940"/>
      <c r="U47" s="940"/>
      <c r="V47" s="940"/>
      <c r="W47" s="940"/>
      <c r="X47" s="940"/>
      <c r="Y47" s="940"/>
      <c r="Z47" s="940"/>
      <c r="AA47" s="940"/>
      <c r="AB47" s="940"/>
      <c r="AC47" s="940"/>
      <c r="AD47" s="940"/>
      <c r="AE47" s="946"/>
      <c r="AF47" s="966"/>
      <c r="AG47" s="944"/>
      <c r="AH47" s="944"/>
      <c r="AI47" s="944"/>
      <c r="AJ47" s="967"/>
      <c r="AK47" s="945"/>
      <c r="AL47" s="940"/>
      <c r="AM47" s="940"/>
      <c r="AN47" s="940"/>
      <c r="AO47" s="940"/>
      <c r="AP47" s="940"/>
      <c r="AQ47" s="940"/>
      <c r="AR47" s="940"/>
      <c r="AS47" s="940"/>
      <c r="AT47" s="940"/>
      <c r="AU47" s="940"/>
      <c r="AV47" s="940"/>
      <c r="AW47" s="940"/>
      <c r="AX47" s="940"/>
      <c r="AY47" s="940"/>
      <c r="AZ47" s="973"/>
      <c r="BA47" s="973"/>
      <c r="BB47" s="973"/>
      <c r="BC47" s="973"/>
      <c r="BD47" s="973"/>
      <c r="BE47" s="941"/>
      <c r="BF47" s="941"/>
      <c r="BG47" s="941"/>
      <c r="BH47" s="941"/>
      <c r="BI47" s="942"/>
      <c r="BJ47" s="56"/>
      <c r="BK47" s="56"/>
      <c r="BL47" s="56"/>
      <c r="BM47" s="56"/>
      <c r="BN47" s="56"/>
      <c r="BO47" s="55"/>
      <c r="BP47" s="55"/>
      <c r="BQ47" s="52">
        <v>41</v>
      </c>
      <c r="BR47" s="72"/>
      <c r="BS47" s="936"/>
      <c r="BT47" s="937"/>
      <c r="BU47" s="937"/>
      <c r="BV47" s="937"/>
      <c r="BW47" s="937"/>
      <c r="BX47" s="937"/>
      <c r="BY47" s="937"/>
      <c r="BZ47" s="937"/>
      <c r="CA47" s="937"/>
      <c r="CB47" s="937"/>
      <c r="CC47" s="937"/>
      <c r="CD47" s="937"/>
      <c r="CE47" s="937"/>
      <c r="CF47" s="937"/>
      <c r="CG47" s="938"/>
      <c r="CH47" s="943"/>
      <c r="CI47" s="944"/>
      <c r="CJ47" s="944"/>
      <c r="CK47" s="944"/>
      <c r="CL47" s="954"/>
      <c r="CM47" s="943"/>
      <c r="CN47" s="944"/>
      <c r="CO47" s="944"/>
      <c r="CP47" s="944"/>
      <c r="CQ47" s="954"/>
      <c r="CR47" s="943"/>
      <c r="CS47" s="944"/>
      <c r="CT47" s="944"/>
      <c r="CU47" s="944"/>
      <c r="CV47" s="954"/>
      <c r="CW47" s="943"/>
      <c r="CX47" s="944"/>
      <c r="CY47" s="944"/>
      <c r="CZ47" s="944"/>
      <c r="DA47" s="954"/>
      <c r="DB47" s="943"/>
      <c r="DC47" s="944"/>
      <c r="DD47" s="944"/>
      <c r="DE47" s="944"/>
      <c r="DF47" s="954"/>
      <c r="DG47" s="943"/>
      <c r="DH47" s="944"/>
      <c r="DI47" s="944"/>
      <c r="DJ47" s="944"/>
      <c r="DK47" s="954"/>
      <c r="DL47" s="943"/>
      <c r="DM47" s="944"/>
      <c r="DN47" s="944"/>
      <c r="DO47" s="944"/>
      <c r="DP47" s="954"/>
      <c r="DQ47" s="943"/>
      <c r="DR47" s="944"/>
      <c r="DS47" s="944"/>
      <c r="DT47" s="944"/>
      <c r="DU47" s="954"/>
      <c r="DV47" s="936"/>
      <c r="DW47" s="937"/>
      <c r="DX47" s="937"/>
      <c r="DY47" s="937"/>
      <c r="DZ47" s="955"/>
      <c r="EA47" s="48"/>
    </row>
    <row r="48" spans="1:131" ht="26.25" customHeight="1" x14ac:dyDescent="0.2">
      <c r="A48" s="52">
        <v>21</v>
      </c>
      <c r="B48" s="936"/>
      <c r="C48" s="937"/>
      <c r="D48" s="937"/>
      <c r="E48" s="937"/>
      <c r="F48" s="937"/>
      <c r="G48" s="937"/>
      <c r="H48" s="937"/>
      <c r="I48" s="937"/>
      <c r="J48" s="937"/>
      <c r="K48" s="937"/>
      <c r="L48" s="937"/>
      <c r="M48" s="937"/>
      <c r="N48" s="937"/>
      <c r="O48" s="937"/>
      <c r="P48" s="938"/>
      <c r="Q48" s="939"/>
      <c r="R48" s="940"/>
      <c r="S48" s="940"/>
      <c r="T48" s="940"/>
      <c r="U48" s="940"/>
      <c r="V48" s="940"/>
      <c r="W48" s="940"/>
      <c r="X48" s="940"/>
      <c r="Y48" s="940"/>
      <c r="Z48" s="940"/>
      <c r="AA48" s="940"/>
      <c r="AB48" s="940"/>
      <c r="AC48" s="940"/>
      <c r="AD48" s="940"/>
      <c r="AE48" s="946"/>
      <c r="AF48" s="966"/>
      <c r="AG48" s="944"/>
      <c r="AH48" s="944"/>
      <c r="AI48" s="944"/>
      <c r="AJ48" s="967"/>
      <c r="AK48" s="945"/>
      <c r="AL48" s="940"/>
      <c r="AM48" s="940"/>
      <c r="AN48" s="940"/>
      <c r="AO48" s="940"/>
      <c r="AP48" s="940"/>
      <c r="AQ48" s="940"/>
      <c r="AR48" s="940"/>
      <c r="AS48" s="940"/>
      <c r="AT48" s="940"/>
      <c r="AU48" s="940"/>
      <c r="AV48" s="940"/>
      <c r="AW48" s="940"/>
      <c r="AX48" s="940"/>
      <c r="AY48" s="940"/>
      <c r="AZ48" s="973"/>
      <c r="BA48" s="973"/>
      <c r="BB48" s="973"/>
      <c r="BC48" s="973"/>
      <c r="BD48" s="973"/>
      <c r="BE48" s="941"/>
      <c r="BF48" s="941"/>
      <c r="BG48" s="941"/>
      <c r="BH48" s="941"/>
      <c r="BI48" s="942"/>
      <c r="BJ48" s="56"/>
      <c r="BK48" s="56"/>
      <c r="BL48" s="56"/>
      <c r="BM48" s="56"/>
      <c r="BN48" s="56"/>
      <c r="BO48" s="55"/>
      <c r="BP48" s="55"/>
      <c r="BQ48" s="52">
        <v>42</v>
      </c>
      <c r="BR48" s="72"/>
      <c r="BS48" s="936"/>
      <c r="BT48" s="937"/>
      <c r="BU48" s="937"/>
      <c r="BV48" s="937"/>
      <c r="BW48" s="937"/>
      <c r="BX48" s="937"/>
      <c r="BY48" s="937"/>
      <c r="BZ48" s="937"/>
      <c r="CA48" s="937"/>
      <c r="CB48" s="937"/>
      <c r="CC48" s="937"/>
      <c r="CD48" s="937"/>
      <c r="CE48" s="937"/>
      <c r="CF48" s="937"/>
      <c r="CG48" s="938"/>
      <c r="CH48" s="943"/>
      <c r="CI48" s="944"/>
      <c r="CJ48" s="944"/>
      <c r="CK48" s="944"/>
      <c r="CL48" s="954"/>
      <c r="CM48" s="943"/>
      <c r="CN48" s="944"/>
      <c r="CO48" s="944"/>
      <c r="CP48" s="944"/>
      <c r="CQ48" s="954"/>
      <c r="CR48" s="943"/>
      <c r="CS48" s="944"/>
      <c r="CT48" s="944"/>
      <c r="CU48" s="944"/>
      <c r="CV48" s="954"/>
      <c r="CW48" s="943"/>
      <c r="CX48" s="944"/>
      <c r="CY48" s="944"/>
      <c r="CZ48" s="944"/>
      <c r="DA48" s="954"/>
      <c r="DB48" s="943"/>
      <c r="DC48" s="944"/>
      <c r="DD48" s="944"/>
      <c r="DE48" s="944"/>
      <c r="DF48" s="954"/>
      <c r="DG48" s="943"/>
      <c r="DH48" s="944"/>
      <c r="DI48" s="944"/>
      <c r="DJ48" s="944"/>
      <c r="DK48" s="954"/>
      <c r="DL48" s="943"/>
      <c r="DM48" s="944"/>
      <c r="DN48" s="944"/>
      <c r="DO48" s="944"/>
      <c r="DP48" s="954"/>
      <c r="DQ48" s="943"/>
      <c r="DR48" s="944"/>
      <c r="DS48" s="944"/>
      <c r="DT48" s="944"/>
      <c r="DU48" s="954"/>
      <c r="DV48" s="936"/>
      <c r="DW48" s="937"/>
      <c r="DX48" s="937"/>
      <c r="DY48" s="937"/>
      <c r="DZ48" s="955"/>
      <c r="EA48" s="48"/>
    </row>
    <row r="49" spans="1:131" ht="26.25" customHeight="1" x14ac:dyDescent="0.2">
      <c r="A49" s="52">
        <v>22</v>
      </c>
      <c r="B49" s="936"/>
      <c r="C49" s="937"/>
      <c r="D49" s="937"/>
      <c r="E49" s="937"/>
      <c r="F49" s="937"/>
      <c r="G49" s="937"/>
      <c r="H49" s="937"/>
      <c r="I49" s="937"/>
      <c r="J49" s="937"/>
      <c r="K49" s="937"/>
      <c r="L49" s="937"/>
      <c r="M49" s="937"/>
      <c r="N49" s="937"/>
      <c r="O49" s="937"/>
      <c r="P49" s="938"/>
      <c r="Q49" s="939"/>
      <c r="R49" s="940"/>
      <c r="S49" s="940"/>
      <c r="T49" s="940"/>
      <c r="U49" s="940"/>
      <c r="V49" s="940"/>
      <c r="W49" s="940"/>
      <c r="X49" s="940"/>
      <c r="Y49" s="940"/>
      <c r="Z49" s="940"/>
      <c r="AA49" s="940"/>
      <c r="AB49" s="940"/>
      <c r="AC49" s="940"/>
      <c r="AD49" s="940"/>
      <c r="AE49" s="946"/>
      <c r="AF49" s="966"/>
      <c r="AG49" s="944"/>
      <c r="AH49" s="944"/>
      <c r="AI49" s="944"/>
      <c r="AJ49" s="967"/>
      <c r="AK49" s="945"/>
      <c r="AL49" s="940"/>
      <c r="AM49" s="940"/>
      <c r="AN49" s="940"/>
      <c r="AO49" s="940"/>
      <c r="AP49" s="940"/>
      <c r="AQ49" s="940"/>
      <c r="AR49" s="940"/>
      <c r="AS49" s="940"/>
      <c r="AT49" s="940"/>
      <c r="AU49" s="940"/>
      <c r="AV49" s="940"/>
      <c r="AW49" s="940"/>
      <c r="AX49" s="940"/>
      <c r="AY49" s="940"/>
      <c r="AZ49" s="973"/>
      <c r="BA49" s="973"/>
      <c r="BB49" s="973"/>
      <c r="BC49" s="973"/>
      <c r="BD49" s="973"/>
      <c r="BE49" s="941"/>
      <c r="BF49" s="941"/>
      <c r="BG49" s="941"/>
      <c r="BH49" s="941"/>
      <c r="BI49" s="942"/>
      <c r="BJ49" s="56"/>
      <c r="BK49" s="56"/>
      <c r="BL49" s="56"/>
      <c r="BM49" s="56"/>
      <c r="BN49" s="56"/>
      <c r="BO49" s="55"/>
      <c r="BP49" s="55"/>
      <c r="BQ49" s="52">
        <v>43</v>
      </c>
      <c r="BR49" s="72"/>
      <c r="BS49" s="936"/>
      <c r="BT49" s="937"/>
      <c r="BU49" s="937"/>
      <c r="BV49" s="937"/>
      <c r="BW49" s="937"/>
      <c r="BX49" s="937"/>
      <c r="BY49" s="937"/>
      <c r="BZ49" s="937"/>
      <c r="CA49" s="937"/>
      <c r="CB49" s="937"/>
      <c r="CC49" s="937"/>
      <c r="CD49" s="937"/>
      <c r="CE49" s="937"/>
      <c r="CF49" s="937"/>
      <c r="CG49" s="938"/>
      <c r="CH49" s="943"/>
      <c r="CI49" s="944"/>
      <c r="CJ49" s="944"/>
      <c r="CK49" s="944"/>
      <c r="CL49" s="954"/>
      <c r="CM49" s="943"/>
      <c r="CN49" s="944"/>
      <c r="CO49" s="944"/>
      <c r="CP49" s="944"/>
      <c r="CQ49" s="954"/>
      <c r="CR49" s="943"/>
      <c r="CS49" s="944"/>
      <c r="CT49" s="944"/>
      <c r="CU49" s="944"/>
      <c r="CV49" s="954"/>
      <c r="CW49" s="943"/>
      <c r="CX49" s="944"/>
      <c r="CY49" s="944"/>
      <c r="CZ49" s="944"/>
      <c r="DA49" s="954"/>
      <c r="DB49" s="943"/>
      <c r="DC49" s="944"/>
      <c r="DD49" s="944"/>
      <c r="DE49" s="944"/>
      <c r="DF49" s="954"/>
      <c r="DG49" s="943"/>
      <c r="DH49" s="944"/>
      <c r="DI49" s="944"/>
      <c r="DJ49" s="944"/>
      <c r="DK49" s="954"/>
      <c r="DL49" s="943"/>
      <c r="DM49" s="944"/>
      <c r="DN49" s="944"/>
      <c r="DO49" s="944"/>
      <c r="DP49" s="954"/>
      <c r="DQ49" s="943"/>
      <c r="DR49" s="944"/>
      <c r="DS49" s="944"/>
      <c r="DT49" s="944"/>
      <c r="DU49" s="954"/>
      <c r="DV49" s="936"/>
      <c r="DW49" s="937"/>
      <c r="DX49" s="937"/>
      <c r="DY49" s="937"/>
      <c r="DZ49" s="955"/>
      <c r="EA49" s="48"/>
    </row>
    <row r="50" spans="1:131" ht="26.25" customHeight="1" x14ac:dyDescent="0.2">
      <c r="A50" s="52">
        <v>23</v>
      </c>
      <c r="B50" s="936"/>
      <c r="C50" s="937"/>
      <c r="D50" s="937"/>
      <c r="E50" s="937"/>
      <c r="F50" s="937"/>
      <c r="G50" s="937"/>
      <c r="H50" s="937"/>
      <c r="I50" s="937"/>
      <c r="J50" s="937"/>
      <c r="K50" s="937"/>
      <c r="L50" s="937"/>
      <c r="M50" s="937"/>
      <c r="N50" s="937"/>
      <c r="O50" s="937"/>
      <c r="P50" s="938"/>
      <c r="Q50" s="963"/>
      <c r="R50" s="964"/>
      <c r="S50" s="964"/>
      <c r="T50" s="964"/>
      <c r="U50" s="964"/>
      <c r="V50" s="964"/>
      <c r="W50" s="964"/>
      <c r="X50" s="964"/>
      <c r="Y50" s="964"/>
      <c r="Z50" s="964"/>
      <c r="AA50" s="964"/>
      <c r="AB50" s="964"/>
      <c r="AC50" s="964"/>
      <c r="AD50" s="964"/>
      <c r="AE50" s="965"/>
      <c r="AF50" s="966"/>
      <c r="AG50" s="944"/>
      <c r="AH50" s="944"/>
      <c r="AI50" s="944"/>
      <c r="AJ50" s="967"/>
      <c r="AK50" s="968"/>
      <c r="AL50" s="964"/>
      <c r="AM50" s="964"/>
      <c r="AN50" s="964"/>
      <c r="AO50" s="964"/>
      <c r="AP50" s="964"/>
      <c r="AQ50" s="964"/>
      <c r="AR50" s="964"/>
      <c r="AS50" s="964"/>
      <c r="AT50" s="964"/>
      <c r="AU50" s="964"/>
      <c r="AV50" s="964"/>
      <c r="AW50" s="964"/>
      <c r="AX50" s="964"/>
      <c r="AY50" s="964"/>
      <c r="AZ50" s="969"/>
      <c r="BA50" s="969"/>
      <c r="BB50" s="969"/>
      <c r="BC50" s="969"/>
      <c r="BD50" s="969"/>
      <c r="BE50" s="941"/>
      <c r="BF50" s="941"/>
      <c r="BG50" s="941"/>
      <c r="BH50" s="941"/>
      <c r="BI50" s="942"/>
      <c r="BJ50" s="56"/>
      <c r="BK50" s="56"/>
      <c r="BL50" s="56"/>
      <c r="BM50" s="56"/>
      <c r="BN50" s="56"/>
      <c r="BO50" s="55"/>
      <c r="BP50" s="55"/>
      <c r="BQ50" s="52">
        <v>44</v>
      </c>
      <c r="BR50" s="72"/>
      <c r="BS50" s="936"/>
      <c r="BT50" s="937"/>
      <c r="BU50" s="937"/>
      <c r="BV50" s="937"/>
      <c r="BW50" s="937"/>
      <c r="BX50" s="937"/>
      <c r="BY50" s="937"/>
      <c r="BZ50" s="937"/>
      <c r="CA50" s="937"/>
      <c r="CB50" s="937"/>
      <c r="CC50" s="937"/>
      <c r="CD50" s="937"/>
      <c r="CE50" s="937"/>
      <c r="CF50" s="937"/>
      <c r="CG50" s="938"/>
      <c r="CH50" s="943"/>
      <c r="CI50" s="944"/>
      <c r="CJ50" s="944"/>
      <c r="CK50" s="944"/>
      <c r="CL50" s="954"/>
      <c r="CM50" s="943"/>
      <c r="CN50" s="944"/>
      <c r="CO50" s="944"/>
      <c r="CP50" s="944"/>
      <c r="CQ50" s="954"/>
      <c r="CR50" s="943"/>
      <c r="CS50" s="944"/>
      <c r="CT50" s="944"/>
      <c r="CU50" s="944"/>
      <c r="CV50" s="954"/>
      <c r="CW50" s="943"/>
      <c r="CX50" s="944"/>
      <c r="CY50" s="944"/>
      <c r="CZ50" s="944"/>
      <c r="DA50" s="954"/>
      <c r="DB50" s="943"/>
      <c r="DC50" s="944"/>
      <c r="DD50" s="944"/>
      <c r="DE50" s="944"/>
      <c r="DF50" s="954"/>
      <c r="DG50" s="943"/>
      <c r="DH50" s="944"/>
      <c r="DI50" s="944"/>
      <c r="DJ50" s="944"/>
      <c r="DK50" s="954"/>
      <c r="DL50" s="943"/>
      <c r="DM50" s="944"/>
      <c r="DN50" s="944"/>
      <c r="DO50" s="944"/>
      <c r="DP50" s="954"/>
      <c r="DQ50" s="943"/>
      <c r="DR50" s="944"/>
      <c r="DS50" s="944"/>
      <c r="DT50" s="944"/>
      <c r="DU50" s="954"/>
      <c r="DV50" s="936"/>
      <c r="DW50" s="937"/>
      <c r="DX50" s="937"/>
      <c r="DY50" s="937"/>
      <c r="DZ50" s="955"/>
      <c r="EA50" s="48"/>
    </row>
    <row r="51" spans="1:131" ht="26.25" customHeight="1" x14ac:dyDescent="0.2">
      <c r="A51" s="52">
        <v>24</v>
      </c>
      <c r="B51" s="936"/>
      <c r="C51" s="937"/>
      <c r="D51" s="937"/>
      <c r="E51" s="937"/>
      <c r="F51" s="937"/>
      <c r="G51" s="937"/>
      <c r="H51" s="937"/>
      <c r="I51" s="937"/>
      <c r="J51" s="937"/>
      <c r="K51" s="937"/>
      <c r="L51" s="937"/>
      <c r="M51" s="937"/>
      <c r="N51" s="937"/>
      <c r="O51" s="937"/>
      <c r="P51" s="938"/>
      <c r="Q51" s="963"/>
      <c r="R51" s="964"/>
      <c r="S51" s="964"/>
      <c r="T51" s="964"/>
      <c r="U51" s="964"/>
      <c r="V51" s="964"/>
      <c r="W51" s="964"/>
      <c r="X51" s="964"/>
      <c r="Y51" s="964"/>
      <c r="Z51" s="964"/>
      <c r="AA51" s="964"/>
      <c r="AB51" s="964"/>
      <c r="AC51" s="964"/>
      <c r="AD51" s="964"/>
      <c r="AE51" s="965"/>
      <c r="AF51" s="966"/>
      <c r="AG51" s="944"/>
      <c r="AH51" s="944"/>
      <c r="AI51" s="944"/>
      <c r="AJ51" s="967"/>
      <c r="AK51" s="968"/>
      <c r="AL51" s="964"/>
      <c r="AM51" s="964"/>
      <c r="AN51" s="964"/>
      <c r="AO51" s="964"/>
      <c r="AP51" s="964"/>
      <c r="AQ51" s="964"/>
      <c r="AR51" s="964"/>
      <c r="AS51" s="964"/>
      <c r="AT51" s="964"/>
      <c r="AU51" s="964"/>
      <c r="AV51" s="964"/>
      <c r="AW51" s="964"/>
      <c r="AX51" s="964"/>
      <c r="AY51" s="964"/>
      <c r="AZ51" s="969"/>
      <c r="BA51" s="969"/>
      <c r="BB51" s="969"/>
      <c r="BC51" s="969"/>
      <c r="BD51" s="969"/>
      <c r="BE51" s="941"/>
      <c r="BF51" s="941"/>
      <c r="BG51" s="941"/>
      <c r="BH51" s="941"/>
      <c r="BI51" s="942"/>
      <c r="BJ51" s="56"/>
      <c r="BK51" s="56"/>
      <c r="BL51" s="56"/>
      <c r="BM51" s="56"/>
      <c r="BN51" s="56"/>
      <c r="BO51" s="55"/>
      <c r="BP51" s="55"/>
      <c r="BQ51" s="52">
        <v>45</v>
      </c>
      <c r="BR51" s="72"/>
      <c r="BS51" s="936"/>
      <c r="BT51" s="937"/>
      <c r="BU51" s="937"/>
      <c r="BV51" s="937"/>
      <c r="BW51" s="937"/>
      <c r="BX51" s="937"/>
      <c r="BY51" s="937"/>
      <c r="BZ51" s="937"/>
      <c r="CA51" s="937"/>
      <c r="CB51" s="937"/>
      <c r="CC51" s="937"/>
      <c r="CD51" s="937"/>
      <c r="CE51" s="937"/>
      <c r="CF51" s="937"/>
      <c r="CG51" s="938"/>
      <c r="CH51" s="943"/>
      <c r="CI51" s="944"/>
      <c r="CJ51" s="944"/>
      <c r="CK51" s="944"/>
      <c r="CL51" s="954"/>
      <c r="CM51" s="943"/>
      <c r="CN51" s="944"/>
      <c r="CO51" s="944"/>
      <c r="CP51" s="944"/>
      <c r="CQ51" s="954"/>
      <c r="CR51" s="943"/>
      <c r="CS51" s="944"/>
      <c r="CT51" s="944"/>
      <c r="CU51" s="944"/>
      <c r="CV51" s="954"/>
      <c r="CW51" s="943"/>
      <c r="CX51" s="944"/>
      <c r="CY51" s="944"/>
      <c r="CZ51" s="944"/>
      <c r="DA51" s="954"/>
      <c r="DB51" s="943"/>
      <c r="DC51" s="944"/>
      <c r="DD51" s="944"/>
      <c r="DE51" s="944"/>
      <c r="DF51" s="954"/>
      <c r="DG51" s="943"/>
      <c r="DH51" s="944"/>
      <c r="DI51" s="944"/>
      <c r="DJ51" s="944"/>
      <c r="DK51" s="954"/>
      <c r="DL51" s="943"/>
      <c r="DM51" s="944"/>
      <c r="DN51" s="944"/>
      <c r="DO51" s="944"/>
      <c r="DP51" s="954"/>
      <c r="DQ51" s="943"/>
      <c r="DR51" s="944"/>
      <c r="DS51" s="944"/>
      <c r="DT51" s="944"/>
      <c r="DU51" s="954"/>
      <c r="DV51" s="936"/>
      <c r="DW51" s="937"/>
      <c r="DX51" s="937"/>
      <c r="DY51" s="937"/>
      <c r="DZ51" s="955"/>
      <c r="EA51" s="48"/>
    </row>
    <row r="52" spans="1:131" ht="26.25" customHeight="1" x14ac:dyDescent="0.2">
      <c r="A52" s="52">
        <v>25</v>
      </c>
      <c r="B52" s="936"/>
      <c r="C52" s="937"/>
      <c r="D52" s="937"/>
      <c r="E52" s="937"/>
      <c r="F52" s="937"/>
      <c r="G52" s="937"/>
      <c r="H52" s="937"/>
      <c r="I52" s="937"/>
      <c r="J52" s="937"/>
      <c r="K52" s="937"/>
      <c r="L52" s="937"/>
      <c r="M52" s="937"/>
      <c r="N52" s="937"/>
      <c r="O52" s="937"/>
      <c r="P52" s="938"/>
      <c r="Q52" s="963"/>
      <c r="R52" s="964"/>
      <c r="S52" s="964"/>
      <c r="T52" s="964"/>
      <c r="U52" s="964"/>
      <c r="V52" s="964"/>
      <c r="W52" s="964"/>
      <c r="X52" s="964"/>
      <c r="Y52" s="964"/>
      <c r="Z52" s="964"/>
      <c r="AA52" s="964"/>
      <c r="AB52" s="964"/>
      <c r="AC52" s="964"/>
      <c r="AD52" s="964"/>
      <c r="AE52" s="965"/>
      <c r="AF52" s="966"/>
      <c r="AG52" s="944"/>
      <c r="AH52" s="944"/>
      <c r="AI52" s="944"/>
      <c r="AJ52" s="967"/>
      <c r="AK52" s="968"/>
      <c r="AL52" s="964"/>
      <c r="AM52" s="964"/>
      <c r="AN52" s="964"/>
      <c r="AO52" s="964"/>
      <c r="AP52" s="964"/>
      <c r="AQ52" s="964"/>
      <c r="AR52" s="964"/>
      <c r="AS52" s="964"/>
      <c r="AT52" s="964"/>
      <c r="AU52" s="964"/>
      <c r="AV52" s="964"/>
      <c r="AW52" s="964"/>
      <c r="AX52" s="964"/>
      <c r="AY52" s="964"/>
      <c r="AZ52" s="969"/>
      <c r="BA52" s="969"/>
      <c r="BB52" s="969"/>
      <c r="BC52" s="969"/>
      <c r="BD52" s="969"/>
      <c r="BE52" s="941"/>
      <c r="BF52" s="941"/>
      <c r="BG52" s="941"/>
      <c r="BH52" s="941"/>
      <c r="BI52" s="942"/>
      <c r="BJ52" s="56"/>
      <c r="BK52" s="56"/>
      <c r="BL52" s="56"/>
      <c r="BM52" s="56"/>
      <c r="BN52" s="56"/>
      <c r="BO52" s="55"/>
      <c r="BP52" s="55"/>
      <c r="BQ52" s="52">
        <v>46</v>
      </c>
      <c r="BR52" s="72"/>
      <c r="BS52" s="936"/>
      <c r="BT52" s="937"/>
      <c r="BU52" s="937"/>
      <c r="BV52" s="937"/>
      <c r="BW52" s="937"/>
      <c r="BX52" s="937"/>
      <c r="BY52" s="937"/>
      <c r="BZ52" s="937"/>
      <c r="CA52" s="937"/>
      <c r="CB52" s="937"/>
      <c r="CC52" s="937"/>
      <c r="CD52" s="937"/>
      <c r="CE52" s="937"/>
      <c r="CF52" s="937"/>
      <c r="CG52" s="938"/>
      <c r="CH52" s="943"/>
      <c r="CI52" s="944"/>
      <c r="CJ52" s="944"/>
      <c r="CK52" s="944"/>
      <c r="CL52" s="954"/>
      <c r="CM52" s="943"/>
      <c r="CN52" s="944"/>
      <c r="CO52" s="944"/>
      <c r="CP52" s="944"/>
      <c r="CQ52" s="954"/>
      <c r="CR52" s="943"/>
      <c r="CS52" s="944"/>
      <c r="CT52" s="944"/>
      <c r="CU52" s="944"/>
      <c r="CV52" s="954"/>
      <c r="CW52" s="943"/>
      <c r="CX52" s="944"/>
      <c r="CY52" s="944"/>
      <c r="CZ52" s="944"/>
      <c r="DA52" s="954"/>
      <c r="DB52" s="943"/>
      <c r="DC52" s="944"/>
      <c r="DD52" s="944"/>
      <c r="DE52" s="944"/>
      <c r="DF52" s="954"/>
      <c r="DG52" s="943"/>
      <c r="DH52" s="944"/>
      <c r="DI52" s="944"/>
      <c r="DJ52" s="944"/>
      <c r="DK52" s="954"/>
      <c r="DL52" s="943"/>
      <c r="DM52" s="944"/>
      <c r="DN52" s="944"/>
      <c r="DO52" s="944"/>
      <c r="DP52" s="954"/>
      <c r="DQ52" s="943"/>
      <c r="DR52" s="944"/>
      <c r="DS52" s="944"/>
      <c r="DT52" s="944"/>
      <c r="DU52" s="954"/>
      <c r="DV52" s="936"/>
      <c r="DW52" s="937"/>
      <c r="DX52" s="937"/>
      <c r="DY52" s="937"/>
      <c r="DZ52" s="955"/>
      <c r="EA52" s="48"/>
    </row>
    <row r="53" spans="1:131" ht="26.25" customHeight="1" x14ac:dyDescent="0.2">
      <c r="A53" s="52">
        <v>26</v>
      </c>
      <c r="B53" s="936"/>
      <c r="C53" s="937"/>
      <c r="D53" s="937"/>
      <c r="E53" s="937"/>
      <c r="F53" s="937"/>
      <c r="G53" s="937"/>
      <c r="H53" s="937"/>
      <c r="I53" s="937"/>
      <c r="J53" s="937"/>
      <c r="K53" s="937"/>
      <c r="L53" s="937"/>
      <c r="M53" s="937"/>
      <c r="N53" s="937"/>
      <c r="O53" s="937"/>
      <c r="P53" s="938"/>
      <c r="Q53" s="963"/>
      <c r="R53" s="964"/>
      <c r="S53" s="964"/>
      <c r="T53" s="964"/>
      <c r="U53" s="964"/>
      <c r="V53" s="964"/>
      <c r="W53" s="964"/>
      <c r="X53" s="964"/>
      <c r="Y53" s="964"/>
      <c r="Z53" s="964"/>
      <c r="AA53" s="964"/>
      <c r="AB53" s="964"/>
      <c r="AC53" s="964"/>
      <c r="AD53" s="964"/>
      <c r="AE53" s="965"/>
      <c r="AF53" s="966"/>
      <c r="AG53" s="944"/>
      <c r="AH53" s="944"/>
      <c r="AI53" s="944"/>
      <c r="AJ53" s="967"/>
      <c r="AK53" s="968"/>
      <c r="AL53" s="964"/>
      <c r="AM53" s="964"/>
      <c r="AN53" s="964"/>
      <c r="AO53" s="964"/>
      <c r="AP53" s="964"/>
      <c r="AQ53" s="964"/>
      <c r="AR53" s="964"/>
      <c r="AS53" s="964"/>
      <c r="AT53" s="964"/>
      <c r="AU53" s="964"/>
      <c r="AV53" s="964"/>
      <c r="AW53" s="964"/>
      <c r="AX53" s="964"/>
      <c r="AY53" s="964"/>
      <c r="AZ53" s="969"/>
      <c r="BA53" s="969"/>
      <c r="BB53" s="969"/>
      <c r="BC53" s="969"/>
      <c r="BD53" s="969"/>
      <c r="BE53" s="941"/>
      <c r="BF53" s="941"/>
      <c r="BG53" s="941"/>
      <c r="BH53" s="941"/>
      <c r="BI53" s="942"/>
      <c r="BJ53" s="56"/>
      <c r="BK53" s="56"/>
      <c r="BL53" s="56"/>
      <c r="BM53" s="56"/>
      <c r="BN53" s="56"/>
      <c r="BO53" s="55"/>
      <c r="BP53" s="55"/>
      <c r="BQ53" s="52">
        <v>47</v>
      </c>
      <c r="BR53" s="72"/>
      <c r="BS53" s="936"/>
      <c r="BT53" s="937"/>
      <c r="BU53" s="937"/>
      <c r="BV53" s="937"/>
      <c r="BW53" s="937"/>
      <c r="BX53" s="937"/>
      <c r="BY53" s="937"/>
      <c r="BZ53" s="937"/>
      <c r="CA53" s="937"/>
      <c r="CB53" s="937"/>
      <c r="CC53" s="937"/>
      <c r="CD53" s="937"/>
      <c r="CE53" s="937"/>
      <c r="CF53" s="937"/>
      <c r="CG53" s="938"/>
      <c r="CH53" s="943"/>
      <c r="CI53" s="944"/>
      <c r="CJ53" s="944"/>
      <c r="CK53" s="944"/>
      <c r="CL53" s="954"/>
      <c r="CM53" s="943"/>
      <c r="CN53" s="944"/>
      <c r="CO53" s="944"/>
      <c r="CP53" s="944"/>
      <c r="CQ53" s="954"/>
      <c r="CR53" s="943"/>
      <c r="CS53" s="944"/>
      <c r="CT53" s="944"/>
      <c r="CU53" s="944"/>
      <c r="CV53" s="954"/>
      <c r="CW53" s="943"/>
      <c r="CX53" s="944"/>
      <c r="CY53" s="944"/>
      <c r="CZ53" s="944"/>
      <c r="DA53" s="954"/>
      <c r="DB53" s="943"/>
      <c r="DC53" s="944"/>
      <c r="DD53" s="944"/>
      <c r="DE53" s="944"/>
      <c r="DF53" s="954"/>
      <c r="DG53" s="943"/>
      <c r="DH53" s="944"/>
      <c r="DI53" s="944"/>
      <c r="DJ53" s="944"/>
      <c r="DK53" s="954"/>
      <c r="DL53" s="943"/>
      <c r="DM53" s="944"/>
      <c r="DN53" s="944"/>
      <c r="DO53" s="944"/>
      <c r="DP53" s="954"/>
      <c r="DQ53" s="943"/>
      <c r="DR53" s="944"/>
      <c r="DS53" s="944"/>
      <c r="DT53" s="944"/>
      <c r="DU53" s="954"/>
      <c r="DV53" s="936"/>
      <c r="DW53" s="937"/>
      <c r="DX53" s="937"/>
      <c r="DY53" s="937"/>
      <c r="DZ53" s="955"/>
      <c r="EA53" s="48"/>
    </row>
    <row r="54" spans="1:131" ht="26.25" customHeight="1" x14ac:dyDescent="0.2">
      <c r="A54" s="52">
        <v>27</v>
      </c>
      <c r="B54" s="936"/>
      <c r="C54" s="937"/>
      <c r="D54" s="937"/>
      <c r="E54" s="937"/>
      <c r="F54" s="937"/>
      <c r="G54" s="937"/>
      <c r="H54" s="937"/>
      <c r="I54" s="937"/>
      <c r="J54" s="937"/>
      <c r="K54" s="937"/>
      <c r="L54" s="937"/>
      <c r="M54" s="937"/>
      <c r="N54" s="937"/>
      <c r="O54" s="937"/>
      <c r="P54" s="938"/>
      <c r="Q54" s="963"/>
      <c r="R54" s="964"/>
      <c r="S54" s="964"/>
      <c r="T54" s="964"/>
      <c r="U54" s="964"/>
      <c r="V54" s="964"/>
      <c r="W54" s="964"/>
      <c r="X54" s="964"/>
      <c r="Y54" s="964"/>
      <c r="Z54" s="964"/>
      <c r="AA54" s="964"/>
      <c r="AB54" s="964"/>
      <c r="AC54" s="964"/>
      <c r="AD54" s="964"/>
      <c r="AE54" s="965"/>
      <c r="AF54" s="966"/>
      <c r="AG54" s="944"/>
      <c r="AH54" s="944"/>
      <c r="AI54" s="944"/>
      <c r="AJ54" s="967"/>
      <c r="AK54" s="968"/>
      <c r="AL54" s="964"/>
      <c r="AM54" s="964"/>
      <c r="AN54" s="964"/>
      <c r="AO54" s="964"/>
      <c r="AP54" s="964"/>
      <c r="AQ54" s="964"/>
      <c r="AR54" s="964"/>
      <c r="AS54" s="964"/>
      <c r="AT54" s="964"/>
      <c r="AU54" s="964"/>
      <c r="AV54" s="964"/>
      <c r="AW54" s="964"/>
      <c r="AX54" s="964"/>
      <c r="AY54" s="964"/>
      <c r="AZ54" s="969"/>
      <c r="BA54" s="969"/>
      <c r="BB54" s="969"/>
      <c r="BC54" s="969"/>
      <c r="BD54" s="969"/>
      <c r="BE54" s="941"/>
      <c r="BF54" s="941"/>
      <c r="BG54" s="941"/>
      <c r="BH54" s="941"/>
      <c r="BI54" s="942"/>
      <c r="BJ54" s="56"/>
      <c r="BK54" s="56"/>
      <c r="BL54" s="56"/>
      <c r="BM54" s="56"/>
      <c r="BN54" s="56"/>
      <c r="BO54" s="55"/>
      <c r="BP54" s="55"/>
      <c r="BQ54" s="52">
        <v>48</v>
      </c>
      <c r="BR54" s="72"/>
      <c r="BS54" s="936"/>
      <c r="BT54" s="937"/>
      <c r="BU54" s="937"/>
      <c r="BV54" s="937"/>
      <c r="BW54" s="937"/>
      <c r="BX54" s="937"/>
      <c r="BY54" s="937"/>
      <c r="BZ54" s="937"/>
      <c r="CA54" s="937"/>
      <c r="CB54" s="937"/>
      <c r="CC54" s="937"/>
      <c r="CD54" s="937"/>
      <c r="CE54" s="937"/>
      <c r="CF54" s="937"/>
      <c r="CG54" s="938"/>
      <c r="CH54" s="943"/>
      <c r="CI54" s="944"/>
      <c r="CJ54" s="944"/>
      <c r="CK54" s="944"/>
      <c r="CL54" s="954"/>
      <c r="CM54" s="943"/>
      <c r="CN54" s="944"/>
      <c r="CO54" s="944"/>
      <c r="CP54" s="944"/>
      <c r="CQ54" s="954"/>
      <c r="CR54" s="943"/>
      <c r="CS54" s="944"/>
      <c r="CT54" s="944"/>
      <c r="CU54" s="944"/>
      <c r="CV54" s="954"/>
      <c r="CW54" s="943"/>
      <c r="CX54" s="944"/>
      <c r="CY54" s="944"/>
      <c r="CZ54" s="944"/>
      <c r="DA54" s="954"/>
      <c r="DB54" s="943"/>
      <c r="DC54" s="944"/>
      <c r="DD54" s="944"/>
      <c r="DE54" s="944"/>
      <c r="DF54" s="954"/>
      <c r="DG54" s="943"/>
      <c r="DH54" s="944"/>
      <c r="DI54" s="944"/>
      <c r="DJ54" s="944"/>
      <c r="DK54" s="954"/>
      <c r="DL54" s="943"/>
      <c r="DM54" s="944"/>
      <c r="DN54" s="944"/>
      <c r="DO54" s="944"/>
      <c r="DP54" s="954"/>
      <c r="DQ54" s="943"/>
      <c r="DR54" s="944"/>
      <c r="DS54" s="944"/>
      <c r="DT54" s="944"/>
      <c r="DU54" s="954"/>
      <c r="DV54" s="936"/>
      <c r="DW54" s="937"/>
      <c r="DX54" s="937"/>
      <c r="DY54" s="937"/>
      <c r="DZ54" s="955"/>
      <c r="EA54" s="48"/>
    </row>
    <row r="55" spans="1:131" ht="26.25" customHeight="1" x14ac:dyDescent="0.2">
      <c r="A55" s="52">
        <v>28</v>
      </c>
      <c r="B55" s="936"/>
      <c r="C55" s="937"/>
      <c r="D55" s="937"/>
      <c r="E55" s="937"/>
      <c r="F55" s="937"/>
      <c r="G55" s="937"/>
      <c r="H55" s="937"/>
      <c r="I55" s="937"/>
      <c r="J55" s="937"/>
      <c r="K55" s="937"/>
      <c r="L55" s="937"/>
      <c r="M55" s="937"/>
      <c r="N55" s="937"/>
      <c r="O55" s="937"/>
      <c r="P55" s="938"/>
      <c r="Q55" s="963"/>
      <c r="R55" s="964"/>
      <c r="S55" s="964"/>
      <c r="T55" s="964"/>
      <c r="U55" s="964"/>
      <c r="V55" s="964"/>
      <c r="W55" s="964"/>
      <c r="X55" s="964"/>
      <c r="Y55" s="964"/>
      <c r="Z55" s="964"/>
      <c r="AA55" s="964"/>
      <c r="AB55" s="964"/>
      <c r="AC55" s="964"/>
      <c r="AD55" s="964"/>
      <c r="AE55" s="965"/>
      <c r="AF55" s="966"/>
      <c r="AG55" s="944"/>
      <c r="AH55" s="944"/>
      <c r="AI55" s="944"/>
      <c r="AJ55" s="967"/>
      <c r="AK55" s="968"/>
      <c r="AL55" s="964"/>
      <c r="AM55" s="964"/>
      <c r="AN55" s="964"/>
      <c r="AO55" s="964"/>
      <c r="AP55" s="964"/>
      <c r="AQ55" s="964"/>
      <c r="AR55" s="964"/>
      <c r="AS55" s="964"/>
      <c r="AT55" s="964"/>
      <c r="AU55" s="964"/>
      <c r="AV55" s="964"/>
      <c r="AW55" s="964"/>
      <c r="AX55" s="964"/>
      <c r="AY55" s="964"/>
      <c r="AZ55" s="969"/>
      <c r="BA55" s="969"/>
      <c r="BB55" s="969"/>
      <c r="BC55" s="969"/>
      <c r="BD55" s="969"/>
      <c r="BE55" s="941"/>
      <c r="BF55" s="941"/>
      <c r="BG55" s="941"/>
      <c r="BH55" s="941"/>
      <c r="BI55" s="942"/>
      <c r="BJ55" s="56"/>
      <c r="BK55" s="56"/>
      <c r="BL55" s="56"/>
      <c r="BM55" s="56"/>
      <c r="BN55" s="56"/>
      <c r="BO55" s="55"/>
      <c r="BP55" s="55"/>
      <c r="BQ55" s="52">
        <v>49</v>
      </c>
      <c r="BR55" s="72"/>
      <c r="BS55" s="936"/>
      <c r="BT55" s="937"/>
      <c r="BU55" s="937"/>
      <c r="BV55" s="937"/>
      <c r="BW55" s="937"/>
      <c r="BX55" s="937"/>
      <c r="BY55" s="937"/>
      <c r="BZ55" s="937"/>
      <c r="CA55" s="937"/>
      <c r="CB55" s="937"/>
      <c r="CC55" s="937"/>
      <c r="CD55" s="937"/>
      <c r="CE55" s="937"/>
      <c r="CF55" s="937"/>
      <c r="CG55" s="938"/>
      <c r="CH55" s="943"/>
      <c r="CI55" s="944"/>
      <c r="CJ55" s="944"/>
      <c r="CK55" s="944"/>
      <c r="CL55" s="954"/>
      <c r="CM55" s="943"/>
      <c r="CN55" s="944"/>
      <c r="CO55" s="944"/>
      <c r="CP55" s="944"/>
      <c r="CQ55" s="954"/>
      <c r="CR55" s="943"/>
      <c r="CS55" s="944"/>
      <c r="CT55" s="944"/>
      <c r="CU55" s="944"/>
      <c r="CV55" s="954"/>
      <c r="CW55" s="943"/>
      <c r="CX55" s="944"/>
      <c r="CY55" s="944"/>
      <c r="CZ55" s="944"/>
      <c r="DA55" s="954"/>
      <c r="DB55" s="943"/>
      <c r="DC55" s="944"/>
      <c r="DD55" s="944"/>
      <c r="DE55" s="944"/>
      <c r="DF55" s="954"/>
      <c r="DG55" s="943"/>
      <c r="DH55" s="944"/>
      <c r="DI55" s="944"/>
      <c r="DJ55" s="944"/>
      <c r="DK55" s="954"/>
      <c r="DL55" s="943"/>
      <c r="DM55" s="944"/>
      <c r="DN55" s="944"/>
      <c r="DO55" s="944"/>
      <c r="DP55" s="954"/>
      <c r="DQ55" s="943"/>
      <c r="DR55" s="944"/>
      <c r="DS55" s="944"/>
      <c r="DT55" s="944"/>
      <c r="DU55" s="954"/>
      <c r="DV55" s="936"/>
      <c r="DW55" s="937"/>
      <c r="DX55" s="937"/>
      <c r="DY55" s="937"/>
      <c r="DZ55" s="955"/>
      <c r="EA55" s="48"/>
    </row>
    <row r="56" spans="1:131" ht="26.25" customHeight="1" x14ac:dyDescent="0.2">
      <c r="A56" s="52">
        <v>29</v>
      </c>
      <c r="B56" s="936"/>
      <c r="C56" s="937"/>
      <c r="D56" s="937"/>
      <c r="E56" s="937"/>
      <c r="F56" s="937"/>
      <c r="G56" s="937"/>
      <c r="H56" s="937"/>
      <c r="I56" s="937"/>
      <c r="J56" s="937"/>
      <c r="K56" s="937"/>
      <c r="L56" s="937"/>
      <c r="M56" s="937"/>
      <c r="N56" s="937"/>
      <c r="O56" s="937"/>
      <c r="P56" s="938"/>
      <c r="Q56" s="963"/>
      <c r="R56" s="964"/>
      <c r="S56" s="964"/>
      <c r="T56" s="964"/>
      <c r="U56" s="964"/>
      <c r="V56" s="964"/>
      <c r="W56" s="964"/>
      <c r="X56" s="964"/>
      <c r="Y56" s="964"/>
      <c r="Z56" s="964"/>
      <c r="AA56" s="964"/>
      <c r="AB56" s="964"/>
      <c r="AC56" s="964"/>
      <c r="AD56" s="964"/>
      <c r="AE56" s="965"/>
      <c r="AF56" s="966"/>
      <c r="AG56" s="944"/>
      <c r="AH56" s="944"/>
      <c r="AI56" s="944"/>
      <c r="AJ56" s="967"/>
      <c r="AK56" s="968"/>
      <c r="AL56" s="964"/>
      <c r="AM56" s="964"/>
      <c r="AN56" s="964"/>
      <c r="AO56" s="964"/>
      <c r="AP56" s="964"/>
      <c r="AQ56" s="964"/>
      <c r="AR56" s="964"/>
      <c r="AS56" s="964"/>
      <c r="AT56" s="964"/>
      <c r="AU56" s="964"/>
      <c r="AV56" s="964"/>
      <c r="AW56" s="964"/>
      <c r="AX56" s="964"/>
      <c r="AY56" s="964"/>
      <c r="AZ56" s="969"/>
      <c r="BA56" s="969"/>
      <c r="BB56" s="969"/>
      <c r="BC56" s="969"/>
      <c r="BD56" s="969"/>
      <c r="BE56" s="941"/>
      <c r="BF56" s="941"/>
      <c r="BG56" s="941"/>
      <c r="BH56" s="941"/>
      <c r="BI56" s="942"/>
      <c r="BJ56" s="56"/>
      <c r="BK56" s="56"/>
      <c r="BL56" s="56"/>
      <c r="BM56" s="56"/>
      <c r="BN56" s="56"/>
      <c r="BO56" s="55"/>
      <c r="BP56" s="55"/>
      <c r="BQ56" s="52">
        <v>50</v>
      </c>
      <c r="BR56" s="72"/>
      <c r="BS56" s="936"/>
      <c r="BT56" s="937"/>
      <c r="BU56" s="937"/>
      <c r="BV56" s="937"/>
      <c r="BW56" s="937"/>
      <c r="BX56" s="937"/>
      <c r="BY56" s="937"/>
      <c r="BZ56" s="937"/>
      <c r="CA56" s="937"/>
      <c r="CB56" s="937"/>
      <c r="CC56" s="937"/>
      <c r="CD56" s="937"/>
      <c r="CE56" s="937"/>
      <c r="CF56" s="937"/>
      <c r="CG56" s="938"/>
      <c r="CH56" s="943"/>
      <c r="CI56" s="944"/>
      <c r="CJ56" s="944"/>
      <c r="CK56" s="944"/>
      <c r="CL56" s="954"/>
      <c r="CM56" s="943"/>
      <c r="CN56" s="944"/>
      <c r="CO56" s="944"/>
      <c r="CP56" s="944"/>
      <c r="CQ56" s="954"/>
      <c r="CR56" s="943"/>
      <c r="CS56" s="944"/>
      <c r="CT56" s="944"/>
      <c r="CU56" s="944"/>
      <c r="CV56" s="954"/>
      <c r="CW56" s="943"/>
      <c r="CX56" s="944"/>
      <c r="CY56" s="944"/>
      <c r="CZ56" s="944"/>
      <c r="DA56" s="954"/>
      <c r="DB56" s="943"/>
      <c r="DC56" s="944"/>
      <c r="DD56" s="944"/>
      <c r="DE56" s="944"/>
      <c r="DF56" s="954"/>
      <c r="DG56" s="943"/>
      <c r="DH56" s="944"/>
      <c r="DI56" s="944"/>
      <c r="DJ56" s="944"/>
      <c r="DK56" s="954"/>
      <c r="DL56" s="943"/>
      <c r="DM56" s="944"/>
      <c r="DN56" s="944"/>
      <c r="DO56" s="944"/>
      <c r="DP56" s="954"/>
      <c r="DQ56" s="943"/>
      <c r="DR56" s="944"/>
      <c r="DS56" s="944"/>
      <c r="DT56" s="944"/>
      <c r="DU56" s="954"/>
      <c r="DV56" s="936"/>
      <c r="DW56" s="937"/>
      <c r="DX56" s="937"/>
      <c r="DY56" s="937"/>
      <c r="DZ56" s="955"/>
      <c r="EA56" s="48"/>
    </row>
    <row r="57" spans="1:131" ht="26.25" customHeight="1" x14ac:dyDescent="0.2">
      <c r="A57" s="52">
        <v>30</v>
      </c>
      <c r="B57" s="936"/>
      <c r="C57" s="937"/>
      <c r="D57" s="937"/>
      <c r="E57" s="937"/>
      <c r="F57" s="937"/>
      <c r="G57" s="937"/>
      <c r="H57" s="937"/>
      <c r="I57" s="937"/>
      <c r="J57" s="937"/>
      <c r="K57" s="937"/>
      <c r="L57" s="937"/>
      <c r="M57" s="937"/>
      <c r="N57" s="937"/>
      <c r="O57" s="937"/>
      <c r="P57" s="938"/>
      <c r="Q57" s="963"/>
      <c r="R57" s="964"/>
      <c r="S57" s="964"/>
      <c r="T57" s="964"/>
      <c r="U57" s="964"/>
      <c r="V57" s="964"/>
      <c r="W57" s="964"/>
      <c r="X57" s="964"/>
      <c r="Y57" s="964"/>
      <c r="Z57" s="964"/>
      <c r="AA57" s="964"/>
      <c r="AB57" s="964"/>
      <c r="AC57" s="964"/>
      <c r="AD57" s="964"/>
      <c r="AE57" s="965"/>
      <c r="AF57" s="966"/>
      <c r="AG57" s="944"/>
      <c r="AH57" s="944"/>
      <c r="AI57" s="944"/>
      <c r="AJ57" s="967"/>
      <c r="AK57" s="968"/>
      <c r="AL57" s="964"/>
      <c r="AM57" s="964"/>
      <c r="AN57" s="964"/>
      <c r="AO57" s="964"/>
      <c r="AP57" s="964"/>
      <c r="AQ57" s="964"/>
      <c r="AR57" s="964"/>
      <c r="AS57" s="964"/>
      <c r="AT57" s="964"/>
      <c r="AU57" s="964"/>
      <c r="AV57" s="964"/>
      <c r="AW57" s="964"/>
      <c r="AX57" s="964"/>
      <c r="AY57" s="964"/>
      <c r="AZ57" s="969"/>
      <c r="BA57" s="969"/>
      <c r="BB57" s="969"/>
      <c r="BC57" s="969"/>
      <c r="BD57" s="969"/>
      <c r="BE57" s="941"/>
      <c r="BF57" s="941"/>
      <c r="BG57" s="941"/>
      <c r="BH57" s="941"/>
      <c r="BI57" s="942"/>
      <c r="BJ57" s="56"/>
      <c r="BK57" s="56"/>
      <c r="BL57" s="56"/>
      <c r="BM57" s="56"/>
      <c r="BN57" s="56"/>
      <c r="BO57" s="55"/>
      <c r="BP57" s="55"/>
      <c r="BQ57" s="52">
        <v>51</v>
      </c>
      <c r="BR57" s="72"/>
      <c r="BS57" s="936"/>
      <c r="BT57" s="937"/>
      <c r="BU57" s="937"/>
      <c r="BV57" s="937"/>
      <c r="BW57" s="937"/>
      <c r="BX57" s="937"/>
      <c r="BY57" s="937"/>
      <c r="BZ57" s="937"/>
      <c r="CA57" s="937"/>
      <c r="CB57" s="937"/>
      <c r="CC57" s="937"/>
      <c r="CD57" s="937"/>
      <c r="CE57" s="937"/>
      <c r="CF57" s="937"/>
      <c r="CG57" s="938"/>
      <c r="CH57" s="943"/>
      <c r="CI57" s="944"/>
      <c r="CJ57" s="944"/>
      <c r="CK57" s="944"/>
      <c r="CL57" s="954"/>
      <c r="CM57" s="943"/>
      <c r="CN57" s="944"/>
      <c r="CO57" s="944"/>
      <c r="CP57" s="944"/>
      <c r="CQ57" s="954"/>
      <c r="CR57" s="943"/>
      <c r="CS57" s="944"/>
      <c r="CT57" s="944"/>
      <c r="CU57" s="944"/>
      <c r="CV57" s="954"/>
      <c r="CW57" s="943"/>
      <c r="CX57" s="944"/>
      <c r="CY57" s="944"/>
      <c r="CZ57" s="944"/>
      <c r="DA57" s="954"/>
      <c r="DB57" s="943"/>
      <c r="DC57" s="944"/>
      <c r="DD57" s="944"/>
      <c r="DE57" s="944"/>
      <c r="DF57" s="954"/>
      <c r="DG57" s="943"/>
      <c r="DH57" s="944"/>
      <c r="DI57" s="944"/>
      <c r="DJ57" s="944"/>
      <c r="DK57" s="954"/>
      <c r="DL57" s="943"/>
      <c r="DM57" s="944"/>
      <c r="DN57" s="944"/>
      <c r="DO57" s="944"/>
      <c r="DP57" s="954"/>
      <c r="DQ57" s="943"/>
      <c r="DR57" s="944"/>
      <c r="DS57" s="944"/>
      <c r="DT57" s="944"/>
      <c r="DU57" s="954"/>
      <c r="DV57" s="936"/>
      <c r="DW57" s="937"/>
      <c r="DX57" s="937"/>
      <c r="DY57" s="937"/>
      <c r="DZ57" s="955"/>
      <c r="EA57" s="48"/>
    </row>
    <row r="58" spans="1:131" ht="26.25" customHeight="1" x14ac:dyDescent="0.2">
      <c r="A58" s="52">
        <v>31</v>
      </c>
      <c r="B58" s="936"/>
      <c r="C58" s="937"/>
      <c r="D58" s="937"/>
      <c r="E58" s="937"/>
      <c r="F58" s="937"/>
      <c r="G58" s="937"/>
      <c r="H58" s="937"/>
      <c r="I58" s="937"/>
      <c r="J58" s="937"/>
      <c r="K58" s="937"/>
      <c r="L58" s="937"/>
      <c r="M58" s="937"/>
      <c r="N58" s="937"/>
      <c r="O58" s="937"/>
      <c r="P58" s="938"/>
      <c r="Q58" s="963"/>
      <c r="R58" s="964"/>
      <c r="S58" s="964"/>
      <c r="T58" s="964"/>
      <c r="U58" s="964"/>
      <c r="V58" s="964"/>
      <c r="W58" s="964"/>
      <c r="X58" s="964"/>
      <c r="Y58" s="964"/>
      <c r="Z58" s="964"/>
      <c r="AA58" s="964"/>
      <c r="AB58" s="964"/>
      <c r="AC58" s="964"/>
      <c r="AD58" s="964"/>
      <c r="AE58" s="965"/>
      <c r="AF58" s="966"/>
      <c r="AG58" s="944"/>
      <c r="AH58" s="944"/>
      <c r="AI58" s="944"/>
      <c r="AJ58" s="967"/>
      <c r="AK58" s="968"/>
      <c r="AL58" s="964"/>
      <c r="AM58" s="964"/>
      <c r="AN58" s="964"/>
      <c r="AO58" s="964"/>
      <c r="AP58" s="964"/>
      <c r="AQ58" s="964"/>
      <c r="AR58" s="964"/>
      <c r="AS58" s="964"/>
      <c r="AT58" s="964"/>
      <c r="AU58" s="964"/>
      <c r="AV58" s="964"/>
      <c r="AW58" s="964"/>
      <c r="AX58" s="964"/>
      <c r="AY58" s="964"/>
      <c r="AZ58" s="969"/>
      <c r="BA58" s="969"/>
      <c r="BB58" s="969"/>
      <c r="BC58" s="969"/>
      <c r="BD58" s="969"/>
      <c r="BE58" s="941"/>
      <c r="BF58" s="941"/>
      <c r="BG58" s="941"/>
      <c r="BH58" s="941"/>
      <c r="BI58" s="942"/>
      <c r="BJ58" s="56"/>
      <c r="BK58" s="56"/>
      <c r="BL58" s="56"/>
      <c r="BM58" s="56"/>
      <c r="BN58" s="56"/>
      <c r="BO58" s="55"/>
      <c r="BP58" s="55"/>
      <c r="BQ58" s="52">
        <v>52</v>
      </c>
      <c r="BR58" s="72"/>
      <c r="BS58" s="936"/>
      <c r="BT58" s="937"/>
      <c r="BU58" s="937"/>
      <c r="BV58" s="937"/>
      <c r="BW58" s="937"/>
      <c r="BX58" s="937"/>
      <c r="BY58" s="937"/>
      <c r="BZ58" s="937"/>
      <c r="CA58" s="937"/>
      <c r="CB58" s="937"/>
      <c r="CC58" s="937"/>
      <c r="CD58" s="937"/>
      <c r="CE58" s="937"/>
      <c r="CF58" s="937"/>
      <c r="CG58" s="938"/>
      <c r="CH58" s="943"/>
      <c r="CI58" s="944"/>
      <c r="CJ58" s="944"/>
      <c r="CK58" s="944"/>
      <c r="CL58" s="954"/>
      <c r="CM58" s="943"/>
      <c r="CN58" s="944"/>
      <c r="CO58" s="944"/>
      <c r="CP58" s="944"/>
      <c r="CQ58" s="954"/>
      <c r="CR58" s="943"/>
      <c r="CS58" s="944"/>
      <c r="CT58" s="944"/>
      <c r="CU58" s="944"/>
      <c r="CV58" s="954"/>
      <c r="CW58" s="943"/>
      <c r="CX58" s="944"/>
      <c r="CY58" s="944"/>
      <c r="CZ58" s="944"/>
      <c r="DA58" s="954"/>
      <c r="DB58" s="943"/>
      <c r="DC58" s="944"/>
      <c r="DD58" s="944"/>
      <c r="DE58" s="944"/>
      <c r="DF58" s="954"/>
      <c r="DG58" s="943"/>
      <c r="DH58" s="944"/>
      <c r="DI58" s="944"/>
      <c r="DJ58" s="944"/>
      <c r="DK58" s="954"/>
      <c r="DL58" s="943"/>
      <c r="DM58" s="944"/>
      <c r="DN58" s="944"/>
      <c r="DO58" s="944"/>
      <c r="DP58" s="954"/>
      <c r="DQ58" s="943"/>
      <c r="DR58" s="944"/>
      <c r="DS58" s="944"/>
      <c r="DT58" s="944"/>
      <c r="DU58" s="954"/>
      <c r="DV58" s="936"/>
      <c r="DW58" s="937"/>
      <c r="DX58" s="937"/>
      <c r="DY58" s="937"/>
      <c r="DZ58" s="955"/>
      <c r="EA58" s="48"/>
    </row>
    <row r="59" spans="1:131" ht="26.25" customHeight="1" x14ac:dyDescent="0.2">
      <c r="A59" s="52">
        <v>32</v>
      </c>
      <c r="B59" s="936"/>
      <c r="C59" s="937"/>
      <c r="D59" s="937"/>
      <c r="E59" s="937"/>
      <c r="F59" s="937"/>
      <c r="G59" s="937"/>
      <c r="H59" s="937"/>
      <c r="I59" s="937"/>
      <c r="J59" s="937"/>
      <c r="K59" s="937"/>
      <c r="L59" s="937"/>
      <c r="M59" s="937"/>
      <c r="N59" s="937"/>
      <c r="O59" s="937"/>
      <c r="P59" s="938"/>
      <c r="Q59" s="963"/>
      <c r="R59" s="964"/>
      <c r="S59" s="964"/>
      <c r="T59" s="964"/>
      <c r="U59" s="964"/>
      <c r="V59" s="964"/>
      <c r="W59" s="964"/>
      <c r="X59" s="964"/>
      <c r="Y59" s="964"/>
      <c r="Z59" s="964"/>
      <c r="AA59" s="964"/>
      <c r="AB59" s="964"/>
      <c r="AC59" s="964"/>
      <c r="AD59" s="964"/>
      <c r="AE59" s="965"/>
      <c r="AF59" s="966"/>
      <c r="AG59" s="944"/>
      <c r="AH59" s="944"/>
      <c r="AI59" s="944"/>
      <c r="AJ59" s="967"/>
      <c r="AK59" s="968"/>
      <c r="AL59" s="964"/>
      <c r="AM59" s="964"/>
      <c r="AN59" s="964"/>
      <c r="AO59" s="964"/>
      <c r="AP59" s="964"/>
      <c r="AQ59" s="964"/>
      <c r="AR59" s="964"/>
      <c r="AS59" s="964"/>
      <c r="AT59" s="964"/>
      <c r="AU59" s="964"/>
      <c r="AV59" s="964"/>
      <c r="AW59" s="964"/>
      <c r="AX59" s="964"/>
      <c r="AY59" s="964"/>
      <c r="AZ59" s="969"/>
      <c r="BA59" s="969"/>
      <c r="BB59" s="969"/>
      <c r="BC59" s="969"/>
      <c r="BD59" s="969"/>
      <c r="BE59" s="941"/>
      <c r="BF59" s="941"/>
      <c r="BG59" s="941"/>
      <c r="BH59" s="941"/>
      <c r="BI59" s="942"/>
      <c r="BJ59" s="56"/>
      <c r="BK59" s="56"/>
      <c r="BL59" s="56"/>
      <c r="BM59" s="56"/>
      <c r="BN59" s="56"/>
      <c r="BO59" s="55"/>
      <c r="BP59" s="55"/>
      <c r="BQ59" s="52">
        <v>53</v>
      </c>
      <c r="BR59" s="72"/>
      <c r="BS59" s="936"/>
      <c r="BT59" s="937"/>
      <c r="BU59" s="937"/>
      <c r="BV59" s="937"/>
      <c r="BW59" s="937"/>
      <c r="BX59" s="937"/>
      <c r="BY59" s="937"/>
      <c r="BZ59" s="937"/>
      <c r="CA59" s="937"/>
      <c r="CB59" s="937"/>
      <c r="CC59" s="937"/>
      <c r="CD59" s="937"/>
      <c r="CE59" s="937"/>
      <c r="CF59" s="937"/>
      <c r="CG59" s="938"/>
      <c r="CH59" s="943"/>
      <c r="CI59" s="944"/>
      <c r="CJ59" s="944"/>
      <c r="CK59" s="944"/>
      <c r="CL59" s="954"/>
      <c r="CM59" s="943"/>
      <c r="CN59" s="944"/>
      <c r="CO59" s="944"/>
      <c r="CP59" s="944"/>
      <c r="CQ59" s="954"/>
      <c r="CR59" s="943"/>
      <c r="CS59" s="944"/>
      <c r="CT59" s="944"/>
      <c r="CU59" s="944"/>
      <c r="CV59" s="954"/>
      <c r="CW59" s="943"/>
      <c r="CX59" s="944"/>
      <c r="CY59" s="944"/>
      <c r="CZ59" s="944"/>
      <c r="DA59" s="954"/>
      <c r="DB59" s="943"/>
      <c r="DC59" s="944"/>
      <c r="DD59" s="944"/>
      <c r="DE59" s="944"/>
      <c r="DF59" s="954"/>
      <c r="DG59" s="943"/>
      <c r="DH59" s="944"/>
      <c r="DI59" s="944"/>
      <c r="DJ59" s="944"/>
      <c r="DK59" s="954"/>
      <c r="DL59" s="943"/>
      <c r="DM59" s="944"/>
      <c r="DN59" s="944"/>
      <c r="DO59" s="944"/>
      <c r="DP59" s="954"/>
      <c r="DQ59" s="943"/>
      <c r="DR59" s="944"/>
      <c r="DS59" s="944"/>
      <c r="DT59" s="944"/>
      <c r="DU59" s="954"/>
      <c r="DV59" s="936"/>
      <c r="DW59" s="937"/>
      <c r="DX59" s="937"/>
      <c r="DY59" s="937"/>
      <c r="DZ59" s="955"/>
      <c r="EA59" s="48"/>
    </row>
    <row r="60" spans="1:131" ht="26.25" customHeight="1" x14ac:dyDescent="0.2">
      <c r="A60" s="52">
        <v>33</v>
      </c>
      <c r="B60" s="936"/>
      <c r="C60" s="937"/>
      <c r="D60" s="937"/>
      <c r="E60" s="937"/>
      <c r="F60" s="937"/>
      <c r="G60" s="937"/>
      <c r="H60" s="937"/>
      <c r="I60" s="937"/>
      <c r="J60" s="937"/>
      <c r="K60" s="937"/>
      <c r="L60" s="937"/>
      <c r="M60" s="937"/>
      <c r="N60" s="937"/>
      <c r="O60" s="937"/>
      <c r="P60" s="938"/>
      <c r="Q60" s="963"/>
      <c r="R60" s="964"/>
      <c r="S60" s="964"/>
      <c r="T60" s="964"/>
      <c r="U60" s="964"/>
      <c r="V60" s="964"/>
      <c r="W60" s="964"/>
      <c r="X60" s="964"/>
      <c r="Y60" s="964"/>
      <c r="Z60" s="964"/>
      <c r="AA60" s="964"/>
      <c r="AB60" s="964"/>
      <c r="AC60" s="964"/>
      <c r="AD60" s="964"/>
      <c r="AE60" s="965"/>
      <c r="AF60" s="966"/>
      <c r="AG60" s="944"/>
      <c r="AH60" s="944"/>
      <c r="AI60" s="944"/>
      <c r="AJ60" s="967"/>
      <c r="AK60" s="968"/>
      <c r="AL60" s="964"/>
      <c r="AM60" s="964"/>
      <c r="AN60" s="964"/>
      <c r="AO60" s="964"/>
      <c r="AP60" s="964"/>
      <c r="AQ60" s="964"/>
      <c r="AR60" s="964"/>
      <c r="AS60" s="964"/>
      <c r="AT60" s="964"/>
      <c r="AU60" s="964"/>
      <c r="AV60" s="964"/>
      <c r="AW60" s="964"/>
      <c r="AX60" s="964"/>
      <c r="AY60" s="964"/>
      <c r="AZ60" s="969"/>
      <c r="BA60" s="969"/>
      <c r="BB60" s="969"/>
      <c r="BC60" s="969"/>
      <c r="BD60" s="969"/>
      <c r="BE60" s="941"/>
      <c r="BF60" s="941"/>
      <c r="BG60" s="941"/>
      <c r="BH60" s="941"/>
      <c r="BI60" s="942"/>
      <c r="BJ60" s="56"/>
      <c r="BK60" s="56"/>
      <c r="BL60" s="56"/>
      <c r="BM60" s="56"/>
      <c r="BN60" s="56"/>
      <c r="BO60" s="55"/>
      <c r="BP60" s="55"/>
      <c r="BQ60" s="52">
        <v>54</v>
      </c>
      <c r="BR60" s="72"/>
      <c r="BS60" s="936"/>
      <c r="BT60" s="937"/>
      <c r="BU60" s="937"/>
      <c r="BV60" s="937"/>
      <c r="BW60" s="937"/>
      <c r="BX60" s="937"/>
      <c r="BY60" s="937"/>
      <c r="BZ60" s="937"/>
      <c r="CA60" s="937"/>
      <c r="CB60" s="937"/>
      <c r="CC60" s="937"/>
      <c r="CD60" s="937"/>
      <c r="CE60" s="937"/>
      <c r="CF60" s="937"/>
      <c r="CG60" s="938"/>
      <c r="CH60" s="943"/>
      <c r="CI60" s="944"/>
      <c r="CJ60" s="944"/>
      <c r="CK60" s="944"/>
      <c r="CL60" s="954"/>
      <c r="CM60" s="943"/>
      <c r="CN60" s="944"/>
      <c r="CO60" s="944"/>
      <c r="CP60" s="944"/>
      <c r="CQ60" s="954"/>
      <c r="CR60" s="943"/>
      <c r="CS60" s="944"/>
      <c r="CT60" s="944"/>
      <c r="CU60" s="944"/>
      <c r="CV60" s="954"/>
      <c r="CW60" s="943"/>
      <c r="CX60" s="944"/>
      <c r="CY60" s="944"/>
      <c r="CZ60" s="944"/>
      <c r="DA60" s="954"/>
      <c r="DB60" s="943"/>
      <c r="DC60" s="944"/>
      <c r="DD60" s="944"/>
      <c r="DE60" s="944"/>
      <c r="DF60" s="954"/>
      <c r="DG60" s="943"/>
      <c r="DH60" s="944"/>
      <c r="DI60" s="944"/>
      <c r="DJ60" s="944"/>
      <c r="DK60" s="954"/>
      <c r="DL60" s="943"/>
      <c r="DM60" s="944"/>
      <c r="DN60" s="944"/>
      <c r="DO60" s="944"/>
      <c r="DP60" s="954"/>
      <c r="DQ60" s="943"/>
      <c r="DR60" s="944"/>
      <c r="DS60" s="944"/>
      <c r="DT60" s="944"/>
      <c r="DU60" s="954"/>
      <c r="DV60" s="936"/>
      <c r="DW60" s="937"/>
      <c r="DX60" s="937"/>
      <c r="DY60" s="937"/>
      <c r="DZ60" s="955"/>
      <c r="EA60" s="48"/>
    </row>
    <row r="61" spans="1:131" ht="26.25" customHeight="1" x14ac:dyDescent="0.2">
      <c r="A61" s="52">
        <v>34</v>
      </c>
      <c r="B61" s="936"/>
      <c r="C61" s="937"/>
      <c r="D61" s="937"/>
      <c r="E61" s="937"/>
      <c r="F61" s="937"/>
      <c r="G61" s="937"/>
      <c r="H61" s="937"/>
      <c r="I61" s="937"/>
      <c r="J61" s="937"/>
      <c r="K61" s="937"/>
      <c r="L61" s="937"/>
      <c r="M61" s="937"/>
      <c r="N61" s="937"/>
      <c r="O61" s="937"/>
      <c r="P61" s="938"/>
      <c r="Q61" s="963"/>
      <c r="R61" s="964"/>
      <c r="S61" s="964"/>
      <c r="T61" s="964"/>
      <c r="U61" s="964"/>
      <c r="V61" s="964"/>
      <c r="W61" s="964"/>
      <c r="X61" s="964"/>
      <c r="Y61" s="964"/>
      <c r="Z61" s="964"/>
      <c r="AA61" s="964"/>
      <c r="AB61" s="964"/>
      <c r="AC61" s="964"/>
      <c r="AD61" s="964"/>
      <c r="AE61" s="965"/>
      <c r="AF61" s="966"/>
      <c r="AG61" s="944"/>
      <c r="AH61" s="944"/>
      <c r="AI61" s="944"/>
      <c r="AJ61" s="967"/>
      <c r="AK61" s="968"/>
      <c r="AL61" s="964"/>
      <c r="AM61" s="964"/>
      <c r="AN61" s="964"/>
      <c r="AO61" s="964"/>
      <c r="AP61" s="964"/>
      <c r="AQ61" s="964"/>
      <c r="AR61" s="964"/>
      <c r="AS61" s="964"/>
      <c r="AT61" s="964"/>
      <c r="AU61" s="964"/>
      <c r="AV61" s="964"/>
      <c r="AW61" s="964"/>
      <c r="AX61" s="964"/>
      <c r="AY61" s="964"/>
      <c r="AZ61" s="969"/>
      <c r="BA61" s="969"/>
      <c r="BB61" s="969"/>
      <c r="BC61" s="969"/>
      <c r="BD61" s="969"/>
      <c r="BE61" s="941"/>
      <c r="BF61" s="941"/>
      <c r="BG61" s="941"/>
      <c r="BH61" s="941"/>
      <c r="BI61" s="942"/>
      <c r="BJ61" s="56"/>
      <c r="BK61" s="56"/>
      <c r="BL61" s="56"/>
      <c r="BM61" s="56"/>
      <c r="BN61" s="56"/>
      <c r="BO61" s="55"/>
      <c r="BP61" s="55"/>
      <c r="BQ61" s="52">
        <v>55</v>
      </c>
      <c r="BR61" s="72"/>
      <c r="BS61" s="936"/>
      <c r="BT61" s="937"/>
      <c r="BU61" s="937"/>
      <c r="BV61" s="937"/>
      <c r="BW61" s="937"/>
      <c r="BX61" s="937"/>
      <c r="BY61" s="937"/>
      <c r="BZ61" s="937"/>
      <c r="CA61" s="937"/>
      <c r="CB61" s="937"/>
      <c r="CC61" s="937"/>
      <c r="CD61" s="937"/>
      <c r="CE61" s="937"/>
      <c r="CF61" s="937"/>
      <c r="CG61" s="938"/>
      <c r="CH61" s="943"/>
      <c r="CI61" s="944"/>
      <c r="CJ61" s="944"/>
      <c r="CK61" s="944"/>
      <c r="CL61" s="954"/>
      <c r="CM61" s="943"/>
      <c r="CN61" s="944"/>
      <c r="CO61" s="944"/>
      <c r="CP61" s="944"/>
      <c r="CQ61" s="954"/>
      <c r="CR61" s="943"/>
      <c r="CS61" s="944"/>
      <c r="CT61" s="944"/>
      <c r="CU61" s="944"/>
      <c r="CV61" s="954"/>
      <c r="CW61" s="943"/>
      <c r="CX61" s="944"/>
      <c r="CY61" s="944"/>
      <c r="CZ61" s="944"/>
      <c r="DA61" s="954"/>
      <c r="DB61" s="943"/>
      <c r="DC61" s="944"/>
      <c r="DD61" s="944"/>
      <c r="DE61" s="944"/>
      <c r="DF61" s="954"/>
      <c r="DG61" s="943"/>
      <c r="DH61" s="944"/>
      <c r="DI61" s="944"/>
      <c r="DJ61" s="944"/>
      <c r="DK61" s="954"/>
      <c r="DL61" s="943"/>
      <c r="DM61" s="944"/>
      <c r="DN61" s="944"/>
      <c r="DO61" s="944"/>
      <c r="DP61" s="954"/>
      <c r="DQ61" s="943"/>
      <c r="DR61" s="944"/>
      <c r="DS61" s="944"/>
      <c r="DT61" s="944"/>
      <c r="DU61" s="954"/>
      <c r="DV61" s="936"/>
      <c r="DW61" s="937"/>
      <c r="DX61" s="937"/>
      <c r="DY61" s="937"/>
      <c r="DZ61" s="955"/>
      <c r="EA61" s="48"/>
    </row>
    <row r="62" spans="1:131" ht="26.25" customHeight="1" x14ac:dyDescent="0.2">
      <c r="A62" s="52">
        <v>35</v>
      </c>
      <c r="B62" s="936"/>
      <c r="C62" s="937"/>
      <c r="D62" s="937"/>
      <c r="E62" s="937"/>
      <c r="F62" s="937"/>
      <c r="G62" s="937"/>
      <c r="H62" s="937"/>
      <c r="I62" s="937"/>
      <c r="J62" s="937"/>
      <c r="K62" s="937"/>
      <c r="L62" s="937"/>
      <c r="M62" s="937"/>
      <c r="N62" s="937"/>
      <c r="O62" s="937"/>
      <c r="P62" s="938"/>
      <c r="Q62" s="963"/>
      <c r="R62" s="964"/>
      <c r="S62" s="964"/>
      <c r="T62" s="964"/>
      <c r="U62" s="964"/>
      <c r="V62" s="964"/>
      <c r="W62" s="964"/>
      <c r="X62" s="964"/>
      <c r="Y62" s="964"/>
      <c r="Z62" s="964"/>
      <c r="AA62" s="964"/>
      <c r="AB62" s="964"/>
      <c r="AC62" s="964"/>
      <c r="AD62" s="964"/>
      <c r="AE62" s="965"/>
      <c r="AF62" s="966"/>
      <c r="AG62" s="944"/>
      <c r="AH62" s="944"/>
      <c r="AI62" s="944"/>
      <c r="AJ62" s="967"/>
      <c r="AK62" s="968"/>
      <c r="AL62" s="964"/>
      <c r="AM62" s="964"/>
      <c r="AN62" s="964"/>
      <c r="AO62" s="964"/>
      <c r="AP62" s="964"/>
      <c r="AQ62" s="964"/>
      <c r="AR62" s="964"/>
      <c r="AS62" s="964"/>
      <c r="AT62" s="964"/>
      <c r="AU62" s="964"/>
      <c r="AV62" s="964"/>
      <c r="AW62" s="964"/>
      <c r="AX62" s="964"/>
      <c r="AY62" s="964"/>
      <c r="AZ62" s="969"/>
      <c r="BA62" s="969"/>
      <c r="BB62" s="969"/>
      <c r="BC62" s="969"/>
      <c r="BD62" s="969"/>
      <c r="BE62" s="941"/>
      <c r="BF62" s="941"/>
      <c r="BG62" s="941"/>
      <c r="BH62" s="941"/>
      <c r="BI62" s="942"/>
      <c r="BJ62" s="970" t="s">
        <v>462</v>
      </c>
      <c r="BK62" s="971"/>
      <c r="BL62" s="971"/>
      <c r="BM62" s="971"/>
      <c r="BN62" s="972"/>
      <c r="BO62" s="55"/>
      <c r="BP62" s="55"/>
      <c r="BQ62" s="52">
        <v>56</v>
      </c>
      <c r="BR62" s="72"/>
      <c r="BS62" s="936"/>
      <c r="BT62" s="937"/>
      <c r="BU62" s="937"/>
      <c r="BV62" s="937"/>
      <c r="BW62" s="937"/>
      <c r="BX62" s="937"/>
      <c r="BY62" s="937"/>
      <c r="BZ62" s="937"/>
      <c r="CA62" s="937"/>
      <c r="CB62" s="937"/>
      <c r="CC62" s="937"/>
      <c r="CD62" s="937"/>
      <c r="CE62" s="937"/>
      <c r="CF62" s="937"/>
      <c r="CG62" s="938"/>
      <c r="CH62" s="943"/>
      <c r="CI62" s="944"/>
      <c r="CJ62" s="944"/>
      <c r="CK62" s="944"/>
      <c r="CL62" s="954"/>
      <c r="CM62" s="943"/>
      <c r="CN62" s="944"/>
      <c r="CO62" s="944"/>
      <c r="CP62" s="944"/>
      <c r="CQ62" s="954"/>
      <c r="CR62" s="943"/>
      <c r="CS62" s="944"/>
      <c r="CT62" s="944"/>
      <c r="CU62" s="944"/>
      <c r="CV62" s="954"/>
      <c r="CW62" s="943"/>
      <c r="CX62" s="944"/>
      <c r="CY62" s="944"/>
      <c r="CZ62" s="944"/>
      <c r="DA62" s="954"/>
      <c r="DB62" s="943"/>
      <c r="DC62" s="944"/>
      <c r="DD62" s="944"/>
      <c r="DE62" s="944"/>
      <c r="DF62" s="954"/>
      <c r="DG62" s="943"/>
      <c r="DH62" s="944"/>
      <c r="DI62" s="944"/>
      <c r="DJ62" s="944"/>
      <c r="DK62" s="954"/>
      <c r="DL62" s="943"/>
      <c r="DM62" s="944"/>
      <c r="DN62" s="944"/>
      <c r="DO62" s="944"/>
      <c r="DP62" s="954"/>
      <c r="DQ62" s="943"/>
      <c r="DR62" s="944"/>
      <c r="DS62" s="944"/>
      <c r="DT62" s="944"/>
      <c r="DU62" s="954"/>
      <c r="DV62" s="936"/>
      <c r="DW62" s="937"/>
      <c r="DX62" s="937"/>
      <c r="DY62" s="937"/>
      <c r="DZ62" s="955"/>
      <c r="EA62" s="48"/>
    </row>
    <row r="63" spans="1:131" ht="26.25" customHeight="1" x14ac:dyDescent="0.2">
      <c r="A63" s="53" t="s">
        <v>254</v>
      </c>
      <c r="B63" s="914" t="s">
        <v>379</v>
      </c>
      <c r="C63" s="915"/>
      <c r="D63" s="915"/>
      <c r="E63" s="915"/>
      <c r="F63" s="915"/>
      <c r="G63" s="915"/>
      <c r="H63" s="915"/>
      <c r="I63" s="915"/>
      <c r="J63" s="915"/>
      <c r="K63" s="915"/>
      <c r="L63" s="915"/>
      <c r="M63" s="915"/>
      <c r="N63" s="915"/>
      <c r="O63" s="915"/>
      <c r="P63" s="916"/>
      <c r="Q63" s="924"/>
      <c r="R63" s="925"/>
      <c r="S63" s="925"/>
      <c r="T63" s="925"/>
      <c r="U63" s="925"/>
      <c r="V63" s="925"/>
      <c r="W63" s="925"/>
      <c r="X63" s="925"/>
      <c r="Y63" s="925"/>
      <c r="Z63" s="925"/>
      <c r="AA63" s="925"/>
      <c r="AB63" s="925"/>
      <c r="AC63" s="925"/>
      <c r="AD63" s="925"/>
      <c r="AE63" s="956"/>
      <c r="AF63" s="957">
        <v>1060</v>
      </c>
      <c r="AG63" s="926"/>
      <c r="AH63" s="926"/>
      <c r="AI63" s="926"/>
      <c r="AJ63" s="958"/>
      <c r="AK63" s="959"/>
      <c r="AL63" s="925"/>
      <c r="AM63" s="925"/>
      <c r="AN63" s="925"/>
      <c r="AO63" s="925"/>
      <c r="AP63" s="926">
        <v>2383</v>
      </c>
      <c r="AQ63" s="926"/>
      <c r="AR63" s="926"/>
      <c r="AS63" s="926"/>
      <c r="AT63" s="926"/>
      <c r="AU63" s="926">
        <v>1819</v>
      </c>
      <c r="AV63" s="926"/>
      <c r="AW63" s="926"/>
      <c r="AX63" s="926"/>
      <c r="AY63" s="926"/>
      <c r="AZ63" s="960"/>
      <c r="BA63" s="960"/>
      <c r="BB63" s="960"/>
      <c r="BC63" s="960"/>
      <c r="BD63" s="960"/>
      <c r="BE63" s="927"/>
      <c r="BF63" s="927"/>
      <c r="BG63" s="927"/>
      <c r="BH63" s="927"/>
      <c r="BI63" s="928"/>
      <c r="BJ63" s="961" t="s">
        <v>202</v>
      </c>
      <c r="BK63" s="921"/>
      <c r="BL63" s="921"/>
      <c r="BM63" s="921"/>
      <c r="BN63" s="962"/>
      <c r="BO63" s="55"/>
      <c r="BP63" s="55"/>
      <c r="BQ63" s="52">
        <v>57</v>
      </c>
      <c r="BR63" s="72"/>
      <c r="BS63" s="936"/>
      <c r="BT63" s="937"/>
      <c r="BU63" s="937"/>
      <c r="BV63" s="937"/>
      <c r="BW63" s="937"/>
      <c r="BX63" s="937"/>
      <c r="BY63" s="937"/>
      <c r="BZ63" s="937"/>
      <c r="CA63" s="937"/>
      <c r="CB63" s="937"/>
      <c r="CC63" s="937"/>
      <c r="CD63" s="937"/>
      <c r="CE63" s="937"/>
      <c r="CF63" s="937"/>
      <c r="CG63" s="938"/>
      <c r="CH63" s="943"/>
      <c r="CI63" s="944"/>
      <c r="CJ63" s="944"/>
      <c r="CK63" s="944"/>
      <c r="CL63" s="954"/>
      <c r="CM63" s="943"/>
      <c r="CN63" s="944"/>
      <c r="CO63" s="944"/>
      <c r="CP63" s="944"/>
      <c r="CQ63" s="954"/>
      <c r="CR63" s="943"/>
      <c r="CS63" s="944"/>
      <c r="CT63" s="944"/>
      <c r="CU63" s="944"/>
      <c r="CV63" s="954"/>
      <c r="CW63" s="943"/>
      <c r="CX63" s="944"/>
      <c r="CY63" s="944"/>
      <c r="CZ63" s="944"/>
      <c r="DA63" s="954"/>
      <c r="DB63" s="943"/>
      <c r="DC63" s="944"/>
      <c r="DD63" s="944"/>
      <c r="DE63" s="944"/>
      <c r="DF63" s="954"/>
      <c r="DG63" s="943"/>
      <c r="DH63" s="944"/>
      <c r="DI63" s="944"/>
      <c r="DJ63" s="944"/>
      <c r="DK63" s="954"/>
      <c r="DL63" s="943"/>
      <c r="DM63" s="944"/>
      <c r="DN63" s="944"/>
      <c r="DO63" s="944"/>
      <c r="DP63" s="954"/>
      <c r="DQ63" s="943"/>
      <c r="DR63" s="944"/>
      <c r="DS63" s="944"/>
      <c r="DT63" s="944"/>
      <c r="DU63" s="954"/>
      <c r="DV63" s="936"/>
      <c r="DW63" s="937"/>
      <c r="DX63" s="937"/>
      <c r="DY63" s="937"/>
      <c r="DZ63" s="95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6"/>
      <c r="BT64" s="937"/>
      <c r="BU64" s="937"/>
      <c r="BV64" s="937"/>
      <c r="BW64" s="937"/>
      <c r="BX64" s="937"/>
      <c r="BY64" s="937"/>
      <c r="BZ64" s="937"/>
      <c r="CA64" s="937"/>
      <c r="CB64" s="937"/>
      <c r="CC64" s="937"/>
      <c r="CD64" s="937"/>
      <c r="CE64" s="937"/>
      <c r="CF64" s="937"/>
      <c r="CG64" s="938"/>
      <c r="CH64" s="943"/>
      <c r="CI64" s="944"/>
      <c r="CJ64" s="944"/>
      <c r="CK64" s="944"/>
      <c r="CL64" s="954"/>
      <c r="CM64" s="943"/>
      <c r="CN64" s="944"/>
      <c r="CO64" s="944"/>
      <c r="CP64" s="944"/>
      <c r="CQ64" s="954"/>
      <c r="CR64" s="943"/>
      <c r="CS64" s="944"/>
      <c r="CT64" s="944"/>
      <c r="CU64" s="944"/>
      <c r="CV64" s="954"/>
      <c r="CW64" s="943"/>
      <c r="CX64" s="944"/>
      <c r="CY64" s="944"/>
      <c r="CZ64" s="944"/>
      <c r="DA64" s="954"/>
      <c r="DB64" s="943"/>
      <c r="DC64" s="944"/>
      <c r="DD64" s="944"/>
      <c r="DE64" s="944"/>
      <c r="DF64" s="954"/>
      <c r="DG64" s="943"/>
      <c r="DH64" s="944"/>
      <c r="DI64" s="944"/>
      <c r="DJ64" s="944"/>
      <c r="DK64" s="954"/>
      <c r="DL64" s="943"/>
      <c r="DM64" s="944"/>
      <c r="DN64" s="944"/>
      <c r="DO64" s="944"/>
      <c r="DP64" s="954"/>
      <c r="DQ64" s="943"/>
      <c r="DR64" s="944"/>
      <c r="DS64" s="944"/>
      <c r="DT64" s="944"/>
      <c r="DU64" s="954"/>
      <c r="DV64" s="936"/>
      <c r="DW64" s="937"/>
      <c r="DX64" s="937"/>
      <c r="DY64" s="937"/>
      <c r="DZ64" s="955"/>
      <c r="EA64" s="48"/>
    </row>
    <row r="65" spans="1:131" ht="26.25" customHeight="1" x14ac:dyDescent="0.2">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6"/>
      <c r="BT65" s="937"/>
      <c r="BU65" s="937"/>
      <c r="BV65" s="937"/>
      <c r="BW65" s="937"/>
      <c r="BX65" s="937"/>
      <c r="BY65" s="937"/>
      <c r="BZ65" s="937"/>
      <c r="CA65" s="937"/>
      <c r="CB65" s="937"/>
      <c r="CC65" s="937"/>
      <c r="CD65" s="937"/>
      <c r="CE65" s="937"/>
      <c r="CF65" s="937"/>
      <c r="CG65" s="938"/>
      <c r="CH65" s="943"/>
      <c r="CI65" s="944"/>
      <c r="CJ65" s="944"/>
      <c r="CK65" s="944"/>
      <c r="CL65" s="954"/>
      <c r="CM65" s="943"/>
      <c r="CN65" s="944"/>
      <c r="CO65" s="944"/>
      <c r="CP65" s="944"/>
      <c r="CQ65" s="954"/>
      <c r="CR65" s="943"/>
      <c r="CS65" s="944"/>
      <c r="CT65" s="944"/>
      <c r="CU65" s="944"/>
      <c r="CV65" s="954"/>
      <c r="CW65" s="943"/>
      <c r="CX65" s="944"/>
      <c r="CY65" s="944"/>
      <c r="CZ65" s="944"/>
      <c r="DA65" s="954"/>
      <c r="DB65" s="943"/>
      <c r="DC65" s="944"/>
      <c r="DD65" s="944"/>
      <c r="DE65" s="944"/>
      <c r="DF65" s="954"/>
      <c r="DG65" s="943"/>
      <c r="DH65" s="944"/>
      <c r="DI65" s="944"/>
      <c r="DJ65" s="944"/>
      <c r="DK65" s="954"/>
      <c r="DL65" s="943"/>
      <c r="DM65" s="944"/>
      <c r="DN65" s="944"/>
      <c r="DO65" s="944"/>
      <c r="DP65" s="954"/>
      <c r="DQ65" s="943"/>
      <c r="DR65" s="944"/>
      <c r="DS65" s="944"/>
      <c r="DT65" s="944"/>
      <c r="DU65" s="954"/>
      <c r="DV65" s="936"/>
      <c r="DW65" s="937"/>
      <c r="DX65" s="937"/>
      <c r="DY65" s="937"/>
      <c r="DZ65" s="955"/>
      <c r="EA65" s="48"/>
    </row>
    <row r="66" spans="1:131" ht="26.25" customHeight="1" x14ac:dyDescent="0.2">
      <c r="A66" s="682" t="s">
        <v>447</v>
      </c>
      <c r="B66" s="683"/>
      <c r="C66" s="683"/>
      <c r="D66" s="683"/>
      <c r="E66" s="683"/>
      <c r="F66" s="683"/>
      <c r="G66" s="683"/>
      <c r="H66" s="683"/>
      <c r="I66" s="683"/>
      <c r="J66" s="683"/>
      <c r="K66" s="683"/>
      <c r="L66" s="683"/>
      <c r="M66" s="683"/>
      <c r="N66" s="683"/>
      <c r="O66" s="683"/>
      <c r="P66" s="684"/>
      <c r="Q66" s="674" t="s">
        <v>453</v>
      </c>
      <c r="R66" s="675"/>
      <c r="S66" s="675"/>
      <c r="T66" s="675"/>
      <c r="U66" s="676"/>
      <c r="V66" s="674" t="s">
        <v>454</v>
      </c>
      <c r="W66" s="675"/>
      <c r="X66" s="675"/>
      <c r="Y66" s="675"/>
      <c r="Z66" s="676"/>
      <c r="AA66" s="674" t="s">
        <v>455</v>
      </c>
      <c r="AB66" s="675"/>
      <c r="AC66" s="675"/>
      <c r="AD66" s="675"/>
      <c r="AE66" s="676"/>
      <c r="AF66" s="694" t="s">
        <v>250</v>
      </c>
      <c r="AG66" s="689"/>
      <c r="AH66" s="689"/>
      <c r="AI66" s="689"/>
      <c r="AJ66" s="695"/>
      <c r="AK66" s="674" t="s">
        <v>391</v>
      </c>
      <c r="AL66" s="683"/>
      <c r="AM66" s="683"/>
      <c r="AN66" s="683"/>
      <c r="AO66" s="684"/>
      <c r="AP66" s="674" t="s">
        <v>364</v>
      </c>
      <c r="AQ66" s="675"/>
      <c r="AR66" s="675"/>
      <c r="AS66" s="675"/>
      <c r="AT66" s="676"/>
      <c r="AU66" s="674" t="s">
        <v>463</v>
      </c>
      <c r="AV66" s="675"/>
      <c r="AW66" s="675"/>
      <c r="AX66" s="675"/>
      <c r="AY66" s="676"/>
      <c r="AZ66" s="674" t="s">
        <v>443</v>
      </c>
      <c r="BA66" s="675"/>
      <c r="BB66" s="675"/>
      <c r="BC66" s="675"/>
      <c r="BD66" s="680"/>
      <c r="BE66" s="55"/>
      <c r="BF66" s="55"/>
      <c r="BG66" s="55"/>
      <c r="BH66" s="55"/>
      <c r="BI66" s="55"/>
      <c r="BJ66" s="55"/>
      <c r="BK66" s="55"/>
      <c r="BL66" s="55"/>
      <c r="BM66" s="55"/>
      <c r="BN66" s="55"/>
      <c r="BO66" s="55"/>
      <c r="BP66" s="55"/>
      <c r="BQ66" s="52">
        <v>60</v>
      </c>
      <c r="BR66" s="73"/>
      <c r="BS66" s="907"/>
      <c r="BT66" s="908"/>
      <c r="BU66" s="908"/>
      <c r="BV66" s="908"/>
      <c r="BW66" s="908"/>
      <c r="BX66" s="908"/>
      <c r="BY66" s="908"/>
      <c r="BZ66" s="908"/>
      <c r="CA66" s="908"/>
      <c r="CB66" s="908"/>
      <c r="CC66" s="908"/>
      <c r="CD66" s="908"/>
      <c r="CE66" s="908"/>
      <c r="CF66" s="908"/>
      <c r="CG66" s="909"/>
      <c r="CH66" s="910"/>
      <c r="CI66" s="911"/>
      <c r="CJ66" s="911"/>
      <c r="CK66" s="911"/>
      <c r="CL66" s="912"/>
      <c r="CM66" s="910"/>
      <c r="CN66" s="911"/>
      <c r="CO66" s="911"/>
      <c r="CP66" s="911"/>
      <c r="CQ66" s="912"/>
      <c r="CR66" s="910"/>
      <c r="CS66" s="911"/>
      <c r="CT66" s="911"/>
      <c r="CU66" s="911"/>
      <c r="CV66" s="912"/>
      <c r="CW66" s="910"/>
      <c r="CX66" s="911"/>
      <c r="CY66" s="911"/>
      <c r="CZ66" s="911"/>
      <c r="DA66" s="912"/>
      <c r="DB66" s="910"/>
      <c r="DC66" s="911"/>
      <c r="DD66" s="911"/>
      <c r="DE66" s="911"/>
      <c r="DF66" s="912"/>
      <c r="DG66" s="910"/>
      <c r="DH66" s="911"/>
      <c r="DI66" s="911"/>
      <c r="DJ66" s="911"/>
      <c r="DK66" s="912"/>
      <c r="DL66" s="910"/>
      <c r="DM66" s="911"/>
      <c r="DN66" s="911"/>
      <c r="DO66" s="911"/>
      <c r="DP66" s="912"/>
      <c r="DQ66" s="910"/>
      <c r="DR66" s="911"/>
      <c r="DS66" s="911"/>
      <c r="DT66" s="911"/>
      <c r="DU66" s="912"/>
      <c r="DV66" s="907"/>
      <c r="DW66" s="908"/>
      <c r="DX66" s="908"/>
      <c r="DY66" s="908"/>
      <c r="DZ66" s="913"/>
      <c r="EA66" s="48"/>
    </row>
    <row r="67" spans="1:131" ht="26.25" customHeight="1" x14ac:dyDescent="0.2">
      <c r="A67" s="685"/>
      <c r="B67" s="686"/>
      <c r="C67" s="686"/>
      <c r="D67" s="686"/>
      <c r="E67" s="686"/>
      <c r="F67" s="686"/>
      <c r="G67" s="686"/>
      <c r="H67" s="686"/>
      <c r="I67" s="686"/>
      <c r="J67" s="686"/>
      <c r="K67" s="686"/>
      <c r="L67" s="686"/>
      <c r="M67" s="686"/>
      <c r="N67" s="686"/>
      <c r="O67" s="686"/>
      <c r="P67" s="687"/>
      <c r="Q67" s="677"/>
      <c r="R67" s="678"/>
      <c r="S67" s="678"/>
      <c r="T67" s="678"/>
      <c r="U67" s="679"/>
      <c r="V67" s="677"/>
      <c r="W67" s="678"/>
      <c r="X67" s="678"/>
      <c r="Y67" s="678"/>
      <c r="Z67" s="679"/>
      <c r="AA67" s="677"/>
      <c r="AB67" s="678"/>
      <c r="AC67" s="678"/>
      <c r="AD67" s="678"/>
      <c r="AE67" s="679"/>
      <c r="AF67" s="696"/>
      <c r="AG67" s="692"/>
      <c r="AH67" s="692"/>
      <c r="AI67" s="692"/>
      <c r="AJ67" s="697"/>
      <c r="AK67" s="698"/>
      <c r="AL67" s="686"/>
      <c r="AM67" s="686"/>
      <c r="AN67" s="686"/>
      <c r="AO67" s="687"/>
      <c r="AP67" s="677"/>
      <c r="AQ67" s="678"/>
      <c r="AR67" s="678"/>
      <c r="AS67" s="678"/>
      <c r="AT67" s="679"/>
      <c r="AU67" s="677"/>
      <c r="AV67" s="678"/>
      <c r="AW67" s="678"/>
      <c r="AX67" s="678"/>
      <c r="AY67" s="679"/>
      <c r="AZ67" s="677"/>
      <c r="BA67" s="678"/>
      <c r="BB67" s="678"/>
      <c r="BC67" s="678"/>
      <c r="BD67" s="681"/>
      <c r="BE67" s="55"/>
      <c r="BF67" s="55"/>
      <c r="BG67" s="55"/>
      <c r="BH67" s="55"/>
      <c r="BI67" s="55"/>
      <c r="BJ67" s="55"/>
      <c r="BK67" s="55"/>
      <c r="BL67" s="55"/>
      <c r="BM67" s="55"/>
      <c r="BN67" s="55"/>
      <c r="BO67" s="55"/>
      <c r="BP67" s="55"/>
      <c r="BQ67" s="52">
        <v>61</v>
      </c>
      <c r="BR67" s="73"/>
      <c r="BS67" s="907"/>
      <c r="BT67" s="908"/>
      <c r="BU67" s="908"/>
      <c r="BV67" s="908"/>
      <c r="BW67" s="908"/>
      <c r="BX67" s="908"/>
      <c r="BY67" s="908"/>
      <c r="BZ67" s="908"/>
      <c r="CA67" s="908"/>
      <c r="CB67" s="908"/>
      <c r="CC67" s="908"/>
      <c r="CD67" s="908"/>
      <c r="CE67" s="908"/>
      <c r="CF67" s="908"/>
      <c r="CG67" s="909"/>
      <c r="CH67" s="910"/>
      <c r="CI67" s="911"/>
      <c r="CJ67" s="911"/>
      <c r="CK67" s="911"/>
      <c r="CL67" s="912"/>
      <c r="CM67" s="910"/>
      <c r="CN67" s="911"/>
      <c r="CO67" s="911"/>
      <c r="CP67" s="911"/>
      <c r="CQ67" s="912"/>
      <c r="CR67" s="910"/>
      <c r="CS67" s="911"/>
      <c r="CT67" s="911"/>
      <c r="CU67" s="911"/>
      <c r="CV67" s="912"/>
      <c r="CW67" s="910"/>
      <c r="CX67" s="911"/>
      <c r="CY67" s="911"/>
      <c r="CZ67" s="911"/>
      <c r="DA67" s="912"/>
      <c r="DB67" s="910"/>
      <c r="DC67" s="911"/>
      <c r="DD67" s="911"/>
      <c r="DE67" s="911"/>
      <c r="DF67" s="912"/>
      <c r="DG67" s="910"/>
      <c r="DH67" s="911"/>
      <c r="DI67" s="911"/>
      <c r="DJ67" s="911"/>
      <c r="DK67" s="912"/>
      <c r="DL67" s="910"/>
      <c r="DM67" s="911"/>
      <c r="DN67" s="911"/>
      <c r="DO67" s="911"/>
      <c r="DP67" s="912"/>
      <c r="DQ67" s="910"/>
      <c r="DR67" s="911"/>
      <c r="DS67" s="911"/>
      <c r="DT67" s="911"/>
      <c r="DU67" s="912"/>
      <c r="DV67" s="907"/>
      <c r="DW67" s="908"/>
      <c r="DX67" s="908"/>
      <c r="DY67" s="908"/>
      <c r="DZ67" s="913"/>
      <c r="EA67" s="48"/>
    </row>
    <row r="68" spans="1:131" ht="26.25" customHeight="1" x14ac:dyDescent="0.2">
      <c r="A68" s="51">
        <v>1</v>
      </c>
      <c r="B68" s="947" t="s">
        <v>3</v>
      </c>
      <c r="C68" s="948"/>
      <c r="D68" s="948"/>
      <c r="E68" s="948"/>
      <c r="F68" s="948"/>
      <c r="G68" s="948"/>
      <c r="H68" s="948"/>
      <c r="I68" s="948"/>
      <c r="J68" s="948"/>
      <c r="K68" s="948"/>
      <c r="L68" s="948"/>
      <c r="M68" s="948"/>
      <c r="N68" s="948"/>
      <c r="O68" s="948"/>
      <c r="P68" s="949"/>
      <c r="Q68" s="950">
        <v>453</v>
      </c>
      <c r="R68" s="951"/>
      <c r="S68" s="951"/>
      <c r="T68" s="951"/>
      <c r="U68" s="951"/>
      <c r="V68" s="951">
        <v>401</v>
      </c>
      <c r="W68" s="951"/>
      <c r="X68" s="951"/>
      <c r="Y68" s="951"/>
      <c r="Z68" s="951"/>
      <c r="AA68" s="951">
        <v>52</v>
      </c>
      <c r="AB68" s="951"/>
      <c r="AC68" s="951"/>
      <c r="AD68" s="951"/>
      <c r="AE68" s="951"/>
      <c r="AF68" s="951">
        <v>52</v>
      </c>
      <c r="AG68" s="951"/>
      <c r="AH68" s="951"/>
      <c r="AI68" s="951"/>
      <c r="AJ68" s="951"/>
      <c r="AK68" s="951">
        <v>9</v>
      </c>
      <c r="AL68" s="951"/>
      <c r="AM68" s="951"/>
      <c r="AN68" s="951"/>
      <c r="AO68" s="951"/>
      <c r="AP68" s="951" t="s">
        <v>202</v>
      </c>
      <c r="AQ68" s="951"/>
      <c r="AR68" s="951"/>
      <c r="AS68" s="951"/>
      <c r="AT68" s="951"/>
      <c r="AU68" s="951" t="s">
        <v>202</v>
      </c>
      <c r="AV68" s="951"/>
      <c r="AW68" s="951"/>
      <c r="AX68" s="951"/>
      <c r="AY68" s="951"/>
      <c r="AZ68" s="952"/>
      <c r="BA68" s="952"/>
      <c r="BB68" s="952"/>
      <c r="BC68" s="952"/>
      <c r="BD68" s="953"/>
      <c r="BE68" s="55"/>
      <c r="BF68" s="55"/>
      <c r="BG68" s="55"/>
      <c r="BH68" s="55"/>
      <c r="BI68" s="55"/>
      <c r="BJ68" s="55"/>
      <c r="BK68" s="55"/>
      <c r="BL68" s="55"/>
      <c r="BM68" s="55"/>
      <c r="BN68" s="55"/>
      <c r="BO68" s="55"/>
      <c r="BP68" s="55"/>
      <c r="BQ68" s="52">
        <v>62</v>
      </c>
      <c r="BR68" s="73"/>
      <c r="BS68" s="907"/>
      <c r="BT68" s="908"/>
      <c r="BU68" s="908"/>
      <c r="BV68" s="908"/>
      <c r="BW68" s="908"/>
      <c r="BX68" s="908"/>
      <c r="BY68" s="908"/>
      <c r="BZ68" s="908"/>
      <c r="CA68" s="908"/>
      <c r="CB68" s="908"/>
      <c r="CC68" s="908"/>
      <c r="CD68" s="908"/>
      <c r="CE68" s="908"/>
      <c r="CF68" s="908"/>
      <c r="CG68" s="909"/>
      <c r="CH68" s="910"/>
      <c r="CI68" s="911"/>
      <c r="CJ68" s="911"/>
      <c r="CK68" s="911"/>
      <c r="CL68" s="912"/>
      <c r="CM68" s="910"/>
      <c r="CN68" s="911"/>
      <c r="CO68" s="911"/>
      <c r="CP68" s="911"/>
      <c r="CQ68" s="912"/>
      <c r="CR68" s="910"/>
      <c r="CS68" s="911"/>
      <c r="CT68" s="911"/>
      <c r="CU68" s="911"/>
      <c r="CV68" s="912"/>
      <c r="CW68" s="910"/>
      <c r="CX68" s="911"/>
      <c r="CY68" s="911"/>
      <c r="CZ68" s="911"/>
      <c r="DA68" s="912"/>
      <c r="DB68" s="910"/>
      <c r="DC68" s="911"/>
      <c r="DD68" s="911"/>
      <c r="DE68" s="911"/>
      <c r="DF68" s="912"/>
      <c r="DG68" s="910"/>
      <c r="DH68" s="911"/>
      <c r="DI68" s="911"/>
      <c r="DJ68" s="911"/>
      <c r="DK68" s="912"/>
      <c r="DL68" s="910"/>
      <c r="DM68" s="911"/>
      <c r="DN68" s="911"/>
      <c r="DO68" s="911"/>
      <c r="DP68" s="912"/>
      <c r="DQ68" s="910"/>
      <c r="DR68" s="911"/>
      <c r="DS68" s="911"/>
      <c r="DT68" s="911"/>
      <c r="DU68" s="912"/>
      <c r="DV68" s="907"/>
      <c r="DW68" s="908"/>
      <c r="DX68" s="908"/>
      <c r="DY68" s="908"/>
      <c r="DZ68" s="913"/>
      <c r="EA68" s="48"/>
    </row>
    <row r="69" spans="1:131" ht="26.25" customHeight="1" x14ac:dyDescent="0.2">
      <c r="A69" s="52">
        <v>2</v>
      </c>
      <c r="B69" s="936" t="s">
        <v>532</v>
      </c>
      <c r="C69" s="937"/>
      <c r="D69" s="937"/>
      <c r="E69" s="937"/>
      <c r="F69" s="937"/>
      <c r="G69" s="937"/>
      <c r="H69" s="937"/>
      <c r="I69" s="937"/>
      <c r="J69" s="937"/>
      <c r="K69" s="937"/>
      <c r="L69" s="937"/>
      <c r="M69" s="937"/>
      <c r="N69" s="937"/>
      <c r="O69" s="937"/>
      <c r="P69" s="938"/>
      <c r="Q69" s="939">
        <v>139</v>
      </c>
      <c r="R69" s="940"/>
      <c r="S69" s="940"/>
      <c r="T69" s="940"/>
      <c r="U69" s="940"/>
      <c r="V69" s="940">
        <v>120</v>
      </c>
      <c r="W69" s="940"/>
      <c r="X69" s="940"/>
      <c r="Y69" s="940"/>
      <c r="Z69" s="940"/>
      <c r="AA69" s="940">
        <v>19</v>
      </c>
      <c r="AB69" s="940"/>
      <c r="AC69" s="940"/>
      <c r="AD69" s="940"/>
      <c r="AE69" s="940"/>
      <c r="AF69" s="940">
        <v>19</v>
      </c>
      <c r="AG69" s="940"/>
      <c r="AH69" s="940"/>
      <c r="AI69" s="940"/>
      <c r="AJ69" s="940"/>
      <c r="AK69" s="940">
        <v>14</v>
      </c>
      <c r="AL69" s="940"/>
      <c r="AM69" s="940"/>
      <c r="AN69" s="940"/>
      <c r="AO69" s="940"/>
      <c r="AP69" s="940" t="s">
        <v>202</v>
      </c>
      <c r="AQ69" s="940"/>
      <c r="AR69" s="940"/>
      <c r="AS69" s="940"/>
      <c r="AT69" s="940"/>
      <c r="AU69" s="940" t="s">
        <v>202</v>
      </c>
      <c r="AV69" s="940"/>
      <c r="AW69" s="940"/>
      <c r="AX69" s="940"/>
      <c r="AY69" s="940"/>
      <c r="AZ69" s="941"/>
      <c r="BA69" s="941"/>
      <c r="BB69" s="941"/>
      <c r="BC69" s="941"/>
      <c r="BD69" s="942"/>
      <c r="BE69" s="55"/>
      <c r="BF69" s="55"/>
      <c r="BG69" s="55"/>
      <c r="BH69" s="55"/>
      <c r="BI69" s="55"/>
      <c r="BJ69" s="55"/>
      <c r="BK69" s="55"/>
      <c r="BL69" s="55"/>
      <c r="BM69" s="55"/>
      <c r="BN69" s="55"/>
      <c r="BO69" s="55"/>
      <c r="BP69" s="55"/>
      <c r="BQ69" s="52">
        <v>63</v>
      </c>
      <c r="BR69" s="73"/>
      <c r="BS69" s="907"/>
      <c r="BT69" s="908"/>
      <c r="BU69" s="908"/>
      <c r="BV69" s="908"/>
      <c r="BW69" s="908"/>
      <c r="BX69" s="908"/>
      <c r="BY69" s="908"/>
      <c r="BZ69" s="908"/>
      <c r="CA69" s="908"/>
      <c r="CB69" s="908"/>
      <c r="CC69" s="908"/>
      <c r="CD69" s="908"/>
      <c r="CE69" s="908"/>
      <c r="CF69" s="908"/>
      <c r="CG69" s="909"/>
      <c r="CH69" s="910"/>
      <c r="CI69" s="911"/>
      <c r="CJ69" s="911"/>
      <c r="CK69" s="911"/>
      <c r="CL69" s="912"/>
      <c r="CM69" s="910"/>
      <c r="CN69" s="911"/>
      <c r="CO69" s="911"/>
      <c r="CP69" s="911"/>
      <c r="CQ69" s="912"/>
      <c r="CR69" s="910"/>
      <c r="CS69" s="911"/>
      <c r="CT69" s="911"/>
      <c r="CU69" s="911"/>
      <c r="CV69" s="912"/>
      <c r="CW69" s="910"/>
      <c r="CX69" s="911"/>
      <c r="CY69" s="911"/>
      <c r="CZ69" s="911"/>
      <c r="DA69" s="912"/>
      <c r="DB69" s="910"/>
      <c r="DC69" s="911"/>
      <c r="DD69" s="911"/>
      <c r="DE69" s="911"/>
      <c r="DF69" s="912"/>
      <c r="DG69" s="910"/>
      <c r="DH69" s="911"/>
      <c r="DI69" s="911"/>
      <c r="DJ69" s="911"/>
      <c r="DK69" s="912"/>
      <c r="DL69" s="910"/>
      <c r="DM69" s="911"/>
      <c r="DN69" s="911"/>
      <c r="DO69" s="911"/>
      <c r="DP69" s="912"/>
      <c r="DQ69" s="910"/>
      <c r="DR69" s="911"/>
      <c r="DS69" s="911"/>
      <c r="DT69" s="911"/>
      <c r="DU69" s="912"/>
      <c r="DV69" s="907"/>
      <c r="DW69" s="908"/>
      <c r="DX69" s="908"/>
      <c r="DY69" s="908"/>
      <c r="DZ69" s="913"/>
      <c r="EA69" s="48"/>
    </row>
    <row r="70" spans="1:131" ht="26.25" customHeight="1" x14ac:dyDescent="0.2">
      <c r="A70" s="52">
        <v>3</v>
      </c>
      <c r="B70" s="936" t="s">
        <v>310</v>
      </c>
      <c r="C70" s="937"/>
      <c r="D70" s="937"/>
      <c r="E70" s="937"/>
      <c r="F70" s="937"/>
      <c r="G70" s="937"/>
      <c r="H70" s="937"/>
      <c r="I70" s="937"/>
      <c r="J70" s="937"/>
      <c r="K70" s="937"/>
      <c r="L70" s="937"/>
      <c r="M70" s="937"/>
      <c r="N70" s="937"/>
      <c r="O70" s="937"/>
      <c r="P70" s="938"/>
      <c r="Q70" s="939">
        <v>3303</v>
      </c>
      <c r="R70" s="940"/>
      <c r="S70" s="940"/>
      <c r="T70" s="940"/>
      <c r="U70" s="940"/>
      <c r="V70" s="940">
        <v>3104</v>
      </c>
      <c r="W70" s="940"/>
      <c r="X70" s="940"/>
      <c r="Y70" s="940"/>
      <c r="Z70" s="940"/>
      <c r="AA70" s="940">
        <v>199</v>
      </c>
      <c r="AB70" s="940"/>
      <c r="AC70" s="940"/>
      <c r="AD70" s="940"/>
      <c r="AE70" s="940"/>
      <c r="AF70" s="940">
        <v>199</v>
      </c>
      <c r="AG70" s="940"/>
      <c r="AH70" s="940"/>
      <c r="AI70" s="940"/>
      <c r="AJ70" s="940"/>
      <c r="AK70" s="940" t="s">
        <v>202</v>
      </c>
      <c r="AL70" s="940"/>
      <c r="AM70" s="940"/>
      <c r="AN70" s="940"/>
      <c r="AO70" s="940"/>
      <c r="AP70" s="940" t="s">
        <v>202</v>
      </c>
      <c r="AQ70" s="940"/>
      <c r="AR70" s="940"/>
      <c r="AS70" s="940"/>
      <c r="AT70" s="940"/>
      <c r="AU70" s="940" t="s">
        <v>202</v>
      </c>
      <c r="AV70" s="940"/>
      <c r="AW70" s="940"/>
      <c r="AX70" s="940"/>
      <c r="AY70" s="940"/>
      <c r="AZ70" s="941"/>
      <c r="BA70" s="941"/>
      <c r="BB70" s="941"/>
      <c r="BC70" s="941"/>
      <c r="BD70" s="942"/>
      <c r="BE70" s="55"/>
      <c r="BF70" s="55"/>
      <c r="BG70" s="55"/>
      <c r="BH70" s="55"/>
      <c r="BI70" s="55"/>
      <c r="BJ70" s="55"/>
      <c r="BK70" s="55"/>
      <c r="BL70" s="55"/>
      <c r="BM70" s="55"/>
      <c r="BN70" s="55"/>
      <c r="BO70" s="55"/>
      <c r="BP70" s="55"/>
      <c r="BQ70" s="52">
        <v>64</v>
      </c>
      <c r="BR70" s="73"/>
      <c r="BS70" s="907"/>
      <c r="BT70" s="908"/>
      <c r="BU70" s="908"/>
      <c r="BV70" s="908"/>
      <c r="BW70" s="908"/>
      <c r="BX70" s="908"/>
      <c r="BY70" s="908"/>
      <c r="BZ70" s="908"/>
      <c r="CA70" s="908"/>
      <c r="CB70" s="908"/>
      <c r="CC70" s="908"/>
      <c r="CD70" s="908"/>
      <c r="CE70" s="908"/>
      <c r="CF70" s="908"/>
      <c r="CG70" s="909"/>
      <c r="CH70" s="910"/>
      <c r="CI70" s="911"/>
      <c r="CJ70" s="911"/>
      <c r="CK70" s="911"/>
      <c r="CL70" s="912"/>
      <c r="CM70" s="910"/>
      <c r="CN70" s="911"/>
      <c r="CO70" s="911"/>
      <c r="CP70" s="911"/>
      <c r="CQ70" s="912"/>
      <c r="CR70" s="910"/>
      <c r="CS70" s="911"/>
      <c r="CT70" s="911"/>
      <c r="CU70" s="911"/>
      <c r="CV70" s="912"/>
      <c r="CW70" s="910"/>
      <c r="CX70" s="911"/>
      <c r="CY70" s="911"/>
      <c r="CZ70" s="911"/>
      <c r="DA70" s="912"/>
      <c r="DB70" s="910"/>
      <c r="DC70" s="911"/>
      <c r="DD70" s="911"/>
      <c r="DE70" s="911"/>
      <c r="DF70" s="912"/>
      <c r="DG70" s="910"/>
      <c r="DH70" s="911"/>
      <c r="DI70" s="911"/>
      <c r="DJ70" s="911"/>
      <c r="DK70" s="912"/>
      <c r="DL70" s="910"/>
      <c r="DM70" s="911"/>
      <c r="DN70" s="911"/>
      <c r="DO70" s="911"/>
      <c r="DP70" s="912"/>
      <c r="DQ70" s="910"/>
      <c r="DR70" s="911"/>
      <c r="DS70" s="911"/>
      <c r="DT70" s="911"/>
      <c r="DU70" s="912"/>
      <c r="DV70" s="907"/>
      <c r="DW70" s="908"/>
      <c r="DX70" s="908"/>
      <c r="DY70" s="908"/>
      <c r="DZ70" s="913"/>
      <c r="EA70" s="48"/>
    </row>
    <row r="71" spans="1:131" ht="26.25" customHeight="1" x14ac:dyDescent="0.2">
      <c r="A71" s="52">
        <v>4</v>
      </c>
      <c r="B71" s="936" t="s">
        <v>169</v>
      </c>
      <c r="C71" s="937"/>
      <c r="D71" s="937"/>
      <c r="E71" s="937"/>
      <c r="F71" s="937"/>
      <c r="G71" s="937"/>
      <c r="H71" s="937"/>
      <c r="I71" s="937"/>
      <c r="J71" s="937"/>
      <c r="K71" s="937"/>
      <c r="L71" s="937"/>
      <c r="M71" s="937"/>
      <c r="N71" s="937"/>
      <c r="O71" s="937"/>
      <c r="P71" s="938"/>
      <c r="Q71" s="939">
        <v>1142</v>
      </c>
      <c r="R71" s="940"/>
      <c r="S71" s="940"/>
      <c r="T71" s="940"/>
      <c r="U71" s="940"/>
      <c r="V71" s="940">
        <v>1103</v>
      </c>
      <c r="W71" s="940"/>
      <c r="X71" s="940"/>
      <c r="Y71" s="940"/>
      <c r="Z71" s="940"/>
      <c r="AA71" s="940">
        <v>38</v>
      </c>
      <c r="AB71" s="940"/>
      <c r="AC71" s="940"/>
      <c r="AD71" s="940"/>
      <c r="AE71" s="940"/>
      <c r="AF71" s="940">
        <v>38</v>
      </c>
      <c r="AG71" s="940"/>
      <c r="AH71" s="940"/>
      <c r="AI71" s="940"/>
      <c r="AJ71" s="940"/>
      <c r="AK71" s="940" t="s">
        <v>202</v>
      </c>
      <c r="AL71" s="940"/>
      <c r="AM71" s="940"/>
      <c r="AN71" s="940"/>
      <c r="AO71" s="940"/>
      <c r="AP71" s="940" t="s">
        <v>202</v>
      </c>
      <c r="AQ71" s="940"/>
      <c r="AR71" s="940"/>
      <c r="AS71" s="940"/>
      <c r="AT71" s="940"/>
      <c r="AU71" s="940" t="s">
        <v>202</v>
      </c>
      <c r="AV71" s="940"/>
      <c r="AW71" s="940"/>
      <c r="AX71" s="940"/>
      <c r="AY71" s="940"/>
      <c r="AZ71" s="941"/>
      <c r="BA71" s="941"/>
      <c r="BB71" s="941"/>
      <c r="BC71" s="941"/>
      <c r="BD71" s="942"/>
      <c r="BE71" s="55"/>
      <c r="BF71" s="55"/>
      <c r="BG71" s="55"/>
      <c r="BH71" s="55"/>
      <c r="BI71" s="55"/>
      <c r="BJ71" s="55"/>
      <c r="BK71" s="55"/>
      <c r="BL71" s="55"/>
      <c r="BM71" s="55"/>
      <c r="BN71" s="55"/>
      <c r="BO71" s="55"/>
      <c r="BP71" s="55"/>
      <c r="BQ71" s="52">
        <v>65</v>
      </c>
      <c r="BR71" s="73"/>
      <c r="BS71" s="907"/>
      <c r="BT71" s="908"/>
      <c r="BU71" s="908"/>
      <c r="BV71" s="908"/>
      <c r="BW71" s="908"/>
      <c r="BX71" s="908"/>
      <c r="BY71" s="908"/>
      <c r="BZ71" s="908"/>
      <c r="CA71" s="908"/>
      <c r="CB71" s="908"/>
      <c r="CC71" s="908"/>
      <c r="CD71" s="908"/>
      <c r="CE71" s="908"/>
      <c r="CF71" s="908"/>
      <c r="CG71" s="909"/>
      <c r="CH71" s="910"/>
      <c r="CI71" s="911"/>
      <c r="CJ71" s="911"/>
      <c r="CK71" s="911"/>
      <c r="CL71" s="912"/>
      <c r="CM71" s="910"/>
      <c r="CN71" s="911"/>
      <c r="CO71" s="911"/>
      <c r="CP71" s="911"/>
      <c r="CQ71" s="912"/>
      <c r="CR71" s="910"/>
      <c r="CS71" s="911"/>
      <c r="CT71" s="911"/>
      <c r="CU71" s="911"/>
      <c r="CV71" s="912"/>
      <c r="CW71" s="910"/>
      <c r="CX71" s="911"/>
      <c r="CY71" s="911"/>
      <c r="CZ71" s="911"/>
      <c r="DA71" s="912"/>
      <c r="DB71" s="910"/>
      <c r="DC71" s="911"/>
      <c r="DD71" s="911"/>
      <c r="DE71" s="911"/>
      <c r="DF71" s="912"/>
      <c r="DG71" s="910"/>
      <c r="DH71" s="911"/>
      <c r="DI71" s="911"/>
      <c r="DJ71" s="911"/>
      <c r="DK71" s="912"/>
      <c r="DL71" s="910"/>
      <c r="DM71" s="911"/>
      <c r="DN71" s="911"/>
      <c r="DO71" s="911"/>
      <c r="DP71" s="912"/>
      <c r="DQ71" s="910"/>
      <c r="DR71" s="911"/>
      <c r="DS71" s="911"/>
      <c r="DT71" s="911"/>
      <c r="DU71" s="912"/>
      <c r="DV71" s="907"/>
      <c r="DW71" s="908"/>
      <c r="DX71" s="908"/>
      <c r="DY71" s="908"/>
      <c r="DZ71" s="913"/>
      <c r="EA71" s="48"/>
    </row>
    <row r="72" spans="1:131" ht="26.25" customHeight="1" x14ac:dyDescent="0.2">
      <c r="A72" s="52">
        <v>5</v>
      </c>
      <c r="B72" s="936" t="s">
        <v>533</v>
      </c>
      <c r="C72" s="937"/>
      <c r="D72" s="937"/>
      <c r="E72" s="937"/>
      <c r="F72" s="937"/>
      <c r="G72" s="937"/>
      <c r="H72" s="937"/>
      <c r="I72" s="937"/>
      <c r="J72" s="937"/>
      <c r="K72" s="937"/>
      <c r="L72" s="937"/>
      <c r="M72" s="937"/>
      <c r="N72" s="937"/>
      <c r="O72" s="937"/>
      <c r="P72" s="938"/>
      <c r="Q72" s="939">
        <v>4957</v>
      </c>
      <c r="R72" s="940"/>
      <c r="S72" s="940"/>
      <c r="T72" s="940"/>
      <c r="U72" s="940"/>
      <c r="V72" s="940">
        <v>4411</v>
      </c>
      <c r="W72" s="940"/>
      <c r="X72" s="940"/>
      <c r="Y72" s="940"/>
      <c r="Z72" s="940"/>
      <c r="AA72" s="940">
        <v>546</v>
      </c>
      <c r="AB72" s="940"/>
      <c r="AC72" s="940"/>
      <c r="AD72" s="940"/>
      <c r="AE72" s="940"/>
      <c r="AF72" s="940">
        <v>546</v>
      </c>
      <c r="AG72" s="940"/>
      <c r="AH72" s="940"/>
      <c r="AI72" s="940"/>
      <c r="AJ72" s="940"/>
      <c r="AK72" s="940">
        <v>543</v>
      </c>
      <c r="AL72" s="940"/>
      <c r="AM72" s="940"/>
      <c r="AN72" s="940"/>
      <c r="AO72" s="940"/>
      <c r="AP72" s="940" t="s">
        <v>202</v>
      </c>
      <c r="AQ72" s="940"/>
      <c r="AR72" s="940"/>
      <c r="AS72" s="940"/>
      <c r="AT72" s="940"/>
      <c r="AU72" s="940" t="s">
        <v>202</v>
      </c>
      <c r="AV72" s="940"/>
      <c r="AW72" s="940"/>
      <c r="AX72" s="940"/>
      <c r="AY72" s="940"/>
      <c r="AZ72" s="941"/>
      <c r="BA72" s="941"/>
      <c r="BB72" s="941"/>
      <c r="BC72" s="941"/>
      <c r="BD72" s="942"/>
      <c r="BE72" s="55"/>
      <c r="BF72" s="55"/>
      <c r="BG72" s="55"/>
      <c r="BH72" s="55"/>
      <c r="BI72" s="55"/>
      <c r="BJ72" s="55"/>
      <c r="BK72" s="55"/>
      <c r="BL72" s="55"/>
      <c r="BM72" s="55"/>
      <c r="BN72" s="55"/>
      <c r="BO72" s="55"/>
      <c r="BP72" s="55"/>
      <c r="BQ72" s="52">
        <v>66</v>
      </c>
      <c r="BR72" s="73"/>
      <c r="BS72" s="907"/>
      <c r="BT72" s="908"/>
      <c r="BU72" s="908"/>
      <c r="BV72" s="908"/>
      <c r="BW72" s="908"/>
      <c r="BX72" s="908"/>
      <c r="BY72" s="908"/>
      <c r="BZ72" s="908"/>
      <c r="CA72" s="908"/>
      <c r="CB72" s="908"/>
      <c r="CC72" s="908"/>
      <c r="CD72" s="908"/>
      <c r="CE72" s="908"/>
      <c r="CF72" s="908"/>
      <c r="CG72" s="909"/>
      <c r="CH72" s="910"/>
      <c r="CI72" s="911"/>
      <c r="CJ72" s="911"/>
      <c r="CK72" s="911"/>
      <c r="CL72" s="912"/>
      <c r="CM72" s="910"/>
      <c r="CN72" s="911"/>
      <c r="CO72" s="911"/>
      <c r="CP72" s="911"/>
      <c r="CQ72" s="912"/>
      <c r="CR72" s="910"/>
      <c r="CS72" s="911"/>
      <c r="CT72" s="911"/>
      <c r="CU72" s="911"/>
      <c r="CV72" s="912"/>
      <c r="CW72" s="910"/>
      <c r="CX72" s="911"/>
      <c r="CY72" s="911"/>
      <c r="CZ72" s="911"/>
      <c r="DA72" s="912"/>
      <c r="DB72" s="910"/>
      <c r="DC72" s="911"/>
      <c r="DD72" s="911"/>
      <c r="DE72" s="911"/>
      <c r="DF72" s="912"/>
      <c r="DG72" s="910"/>
      <c r="DH72" s="911"/>
      <c r="DI72" s="911"/>
      <c r="DJ72" s="911"/>
      <c r="DK72" s="912"/>
      <c r="DL72" s="910"/>
      <c r="DM72" s="911"/>
      <c r="DN72" s="911"/>
      <c r="DO72" s="911"/>
      <c r="DP72" s="912"/>
      <c r="DQ72" s="910"/>
      <c r="DR72" s="911"/>
      <c r="DS72" s="911"/>
      <c r="DT72" s="911"/>
      <c r="DU72" s="912"/>
      <c r="DV72" s="907"/>
      <c r="DW72" s="908"/>
      <c r="DX72" s="908"/>
      <c r="DY72" s="908"/>
      <c r="DZ72" s="913"/>
      <c r="EA72" s="48"/>
    </row>
    <row r="73" spans="1:131" ht="26.25" customHeight="1" x14ac:dyDescent="0.2">
      <c r="A73" s="52">
        <v>6</v>
      </c>
      <c r="B73" s="936" t="s">
        <v>534</v>
      </c>
      <c r="C73" s="937"/>
      <c r="D73" s="937"/>
      <c r="E73" s="937"/>
      <c r="F73" s="937"/>
      <c r="G73" s="937"/>
      <c r="H73" s="937"/>
      <c r="I73" s="937"/>
      <c r="J73" s="937"/>
      <c r="K73" s="937"/>
      <c r="L73" s="937"/>
      <c r="M73" s="937"/>
      <c r="N73" s="937"/>
      <c r="O73" s="937"/>
      <c r="P73" s="938"/>
      <c r="Q73" s="939">
        <v>1038597</v>
      </c>
      <c r="R73" s="940"/>
      <c r="S73" s="940"/>
      <c r="T73" s="940"/>
      <c r="U73" s="940"/>
      <c r="V73" s="940">
        <v>1027785</v>
      </c>
      <c r="W73" s="940"/>
      <c r="X73" s="940"/>
      <c r="Y73" s="940"/>
      <c r="Z73" s="940"/>
      <c r="AA73" s="940">
        <v>10811</v>
      </c>
      <c r="AB73" s="940"/>
      <c r="AC73" s="940"/>
      <c r="AD73" s="940"/>
      <c r="AE73" s="940"/>
      <c r="AF73" s="940">
        <v>10811</v>
      </c>
      <c r="AG73" s="940"/>
      <c r="AH73" s="940"/>
      <c r="AI73" s="940"/>
      <c r="AJ73" s="940"/>
      <c r="AK73" s="940">
        <v>7967</v>
      </c>
      <c r="AL73" s="940"/>
      <c r="AM73" s="940"/>
      <c r="AN73" s="940"/>
      <c r="AO73" s="940"/>
      <c r="AP73" s="940" t="s">
        <v>202</v>
      </c>
      <c r="AQ73" s="940"/>
      <c r="AR73" s="940"/>
      <c r="AS73" s="940"/>
      <c r="AT73" s="940"/>
      <c r="AU73" s="940" t="s">
        <v>202</v>
      </c>
      <c r="AV73" s="940"/>
      <c r="AW73" s="940"/>
      <c r="AX73" s="940"/>
      <c r="AY73" s="940"/>
      <c r="AZ73" s="941"/>
      <c r="BA73" s="941"/>
      <c r="BB73" s="941"/>
      <c r="BC73" s="941"/>
      <c r="BD73" s="942"/>
      <c r="BE73" s="55"/>
      <c r="BF73" s="55"/>
      <c r="BG73" s="55"/>
      <c r="BH73" s="55"/>
      <c r="BI73" s="55"/>
      <c r="BJ73" s="55"/>
      <c r="BK73" s="55"/>
      <c r="BL73" s="55"/>
      <c r="BM73" s="55"/>
      <c r="BN73" s="55"/>
      <c r="BO73" s="55"/>
      <c r="BP73" s="55"/>
      <c r="BQ73" s="52">
        <v>67</v>
      </c>
      <c r="BR73" s="73"/>
      <c r="BS73" s="907"/>
      <c r="BT73" s="908"/>
      <c r="BU73" s="908"/>
      <c r="BV73" s="908"/>
      <c r="BW73" s="908"/>
      <c r="BX73" s="908"/>
      <c r="BY73" s="908"/>
      <c r="BZ73" s="908"/>
      <c r="CA73" s="908"/>
      <c r="CB73" s="908"/>
      <c r="CC73" s="908"/>
      <c r="CD73" s="908"/>
      <c r="CE73" s="908"/>
      <c r="CF73" s="908"/>
      <c r="CG73" s="909"/>
      <c r="CH73" s="910"/>
      <c r="CI73" s="911"/>
      <c r="CJ73" s="911"/>
      <c r="CK73" s="911"/>
      <c r="CL73" s="912"/>
      <c r="CM73" s="910"/>
      <c r="CN73" s="911"/>
      <c r="CO73" s="911"/>
      <c r="CP73" s="911"/>
      <c r="CQ73" s="912"/>
      <c r="CR73" s="910"/>
      <c r="CS73" s="911"/>
      <c r="CT73" s="911"/>
      <c r="CU73" s="911"/>
      <c r="CV73" s="912"/>
      <c r="CW73" s="910"/>
      <c r="CX73" s="911"/>
      <c r="CY73" s="911"/>
      <c r="CZ73" s="911"/>
      <c r="DA73" s="912"/>
      <c r="DB73" s="910"/>
      <c r="DC73" s="911"/>
      <c r="DD73" s="911"/>
      <c r="DE73" s="911"/>
      <c r="DF73" s="912"/>
      <c r="DG73" s="910"/>
      <c r="DH73" s="911"/>
      <c r="DI73" s="911"/>
      <c r="DJ73" s="911"/>
      <c r="DK73" s="912"/>
      <c r="DL73" s="910"/>
      <c r="DM73" s="911"/>
      <c r="DN73" s="911"/>
      <c r="DO73" s="911"/>
      <c r="DP73" s="912"/>
      <c r="DQ73" s="910"/>
      <c r="DR73" s="911"/>
      <c r="DS73" s="911"/>
      <c r="DT73" s="911"/>
      <c r="DU73" s="912"/>
      <c r="DV73" s="907"/>
      <c r="DW73" s="908"/>
      <c r="DX73" s="908"/>
      <c r="DY73" s="908"/>
      <c r="DZ73" s="913"/>
      <c r="EA73" s="48"/>
    </row>
    <row r="74" spans="1:131" ht="26.25" customHeight="1" x14ac:dyDescent="0.2">
      <c r="A74" s="52">
        <v>7</v>
      </c>
      <c r="B74" s="936"/>
      <c r="C74" s="937"/>
      <c r="D74" s="937"/>
      <c r="E74" s="937"/>
      <c r="F74" s="937"/>
      <c r="G74" s="937"/>
      <c r="H74" s="937"/>
      <c r="I74" s="937"/>
      <c r="J74" s="937"/>
      <c r="K74" s="937"/>
      <c r="L74" s="937"/>
      <c r="M74" s="937"/>
      <c r="N74" s="937"/>
      <c r="O74" s="937"/>
      <c r="P74" s="938"/>
      <c r="Q74" s="939"/>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41"/>
      <c r="BA74" s="941"/>
      <c r="BB74" s="941"/>
      <c r="BC74" s="941"/>
      <c r="BD74" s="942"/>
      <c r="BE74" s="55"/>
      <c r="BF74" s="55"/>
      <c r="BG74" s="55"/>
      <c r="BH74" s="55"/>
      <c r="BI74" s="55"/>
      <c r="BJ74" s="55"/>
      <c r="BK74" s="55"/>
      <c r="BL74" s="55"/>
      <c r="BM74" s="55"/>
      <c r="BN74" s="55"/>
      <c r="BO74" s="55"/>
      <c r="BP74" s="55"/>
      <c r="BQ74" s="52">
        <v>68</v>
      </c>
      <c r="BR74" s="73"/>
      <c r="BS74" s="907"/>
      <c r="BT74" s="908"/>
      <c r="BU74" s="908"/>
      <c r="BV74" s="908"/>
      <c r="BW74" s="908"/>
      <c r="BX74" s="908"/>
      <c r="BY74" s="908"/>
      <c r="BZ74" s="908"/>
      <c r="CA74" s="908"/>
      <c r="CB74" s="908"/>
      <c r="CC74" s="908"/>
      <c r="CD74" s="908"/>
      <c r="CE74" s="908"/>
      <c r="CF74" s="908"/>
      <c r="CG74" s="909"/>
      <c r="CH74" s="910"/>
      <c r="CI74" s="911"/>
      <c r="CJ74" s="911"/>
      <c r="CK74" s="911"/>
      <c r="CL74" s="912"/>
      <c r="CM74" s="910"/>
      <c r="CN74" s="911"/>
      <c r="CO74" s="911"/>
      <c r="CP74" s="911"/>
      <c r="CQ74" s="912"/>
      <c r="CR74" s="910"/>
      <c r="CS74" s="911"/>
      <c r="CT74" s="911"/>
      <c r="CU74" s="911"/>
      <c r="CV74" s="912"/>
      <c r="CW74" s="910"/>
      <c r="CX74" s="911"/>
      <c r="CY74" s="911"/>
      <c r="CZ74" s="911"/>
      <c r="DA74" s="912"/>
      <c r="DB74" s="910"/>
      <c r="DC74" s="911"/>
      <c r="DD74" s="911"/>
      <c r="DE74" s="911"/>
      <c r="DF74" s="912"/>
      <c r="DG74" s="910"/>
      <c r="DH74" s="911"/>
      <c r="DI74" s="911"/>
      <c r="DJ74" s="911"/>
      <c r="DK74" s="912"/>
      <c r="DL74" s="910"/>
      <c r="DM74" s="911"/>
      <c r="DN74" s="911"/>
      <c r="DO74" s="911"/>
      <c r="DP74" s="912"/>
      <c r="DQ74" s="910"/>
      <c r="DR74" s="911"/>
      <c r="DS74" s="911"/>
      <c r="DT74" s="911"/>
      <c r="DU74" s="912"/>
      <c r="DV74" s="907"/>
      <c r="DW74" s="908"/>
      <c r="DX74" s="908"/>
      <c r="DY74" s="908"/>
      <c r="DZ74" s="913"/>
      <c r="EA74" s="48"/>
    </row>
    <row r="75" spans="1:131" ht="26.25" customHeight="1" x14ac:dyDescent="0.2">
      <c r="A75" s="52">
        <v>8</v>
      </c>
      <c r="B75" s="936"/>
      <c r="C75" s="937"/>
      <c r="D75" s="937"/>
      <c r="E75" s="937"/>
      <c r="F75" s="937"/>
      <c r="G75" s="937"/>
      <c r="H75" s="937"/>
      <c r="I75" s="937"/>
      <c r="J75" s="937"/>
      <c r="K75" s="937"/>
      <c r="L75" s="937"/>
      <c r="M75" s="937"/>
      <c r="N75" s="937"/>
      <c r="O75" s="937"/>
      <c r="P75" s="938"/>
      <c r="Q75" s="943"/>
      <c r="R75" s="944"/>
      <c r="S75" s="944"/>
      <c r="T75" s="944"/>
      <c r="U75" s="945"/>
      <c r="V75" s="946"/>
      <c r="W75" s="944"/>
      <c r="X75" s="944"/>
      <c r="Y75" s="944"/>
      <c r="Z75" s="945"/>
      <c r="AA75" s="946"/>
      <c r="AB75" s="944"/>
      <c r="AC75" s="944"/>
      <c r="AD75" s="944"/>
      <c r="AE75" s="945"/>
      <c r="AF75" s="946"/>
      <c r="AG75" s="944"/>
      <c r="AH75" s="944"/>
      <c r="AI75" s="944"/>
      <c r="AJ75" s="945"/>
      <c r="AK75" s="946"/>
      <c r="AL75" s="944"/>
      <c r="AM75" s="944"/>
      <c r="AN75" s="944"/>
      <c r="AO75" s="945"/>
      <c r="AP75" s="946"/>
      <c r="AQ75" s="944"/>
      <c r="AR75" s="944"/>
      <c r="AS75" s="944"/>
      <c r="AT75" s="945"/>
      <c r="AU75" s="946"/>
      <c r="AV75" s="944"/>
      <c r="AW75" s="944"/>
      <c r="AX75" s="944"/>
      <c r="AY75" s="945"/>
      <c r="AZ75" s="941"/>
      <c r="BA75" s="941"/>
      <c r="BB75" s="941"/>
      <c r="BC75" s="941"/>
      <c r="BD75" s="942"/>
      <c r="BE75" s="55"/>
      <c r="BF75" s="55"/>
      <c r="BG75" s="55"/>
      <c r="BH75" s="55"/>
      <c r="BI75" s="55"/>
      <c r="BJ75" s="55"/>
      <c r="BK75" s="55"/>
      <c r="BL75" s="55"/>
      <c r="BM75" s="55"/>
      <c r="BN75" s="55"/>
      <c r="BO75" s="55"/>
      <c r="BP75" s="55"/>
      <c r="BQ75" s="52">
        <v>69</v>
      </c>
      <c r="BR75" s="73"/>
      <c r="BS75" s="907"/>
      <c r="BT75" s="908"/>
      <c r="BU75" s="908"/>
      <c r="BV75" s="908"/>
      <c r="BW75" s="908"/>
      <c r="BX75" s="908"/>
      <c r="BY75" s="908"/>
      <c r="BZ75" s="908"/>
      <c r="CA75" s="908"/>
      <c r="CB75" s="908"/>
      <c r="CC75" s="908"/>
      <c r="CD75" s="908"/>
      <c r="CE75" s="908"/>
      <c r="CF75" s="908"/>
      <c r="CG75" s="909"/>
      <c r="CH75" s="910"/>
      <c r="CI75" s="911"/>
      <c r="CJ75" s="911"/>
      <c r="CK75" s="911"/>
      <c r="CL75" s="912"/>
      <c r="CM75" s="910"/>
      <c r="CN75" s="911"/>
      <c r="CO75" s="911"/>
      <c r="CP75" s="911"/>
      <c r="CQ75" s="912"/>
      <c r="CR75" s="910"/>
      <c r="CS75" s="911"/>
      <c r="CT75" s="911"/>
      <c r="CU75" s="911"/>
      <c r="CV75" s="912"/>
      <c r="CW75" s="910"/>
      <c r="CX75" s="911"/>
      <c r="CY75" s="911"/>
      <c r="CZ75" s="911"/>
      <c r="DA75" s="912"/>
      <c r="DB75" s="910"/>
      <c r="DC75" s="911"/>
      <c r="DD75" s="911"/>
      <c r="DE75" s="911"/>
      <c r="DF75" s="912"/>
      <c r="DG75" s="910"/>
      <c r="DH75" s="911"/>
      <c r="DI75" s="911"/>
      <c r="DJ75" s="911"/>
      <c r="DK75" s="912"/>
      <c r="DL75" s="910"/>
      <c r="DM75" s="911"/>
      <c r="DN75" s="911"/>
      <c r="DO75" s="911"/>
      <c r="DP75" s="912"/>
      <c r="DQ75" s="910"/>
      <c r="DR75" s="911"/>
      <c r="DS75" s="911"/>
      <c r="DT75" s="911"/>
      <c r="DU75" s="912"/>
      <c r="DV75" s="907"/>
      <c r="DW75" s="908"/>
      <c r="DX75" s="908"/>
      <c r="DY75" s="908"/>
      <c r="DZ75" s="913"/>
      <c r="EA75" s="48"/>
    </row>
    <row r="76" spans="1:131" ht="26.25" customHeight="1" x14ac:dyDescent="0.2">
      <c r="A76" s="52">
        <v>9</v>
      </c>
      <c r="B76" s="936"/>
      <c r="C76" s="937"/>
      <c r="D76" s="937"/>
      <c r="E76" s="937"/>
      <c r="F76" s="937"/>
      <c r="G76" s="937"/>
      <c r="H76" s="937"/>
      <c r="I76" s="937"/>
      <c r="J76" s="937"/>
      <c r="K76" s="937"/>
      <c r="L76" s="937"/>
      <c r="M76" s="937"/>
      <c r="N76" s="937"/>
      <c r="O76" s="937"/>
      <c r="P76" s="938"/>
      <c r="Q76" s="943"/>
      <c r="R76" s="944"/>
      <c r="S76" s="944"/>
      <c r="T76" s="944"/>
      <c r="U76" s="945"/>
      <c r="V76" s="946"/>
      <c r="W76" s="944"/>
      <c r="X76" s="944"/>
      <c r="Y76" s="944"/>
      <c r="Z76" s="945"/>
      <c r="AA76" s="946"/>
      <c r="AB76" s="944"/>
      <c r="AC76" s="944"/>
      <c r="AD76" s="944"/>
      <c r="AE76" s="945"/>
      <c r="AF76" s="946"/>
      <c r="AG76" s="944"/>
      <c r="AH76" s="944"/>
      <c r="AI76" s="944"/>
      <c r="AJ76" s="945"/>
      <c r="AK76" s="946"/>
      <c r="AL76" s="944"/>
      <c r="AM76" s="944"/>
      <c r="AN76" s="944"/>
      <c r="AO76" s="945"/>
      <c r="AP76" s="946"/>
      <c r="AQ76" s="944"/>
      <c r="AR76" s="944"/>
      <c r="AS76" s="944"/>
      <c r="AT76" s="945"/>
      <c r="AU76" s="946"/>
      <c r="AV76" s="944"/>
      <c r="AW76" s="944"/>
      <c r="AX76" s="944"/>
      <c r="AY76" s="945"/>
      <c r="AZ76" s="941"/>
      <c r="BA76" s="941"/>
      <c r="BB76" s="941"/>
      <c r="BC76" s="941"/>
      <c r="BD76" s="942"/>
      <c r="BE76" s="55"/>
      <c r="BF76" s="55"/>
      <c r="BG76" s="55"/>
      <c r="BH76" s="55"/>
      <c r="BI76" s="55"/>
      <c r="BJ76" s="55"/>
      <c r="BK76" s="55"/>
      <c r="BL76" s="55"/>
      <c r="BM76" s="55"/>
      <c r="BN76" s="55"/>
      <c r="BO76" s="55"/>
      <c r="BP76" s="55"/>
      <c r="BQ76" s="52">
        <v>70</v>
      </c>
      <c r="BR76" s="73"/>
      <c r="BS76" s="907"/>
      <c r="BT76" s="908"/>
      <c r="BU76" s="908"/>
      <c r="BV76" s="908"/>
      <c r="BW76" s="908"/>
      <c r="BX76" s="908"/>
      <c r="BY76" s="908"/>
      <c r="BZ76" s="908"/>
      <c r="CA76" s="908"/>
      <c r="CB76" s="908"/>
      <c r="CC76" s="908"/>
      <c r="CD76" s="908"/>
      <c r="CE76" s="908"/>
      <c r="CF76" s="908"/>
      <c r="CG76" s="909"/>
      <c r="CH76" s="910"/>
      <c r="CI76" s="911"/>
      <c r="CJ76" s="911"/>
      <c r="CK76" s="911"/>
      <c r="CL76" s="912"/>
      <c r="CM76" s="910"/>
      <c r="CN76" s="911"/>
      <c r="CO76" s="911"/>
      <c r="CP76" s="911"/>
      <c r="CQ76" s="912"/>
      <c r="CR76" s="910"/>
      <c r="CS76" s="911"/>
      <c r="CT76" s="911"/>
      <c r="CU76" s="911"/>
      <c r="CV76" s="912"/>
      <c r="CW76" s="910"/>
      <c r="CX76" s="911"/>
      <c r="CY76" s="911"/>
      <c r="CZ76" s="911"/>
      <c r="DA76" s="912"/>
      <c r="DB76" s="910"/>
      <c r="DC76" s="911"/>
      <c r="DD76" s="911"/>
      <c r="DE76" s="911"/>
      <c r="DF76" s="912"/>
      <c r="DG76" s="910"/>
      <c r="DH76" s="911"/>
      <c r="DI76" s="911"/>
      <c r="DJ76" s="911"/>
      <c r="DK76" s="912"/>
      <c r="DL76" s="910"/>
      <c r="DM76" s="911"/>
      <c r="DN76" s="911"/>
      <c r="DO76" s="911"/>
      <c r="DP76" s="912"/>
      <c r="DQ76" s="910"/>
      <c r="DR76" s="911"/>
      <c r="DS76" s="911"/>
      <c r="DT76" s="911"/>
      <c r="DU76" s="912"/>
      <c r="DV76" s="907"/>
      <c r="DW76" s="908"/>
      <c r="DX76" s="908"/>
      <c r="DY76" s="908"/>
      <c r="DZ76" s="913"/>
      <c r="EA76" s="48"/>
    </row>
    <row r="77" spans="1:131" ht="26.25" customHeight="1" x14ac:dyDescent="0.2">
      <c r="A77" s="52">
        <v>10</v>
      </c>
      <c r="B77" s="936"/>
      <c r="C77" s="937"/>
      <c r="D77" s="937"/>
      <c r="E77" s="937"/>
      <c r="F77" s="937"/>
      <c r="G77" s="937"/>
      <c r="H77" s="937"/>
      <c r="I77" s="937"/>
      <c r="J77" s="937"/>
      <c r="K77" s="937"/>
      <c r="L77" s="937"/>
      <c r="M77" s="937"/>
      <c r="N77" s="937"/>
      <c r="O77" s="937"/>
      <c r="P77" s="938"/>
      <c r="Q77" s="943"/>
      <c r="R77" s="944"/>
      <c r="S77" s="944"/>
      <c r="T77" s="944"/>
      <c r="U77" s="945"/>
      <c r="V77" s="946"/>
      <c r="W77" s="944"/>
      <c r="X77" s="944"/>
      <c r="Y77" s="944"/>
      <c r="Z77" s="945"/>
      <c r="AA77" s="946"/>
      <c r="AB77" s="944"/>
      <c r="AC77" s="944"/>
      <c r="AD77" s="944"/>
      <c r="AE77" s="945"/>
      <c r="AF77" s="946"/>
      <c r="AG77" s="944"/>
      <c r="AH77" s="944"/>
      <c r="AI77" s="944"/>
      <c r="AJ77" s="945"/>
      <c r="AK77" s="946"/>
      <c r="AL77" s="944"/>
      <c r="AM77" s="944"/>
      <c r="AN77" s="944"/>
      <c r="AO77" s="945"/>
      <c r="AP77" s="946"/>
      <c r="AQ77" s="944"/>
      <c r="AR77" s="944"/>
      <c r="AS77" s="944"/>
      <c r="AT77" s="945"/>
      <c r="AU77" s="946"/>
      <c r="AV77" s="944"/>
      <c r="AW77" s="944"/>
      <c r="AX77" s="944"/>
      <c r="AY77" s="945"/>
      <c r="AZ77" s="941"/>
      <c r="BA77" s="941"/>
      <c r="BB77" s="941"/>
      <c r="BC77" s="941"/>
      <c r="BD77" s="942"/>
      <c r="BE77" s="55"/>
      <c r="BF77" s="55"/>
      <c r="BG77" s="55"/>
      <c r="BH77" s="55"/>
      <c r="BI77" s="55"/>
      <c r="BJ77" s="55"/>
      <c r="BK77" s="55"/>
      <c r="BL77" s="55"/>
      <c r="BM77" s="55"/>
      <c r="BN77" s="55"/>
      <c r="BO77" s="55"/>
      <c r="BP77" s="55"/>
      <c r="BQ77" s="52">
        <v>71</v>
      </c>
      <c r="BR77" s="73"/>
      <c r="BS77" s="907"/>
      <c r="BT77" s="908"/>
      <c r="BU77" s="908"/>
      <c r="BV77" s="908"/>
      <c r="BW77" s="908"/>
      <c r="BX77" s="908"/>
      <c r="BY77" s="908"/>
      <c r="BZ77" s="908"/>
      <c r="CA77" s="908"/>
      <c r="CB77" s="908"/>
      <c r="CC77" s="908"/>
      <c r="CD77" s="908"/>
      <c r="CE77" s="908"/>
      <c r="CF77" s="908"/>
      <c r="CG77" s="909"/>
      <c r="CH77" s="910"/>
      <c r="CI77" s="911"/>
      <c r="CJ77" s="911"/>
      <c r="CK77" s="911"/>
      <c r="CL77" s="912"/>
      <c r="CM77" s="910"/>
      <c r="CN77" s="911"/>
      <c r="CO77" s="911"/>
      <c r="CP77" s="911"/>
      <c r="CQ77" s="912"/>
      <c r="CR77" s="910"/>
      <c r="CS77" s="911"/>
      <c r="CT77" s="911"/>
      <c r="CU77" s="911"/>
      <c r="CV77" s="912"/>
      <c r="CW77" s="910"/>
      <c r="CX77" s="911"/>
      <c r="CY77" s="911"/>
      <c r="CZ77" s="911"/>
      <c r="DA77" s="912"/>
      <c r="DB77" s="910"/>
      <c r="DC77" s="911"/>
      <c r="DD77" s="911"/>
      <c r="DE77" s="911"/>
      <c r="DF77" s="912"/>
      <c r="DG77" s="910"/>
      <c r="DH77" s="911"/>
      <c r="DI77" s="911"/>
      <c r="DJ77" s="911"/>
      <c r="DK77" s="912"/>
      <c r="DL77" s="910"/>
      <c r="DM77" s="911"/>
      <c r="DN77" s="911"/>
      <c r="DO77" s="911"/>
      <c r="DP77" s="912"/>
      <c r="DQ77" s="910"/>
      <c r="DR77" s="911"/>
      <c r="DS77" s="911"/>
      <c r="DT77" s="911"/>
      <c r="DU77" s="912"/>
      <c r="DV77" s="907"/>
      <c r="DW77" s="908"/>
      <c r="DX77" s="908"/>
      <c r="DY77" s="908"/>
      <c r="DZ77" s="913"/>
      <c r="EA77" s="48"/>
    </row>
    <row r="78" spans="1:131" ht="26.25" customHeight="1" x14ac:dyDescent="0.2">
      <c r="A78" s="52">
        <v>11</v>
      </c>
      <c r="B78" s="936"/>
      <c r="C78" s="937"/>
      <c r="D78" s="937"/>
      <c r="E78" s="937"/>
      <c r="F78" s="937"/>
      <c r="G78" s="937"/>
      <c r="H78" s="937"/>
      <c r="I78" s="937"/>
      <c r="J78" s="937"/>
      <c r="K78" s="937"/>
      <c r="L78" s="937"/>
      <c r="M78" s="937"/>
      <c r="N78" s="937"/>
      <c r="O78" s="937"/>
      <c r="P78" s="938"/>
      <c r="Q78" s="939"/>
      <c r="R78" s="940"/>
      <c r="S78" s="940"/>
      <c r="T78" s="940"/>
      <c r="U78" s="940"/>
      <c r="V78" s="940"/>
      <c r="W78" s="940"/>
      <c r="X78" s="940"/>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0"/>
      <c r="AY78" s="940"/>
      <c r="AZ78" s="941"/>
      <c r="BA78" s="941"/>
      <c r="BB78" s="941"/>
      <c r="BC78" s="941"/>
      <c r="BD78" s="942"/>
      <c r="BE78" s="55"/>
      <c r="BF78" s="55"/>
      <c r="BG78" s="55"/>
      <c r="BH78" s="55"/>
      <c r="BI78" s="55"/>
      <c r="BJ78" s="48"/>
      <c r="BK78" s="48"/>
      <c r="BL78" s="48"/>
      <c r="BM78" s="48"/>
      <c r="BN78" s="48"/>
      <c r="BO78" s="55"/>
      <c r="BP78" s="55"/>
      <c r="BQ78" s="52">
        <v>72</v>
      </c>
      <c r="BR78" s="73"/>
      <c r="BS78" s="907"/>
      <c r="BT78" s="908"/>
      <c r="BU78" s="908"/>
      <c r="BV78" s="908"/>
      <c r="BW78" s="908"/>
      <c r="BX78" s="908"/>
      <c r="BY78" s="908"/>
      <c r="BZ78" s="908"/>
      <c r="CA78" s="908"/>
      <c r="CB78" s="908"/>
      <c r="CC78" s="908"/>
      <c r="CD78" s="908"/>
      <c r="CE78" s="908"/>
      <c r="CF78" s="908"/>
      <c r="CG78" s="909"/>
      <c r="CH78" s="910"/>
      <c r="CI78" s="911"/>
      <c r="CJ78" s="911"/>
      <c r="CK78" s="911"/>
      <c r="CL78" s="912"/>
      <c r="CM78" s="910"/>
      <c r="CN78" s="911"/>
      <c r="CO78" s="911"/>
      <c r="CP78" s="911"/>
      <c r="CQ78" s="912"/>
      <c r="CR78" s="910"/>
      <c r="CS78" s="911"/>
      <c r="CT78" s="911"/>
      <c r="CU78" s="911"/>
      <c r="CV78" s="912"/>
      <c r="CW78" s="910"/>
      <c r="CX78" s="911"/>
      <c r="CY78" s="911"/>
      <c r="CZ78" s="911"/>
      <c r="DA78" s="912"/>
      <c r="DB78" s="910"/>
      <c r="DC78" s="911"/>
      <c r="DD78" s="911"/>
      <c r="DE78" s="911"/>
      <c r="DF78" s="912"/>
      <c r="DG78" s="910"/>
      <c r="DH78" s="911"/>
      <c r="DI78" s="911"/>
      <c r="DJ78" s="911"/>
      <c r="DK78" s="912"/>
      <c r="DL78" s="910"/>
      <c r="DM78" s="911"/>
      <c r="DN78" s="911"/>
      <c r="DO78" s="911"/>
      <c r="DP78" s="912"/>
      <c r="DQ78" s="910"/>
      <c r="DR78" s="911"/>
      <c r="DS78" s="911"/>
      <c r="DT78" s="911"/>
      <c r="DU78" s="912"/>
      <c r="DV78" s="907"/>
      <c r="DW78" s="908"/>
      <c r="DX78" s="908"/>
      <c r="DY78" s="908"/>
      <c r="DZ78" s="913"/>
      <c r="EA78" s="48"/>
    </row>
    <row r="79" spans="1:131" ht="26.25" customHeight="1" x14ac:dyDescent="0.2">
      <c r="A79" s="52">
        <v>12</v>
      </c>
      <c r="B79" s="936"/>
      <c r="C79" s="937"/>
      <c r="D79" s="937"/>
      <c r="E79" s="937"/>
      <c r="F79" s="937"/>
      <c r="G79" s="937"/>
      <c r="H79" s="937"/>
      <c r="I79" s="937"/>
      <c r="J79" s="937"/>
      <c r="K79" s="937"/>
      <c r="L79" s="937"/>
      <c r="M79" s="937"/>
      <c r="N79" s="937"/>
      <c r="O79" s="937"/>
      <c r="P79" s="938"/>
      <c r="Q79" s="939"/>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55"/>
      <c r="BF79" s="55"/>
      <c r="BG79" s="55"/>
      <c r="BH79" s="55"/>
      <c r="BI79" s="55"/>
      <c r="BJ79" s="48"/>
      <c r="BK79" s="48"/>
      <c r="BL79" s="48"/>
      <c r="BM79" s="48"/>
      <c r="BN79" s="48"/>
      <c r="BO79" s="55"/>
      <c r="BP79" s="55"/>
      <c r="BQ79" s="52">
        <v>73</v>
      </c>
      <c r="BR79" s="73"/>
      <c r="BS79" s="907"/>
      <c r="BT79" s="908"/>
      <c r="BU79" s="908"/>
      <c r="BV79" s="908"/>
      <c r="BW79" s="908"/>
      <c r="BX79" s="908"/>
      <c r="BY79" s="908"/>
      <c r="BZ79" s="908"/>
      <c r="CA79" s="908"/>
      <c r="CB79" s="908"/>
      <c r="CC79" s="908"/>
      <c r="CD79" s="908"/>
      <c r="CE79" s="908"/>
      <c r="CF79" s="908"/>
      <c r="CG79" s="909"/>
      <c r="CH79" s="910"/>
      <c r="CI79" s="911"/>
      <c r="CJ79" s="911"/>
      <c r="CK79" s="911"/>
      <c r="CL79" s="912"/>
      <c r="CM79" s="910"/>
      <c r="CN79" s="911"/>
      <c r="CO79" s="911"/>
      <c r="CP79" s="911"/>
      <c r="CQ79" s="912"/>
      <c r="CR79" s="910"/>
      <c r="CS79" s="911"/>
      <c r="CT79" s="911"/>
      <c r="CU79" s="911"/>
      <c r="CV79" s="912"/>
      <c r="CW79" s="910"/>
      <c r="CX79" s="911"/>
      <c r="CY79" s="911"/>
      <c r="CZ79" s="911"/>
      <c r="DA79" s="912"/>
      <c r="DB79" s="910"/>
      <c r="DC79" s="911"/>
      <c r="DD79" s="911"/>
      <c r="DE79" s="911"/>
      <c r="DF79" s="912"/>
      <c r="DG79" s="910"/>
      <c r="DH79" s="911"/>
      <c r="DI79" s="911"/>
      <c r="DJ79" s="911"/>
      <c r="DK79" s="912"/>
      <c r="DL79" s="910"/>
      <c r="DM79" s="911"/>
      <c r="DN79" s="911"/>
      <c r="DO79" s="911"/>
      <c r="DP79" s="912"/>
      <c r="DQ79" s="910"/>
      <c r="DR79" s="911"/>
      <c r="DS79" s="911"/>
      <c r="DT79" s="911"/>
      <c r="DU79" s="912"/>
      <c r="DV79" s="907"/>
      <c r="DW79" s="908"/>
      <c r="DX79" s="908"/>
      <c r="DY79" s="908"/>
      <c r="DZ79" s="913"/>
      <c r="EA79" s="48"/>
    </row>
    <row r="80" spans="1:131" ht="26.25" customHeight="1" x14ac:dyDescent="0.2">
      <c r="A80" s="52">
        <v>13</v>
      </c>
      <c r="B80" s="936"/>
      <c r="C80" s="937"/>
      <c r="D80" s="937"/>
      <c r="E80" s="937"/>
      <c r="F80" s="937"/>
      <c r="G80" s="937"/>
      <c r="H80" s="937"/>
      <c r="I80" s="937"/>
      <c r="J80" s="937"/>
      <c r="K80" s="937"/>
      <c r="L80" s="937"/>
      <c r="M80" s="937"/>
      <c r="N80" s="937"/>
      <c r="O80" s="937"/>
      <c r="P80" s="938"/>
      <c r="Q80" s="939"/>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55"/>
      <c r="BF80" s="55"/>
      <c r="BG80" s="55"/>
      <c r="BH80" s="55"/>
      <c r="BI80" s="55"/>
      <c r="BJ80" s="55"/>
      <c r="BK80" s="55"/>
      <c r="BL80" s="55"/>
      <c r="BM80" s="55"/>
      <c r="BN80" s="55"/>
      <c r="BO80" s="55"/>
      <c r="BP80" s="55"/>
      <c r="BQ80" s="52">
        <v>74</v>
      </c>
      <c r="BR80" s="73"/>
      <c r="BS80" s="907"/>
      <c r="BT80" s="908"/>
      <c r="BU80" s="908"/>
      <c r="BV80" s="908"/>
      <c r="BW80" s="908"/>
      <c r="BX80" s="908"/>
      <c r="BY80" s="908"/>
      <c r="BZ80" s="908"/>
      <c r="CA80" s="908"/>
      <c r="CB80" s="908"/>
      <c r="CC80" s="908"/>
      <c r="CD80" s="908"/>
      <c r="CE80" s="908"/>
      <c r="CF80" s="908"/>
      <c r="CG80" s="909"/>
      <c r="CH80" s="910"/>
      <c r="CI80" s="911"/>
      <c r="CJ80" s="911"/>
      <c r="CK80" s="911"/>
      <c r="CL80" s="912"/>
      <c r="CM80" s="910"/>
      <c r="CN80" s="911"/>
      <c r="CO80" s="911"/>
      <c r="CP80" s="911"/>
      <c r="CQ80" s="912"/>
      <c r="CR80" s="910"/>
      <c r="CS80" s="911"/>
      <c r="CT80" s="911"/>
      <c r="CU80" s="911"/>
      <c r="CV80" s="912"/>
      <c r="CW80" s="910"/>
      <c r="CX80" s="911"/>
      <c r="CY80" s="911"/>
      <c r="CZ80" s="911"/>
      <c r="DA80" s="912"/>
      <c r="DB80" s="910"/>
      <c r="DC80" s="911"/>
      <c r="DD80" s="911"/>
      <c r="DE80" s="911"/>
      <c r="DF80" s="912"/>
      <c r="DG80" s="910"/>
      <c r="DH80" s="911"/>
      <c r="DI80" s="911"/>
      <c r="DJ80" s="911"/>
      <c r="DK80" s="912"/>
      <c r="DL80" s="910"/>
      <c r="DM80" s="911"/>
      <c r="DN80" s="911"/>
      <c r="DO80" s="911"/>
      <c r="DP80" s="912"/>
      <c r="DQ80" s="910"/>
      <c r="DR80" s="911"/>
      <c r="DS80" s="911"/>
      <c r="DT80" s="911"/>
      <c r="DU80" s="912"/>
      <c r="DV80" s="907"/>
      <c r="DW80" s="908"/>
      <c r="DX80" s="908"/>
      <c r="DY80" s="908"/>
      <c r="DZ80" s="913"/>
      <c r="EA80" s="48"/>
    </row>
    <row r="81" spans="1:131" ht="26.25" customHeight="1" x14ac:dyDescent="0.2">
      <c r="A81" s="52">
        <v>14</v>
      </c>
      <c r="B81" s="936"/>
      <c r="C81" s="937"/>
      <c r="D81" s="937"/>
      <c r="E81" s="937"/>
      <c r="F81" s="937"/>
      <c r="G81" s="937"/>
      <c r="H81" s="937"/>
      <c r="I81" s="937"/>
      <c r="J81" s="937"/>
      <c r="K81" s="937"/>
      <c r="L81" s="937"/>
      <c r="M81" s="937"/>
      <c r="N81" s="937"/>
      <c r="O81" s="937"/>
      <c r="P81" s="938"/>
      <c r="Q81" s="939"/>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55"/>
      <c r="BF81" s="55"/>
      <c r="BG81" s="55"/>
      <c r="BH81" s="55"/>
      <c r="BI81" s="55"/>
      <c r="BJ81" s="55"/>
      <c r="BK81" s="55"/>
      <c r="BL81" s="55"/>
      <c r="BM81" s="55"/>
      <c r="BN81" s="55"/>
      <c r="BO81" s="55"/>
      <c r="BP81" s="55"/>
      <c r="BQ81" s="52">
        <v>75</v>
      </c>
      <c r="BR81" s="73"/>
      <c r="BS81" s="907"/>
      <c r="BT81" s="908"/>
      <c r="BU81" s="908"/>
      <c r="BV81" s="908"/>
      <c r="BW81" s="908"/>
      <c r="BX81" s="908"/>
      <c r="BY81" s="908"/>
      <c r="BZ81" s="908"/>
      <c r="CA81" s="908"/>
      <c r="CB81" s="908"/>
      <c r="CC81" s="908"/>
      <c r="CD81" s="908"/>
      <c r="CE81" s="908"/>
      <c r="CF81" s="908"/>
      <c r="CG81" s="909"/>
      <c r="CH81" s="910"/>
      <c r="CI81" s="911"/>
      <c r="CJ81" s="911"/>
      <c r="CK81" s="911"/>
      <c r="CL81" s="912"/>
      <c r="CM81" s="910"/>
      <c r="CN81" s="911"/>
      <c r="CO81" s="911"/>
      <c r="CP81" s="911"/>
      <c r="CQ81" s="912"/>
      <c r="CR81" s="910"/>
      <c r="CS81" s="911"/>
      <c r="CT81" s="911"/>
      <c r="CU81" s="911"/>
      <c r="CV81" s="912"/>
      <c r="CW81" s="910"/>
      <c r="CX81" s="911"/>
      <c r="CY81" s="911"/>
      <c r="CZ81" s="911"/>
      <c r="DA81" s="912"/>
      <c r="DB81" s="910"/>
      <c r="DC81" s="911"/>
      <c r="DD81" s="911"/>
      <c r="DE81" s="911"/>
      <c r="DF81" s="912"/>
      <c r="DG81" s="910"/>
      <c r="DH81" s="911"/>
      <c r="DI81" s="911"/>
      <c r="DJ81" s="911"/>
      <c r="DK81" s="912"/>
      <c r="DL81" s="910"/>
      <c r="DM81" s="911"/>
      <c r="DN81" s="911"/>
      <c r="DO81" s="911"/>
      <c r="DP81" s="912"/>
      <c r="DQ81" s="910"/>
      <c r="DR81" s="911"/>
      <c r="DS81" s="911"/>
      <c r="DT81" s="911"/>
      <c r="DU81" s="912"/>
      <c r="DV81" s="907"/>
      <c r="DW81" s="908"/>
      <c r="DX81" s="908"/>
      <c r="DY81" s="908"/>
      <c r="DZ81" s="913"/>
      <c r="EA81" s="48"/>
    </row>
    <row r="82" spans="1:131" ht="26.25" customHeight="1" x14ac:dyDescent="0.2">
      <c r="A82" s="52">
        <v>15</v>
      </c>
      <c r="B82" s="936"/>
      <c r="C82" s="937"/>
      <c r="D82" s="937"/>
      <c r="E82" s="937"/>
      <c r="F82" s="937"/>
      <c r="G82" s="937"/>
      <c r="H82" s="937"/>
      <c r="I82" s="937"/>
      <c r="J82" s="937"/>
      <c r="K82" s="937"/>
      <c r="L82" s="937"/>
      <c r="M82" s="937"/>
      <c r="N82" s="937"/>
      <c r="O82" s="937"/>
      <c r="P82" s="938"/>
      <c r="Q82" s="939"/>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55"/>
      <c r="BF82" s="55"/>
      <c r="BG82" s="55"/>
      <c r="BH82" s="55"/>
      <c r="BI82" s="55"/>
      <c r="BJ82" s="55"/>
      <c r="BK82" s="55"/>
      <c r="BL82" s="55"/>
      <c r="BM82" s="55"/>
      <c r="BN82" s="55"/>
      <c r="BO82" s="55"/>
      <c r="BP82" s="55"/>
      <c r="BQ82" s="52">
        <v>76</v>
      </c>
      <c r="BR82" s="73"/>
      <c r="BS82" s="907"/>
      <c r="BT82" s="908"/>
      <c r="BU82" s="908"/>
      <c r="BV82" s="908"/>
      <c r="BW82" s="908"/>
      <c r="BX82" s="908"/>
      <c r="BY82" s="908"/>
      <c r="BZ82" s="908"/>
      <c r="CA82" s="908"/>
      <c r="CB82" s="908"/>
      <c r="CC82" s="908"/>
      <c r="CD82" s="908"/>
      <c r="CE82" s="908"/>
      <c r="CF82" s="908"/>
      <c r="CG82" s="909"/>
      <c r="CH82" s="910"/>
      <c r="CI82" s="911"/>
      <c r="CJ82" s="911"/>
      <c r="CK82" s="911"/>
      <c r="CL82" s="912"/>
      <c r="CM82" s="910"/>
      <c r="CN82" s="911"/>
      <c r="CO82" s="911"/>
      <c r="CP82" s="911"/>
      <c r="CQ82" s="912"/>
      <c r="CR82" s="910"/>
      <c r="CS82" s="911"/>
      <c r="CT82" s="911"/>
      <c r="CU82" s="911"/>
      <c r="CV82" s="912"/>
      <c r="CW82" s="910"/>
      <c r="CX82" s="911"/>
      <c r="CY82" s="911"/>
      <c r="CZ82" s="911"/>
      <c r="DA82" s="912"/>
      <c r="DB82" s="910"/>
      <c r="DC82" s="911"/>
      <c r="DD82" s="911"/>
      <c r="DE82" s="911"/>
      <c r="DF82" s="912"/>
      <c r="DG82" s="910"/>
      <c r="DH82" s="911"/>
      <c r="DI82" s="911"/>
      <c r="DJ82" s="911"/>
      <c r="DK82" s="912"/>
      <c r="DL82" s="910"/>
      <c r="DM82" s="911"/>
      <c r="DN82" s="911"/>
      <c r="DO82" s="911"/>
      <c r="DP82" s="912"/>
      <c r="DQ82" s="910"/>
      <c r="DR82" s="911"/>
      <c r="DS82" s="911"/>
      <c r="DT82" s="911"/>
      <c r="DU82" s="912"/>
      <c r="DV82" s="907"/>
      <c r="DW82" s="908"/>
      <c r="DX82" s="908"/>
      <c r="DY82" s="908"/>
      <c r="DZ82" s="913"/>
      <c r="EA82" s="48"/>
    </row>
    <row r="83" spans="1:131" ht="26.25" customHeight="1" x14ac:dyDescent="0.2">
      <c r="A83" s="52">
        <v>16</v>
      </c>
      <c r="B83" s="936"/>
      <c r="C83" s="937"/>
      <c r="D83" s="937"/>
      <c r="E83" s="937"/>
      <c r="F83" s="937"/>
      <c r="G83" s="937"/>
      <c r="H83" s="937"/>
      <c r="I83" s="937"/>
      <c r="J83" s="937"/>
      <c r="K83" s="937"/>
      <c r="L83" s="937"/>
      <c r="M83" s="937"/>
      <c r="N83" s="937"/>
      <c r="O83" s="937"/>
      <c r="P83" s="938"/>
      <c r="Q83" s="939"/>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55"/>
      <c r="BF83" s="55"/>
      <c r="BG83" s="55"/>
      <c r="BH83" s="55"/>
      <c r="BI83" s="55"/>
      <c r="BJ83" s="55"/>
      <c r="BK83" s="55"/>
      <c r="BL83" s="55"/>
      <c r="BM83" s="55"/>
      <c r="BN83" s="55"/>
      <c r="BO83" s="55"/>
      <c r="BP83" s="55"/>
      <c r="BQ83" s="52">
        <v>77</v>
      </c>
      <c r="BR83" s="73"/>
      <c r="BS83" s="907"/>
      <c r="BT83" s="908"/>
      <c r="BU83" s="908"/>
      <c r="BV83" s="908"/>
      <c r="BW83" s="908"/>
      <c r="BX83" s="908"/>
      <c r="BY83" s="908"/>
      <c r="BZ83" s="908"/>
      <c r="CA83" s="908"/>
      <c r="CB83" s="908"/>
      <c r="CC83" s="908"/>
      <c r="CD83" s="908"/>
      <c r="CE83" s="908"/>
      <c r="CF83" s="908"/>
      <c r="CG83" s="909"/>
      <c r="CH83" s="910"/>
      <c r="CI83" s="911"/>
      <c r="CJ83" s="911"/>
      <c r="CK83" s="911"/>
      <c r="CL83" s="912"/>
      <c r="CM83" s="910"/>
      <c r="CN83" s="911"/>
      <c r="CO83" s="911"/>
      <c r="CP83" s="911"/>
      <c r="CQ83" s="912"/>
      <c r="CR83" s="910"/>
      <c r="CS83" s="911"/>
      <c r="CT83" s="911"/>
      <c r="CU83" s="911"/>
      <c r="CV83" s="912"/>
      <c r="CW83" s="910"/>
      <c r="CX83" s="911"/>
      <c r="CY83" s="911"/>
      <c r="CZ83" s="911"/>
      <c r="DA83" s="912"/>
      <c r="DB83" s="910"/>
      <c r="DC83" s="911"/>
      <c r="DD83" s="911"/>
      <c r="DE83" s="911"/>
      <c r="DF83" s="912"/>
      <c r="DG83" s="910"/>
      <c r="DH83" s="911"/>
      <c r="DI83" s="911"/>
      <c r="DJ83" s="911"/>
      <c r="DK83" s="912"/>
      <c r="DL83" s="910"/>
      <c r="DM83" s="911"/>
      <c r="DN83" s="911"/>
      <c r="DO83" s="911"/>
      <c r="DP83" s="912"/>
      <c r="DQ83" s="910"/>
      <c r="DR83" s="911"/>
      <c r="DS83" s="911"/>
      <c r="DT83" s="911"/>
      <c r="DU83" s="912"/>
      <c r="DV83" s="907"/>
      <c r="DW83" s="908"/>
      <c r="DX83" s="908"/>
      <c r="DY83" s="908"/>
      <c r="DZ83" s="913"/>
      <c r="EA83" s="48"/>
    </row>
    <row r="84" spans="1:131" ht="26.25" customHeight="1" x14ac:dyDescent="0.2">
      <c r="A84" s="52">
        <v>17</v>
      </c>
      <c r="B84" s="936"/>
      <c r="C84" s="937"/>
      <c r="D84" s="937"/>
      <c r="E84" s="937"/>
      <c r="F84" s="937"/>
      <c r="G84" s="937"/>
      <c r="H84" s="937"/>
      <c r="I84" s="937"/>
      <c r="J84" s="937"/>
      <c r="K84" s="937"/>
      <c r="L84" s="937"/>
      <c r="M84" s="937"/>
      <c r="N84" s="937"/>
      <c r="O84" s="937"/>
      <c r="P84" s="938"/>
      <c r="Q84" s="939"/>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55"/>
      <c r="BF84" s="55"/>
      <c r="BG84" s="55"/>
      <c r="BH84" s="55"/>
      <c r="BI84" s="55"/>
      <c r="BJ84" s="55"/>
      <c r="BK84" s="55"/>
      <c r="BL84" s="55"/>
      <c r="BM84" s="55"/>
      <c r="BN84" s="55"/>
      <c r="BO84" s="55"/>
      <c r="BP84" s="55"/>
      <c r="BQ84" s="52">
        <v>78</v>
      </c>
      <c r="BR84" s="73"/>
      <c r="BS84" s="907"/>
      <c r="BT84" s="908"/>
      <c r="BU84" s="908"/>
      <c r="BV84" s="908"/>
      <c r="BW84" s="908"/>
      <c r="BX84" s="908"/>
      <c r="BY84" s="908"/>
      <c r="BZ84" s="908"/>
      <c r="CA84" s="908"/>
      <c r="CB84" s="908"/>
      <c r="CC84" s="908"/>
      <c r="CD84" s="908"/>
      <c r="CE84" s="908"/>
      <c r="CF84" s="908"/>
      <c r="CG84" s="909"/>
      <c r="CH84" s="910"/>
      <c r="CI84" s="911"/>
      <c r="CJ84" s="911"/>
      <c r="CK84" s="911"/>
      <c r="CL84" s="912"/>
      <c r="CM84" s="910"/>
      <c r="CN84" s="911"/>
      <c r="CO84" s="911"/>
      <c r="CP84" s="911"/>
      <c r="CQ84" s="912"/>
      <c r="CR84" s="910"/>
      <c r="CS84" s="911"/>
      <c r="CT84" s="911"/>
      <c r="CU84" s="911"/>
      <c r="CV84" s="912"/>
      <c r="CW84" s="910"/>
      <c r="CX84" s="911"/>
      <c r="CY84" s="911"/>
      <c r="CZ84" s="911"/>
      <c r="DA84" s="912"/>
      <c r="DB84" s="910"/>
      <c r="DC84" s="911"/>
      <c r="DD84" s="911"/>
      <c r="DE84" s="911"/>
      <c r="DF84" s="912"/>
      <c r="DG84" s="910"/>
      <c r="DH84" s="911"/>
      <c r="DI84" s="911"/>
      <c r="DJ84" s="911"/>
      <c r="DK84" s="912"/>
      <c r="DL84" s="910"/>
      <c r="DM84" s="911"/>
      <c r="DN84" s="911"/>
      <c r="DO84" s="911"/>
      <c r="DP84" s="912"/>
      <c r="DQ84" s="910"/>
      <c r="DR84" s="911"/>
      <c r="DS84" s="911"/>
      <c r="DT84" s="911"/>
      <c r="DU84" s="912"/>
      <c r="DV84" s="907"/>
      <c r="DW84" s="908"/>
      <c r="DX84" s="908"/>
      <c r="DY84" s="908"/>
      <c r="DZ84" s="913"/>
      <c r="EA84" s="48"/>
    </row>
    <row r="85" spans="1:131" ht="26.25" customHeight="1" x14ac:dyDescent="0.2">
      <c r="A85" s="52">
        <v>18</v>
      </c>
      <c r="B85" s="936"/>
      <c r="C85" s="937"/>
      <c r="D85" s="937"/>
      <c r="E85" s="937"/>
      <c r="F85" s="937"/>
      <c r="G85" s="937"/>
      <c r="H85" s="937"/>
      <c r="I85" s="937"/>
      <c r="J85" s="937"/>
      <c r="K85" s="937"/>
      <c r="L85" s="937"/>
      <c r="M85" s="937"/>
      <c r="N85" s="937"/>
      <c r="O85" s="937"/>
      <c r="P85" s="938"/>
      <c r="Q85" s="939"/>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55"/>
      <c r="BF85" s="55"/>
      <c r="BG85" s="55"/>
      <c r="BH85" s="55"/>
      <c r="BI85" s="55"/>
      <c r="BJ85" s="55"/>
      <c r="BK85" s="55"/>
      <c r="BL85" s="55"/>
      <c r="BM85" s="55"/>
      <c r="BN85" s="55"/>
      <c r="BO85" s="55"/>
      <c r="BP85" s="55"/>
      <c r="BQ85" s="52">
        <v>79</v>
      </c>
      <c r="BR85" s="73"/>
      <c r="BS85" s="907"/>
      <c r="BT85" s="908"/>
      <c r="BU85" s="908"/>
      <c r="BV85" s="908"/>
      <c r="BW85" s="908"/>
      <c r="BX85" s="908"/>
      <c r="BY85" s="908"/>
      <c r="BZ85" s="908"/>
      <c r="CA85" s="908"/>
      <c r="CB85" s="908"/>
      <c r="CC85" s="908"/>
      <c r="CD85" s="908"/>
      <c r="CE85" s="908"/>
      <c r="CF85" s="908"/>
      <c r="CG85" s="909"/>
      <c r="CH85" s="910"/>
      <c r="CI85" s="911"/>
      <c r="CJ85" s="911"/>
      <c r="CK85" s="911"/>
      <c r="CL85" s="912"/>
      <c r="CM85" s="910"/>
      <c r="CN85" s="911"/>
      <c r="CO85" s="911"/>
      <c r="CP85" s="911"/>
      <c r="CQ85" s="912"/>
      <c r="CR85" s="910"/>
      <c r="CS85" s="911"/>
      <c r="CT85" s="911"/>
      <c r="CU85" s="911"/>
      <c r="CV85" s="912"/>
      <c r="CW85" s="910"/>
      <c r="CX85" s="911"/>
      <c r="CY85" s="911"/>
      <c r="CZ85" s="911"/>
      <c r="DA85" s="912"/>
      <c r="DB85" s="910"/>
      <c r="DC85" s="911"/>
      <c r="DD85" s="911"/>
      <c r="DE85" s="911"/>
      <c r="DF85" s="912"/>
      <c r="DG85" s="910"/>
      <c r="DH85" s="911"/>
      <c r="DI85" s="911"/>
      <c r="DJ85" s="911"/>
      <c r="DK85" s="912"/>
      <c r="DL85" s="910"/>
      <c r="DM85" s="911"/>
      <c r="DN85" s="911"/>
      <c r="DO85" s="911"/>
      <c r="DP85" s="912"/>
      <c r="DQ85" s="910"/>
      <c r="DR85" s="911"/>
      <c r="DS85" s="911"/>
      <c r="DT85" s="911"/>
      <c r="DU85" s="912"/>
      <c r="DV85" s="907"/>
      <c r="DW85" s="908"/>
      <c r="DX85" s="908"/>
      <c r="DY85" s="908"/>
      <c r="DZ85" s="913"/>
      <c r="EA85" s="48"/>
    </row>
    <row r="86" spans="1:131" ht="26.25" customHeight="1" x14ac:dyDescent="0.2">
      <c r="A86" s="52">
        <v>19</v>
      </c>
      <c r="B86" s="936"/>
      <c r="C86" s="937"/>
      <c r="D86" s="937"/>
      <c r="E86" s="937"/>
      <c r="F86" s="937"/>
      <c r="G86" s="937"/>
      <c r="H86" s="937"/>
      <c r="I86" s="937"/>
      <c r="J86" s="937"/>
      <c r="K86" s="937"/>
      <c r="L86" s="937"/>
      <c r="M86" s="937"/>
      <c r="N86" s="937"/>
      <c r="O86" s="937"/>
      <c r="P86" s="938"/>
      <c r="Q86" s="939"/>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55"/>
      <c r="BF86" s="55"/>
      <c r="BG86" s="55"/>
      <c r="BH86" s="55"/>
      <c r="BI86" s="55"/>
      <c r="BJ86" s="55"/>
      <c r="BK86" s="55"/>
      <c r="BL86" s="55"/>
      <c r="BM86" s="55"/>
      <c r="BN86" s="55"/>
      <c r="BO86" s="55"/>
      <c r="BP86" s="55"/>
      <c r="BQ86" s="52">
        <v>80</v>
      </c>
      <c r="BR86" s="73"/>
      <c r="BS86" s="907"/>
      <c r="BT86" s="908"/>
      <c r="BU86" s="908"/>
      <c r="BV86" s="908"/>
      <c r="BW86" s="908"/>
      <c r="BX86" s="908"/>
      <c r="BY86" s="908"/>
      <c r="BZ86" s="908"/>
      <c r="CA86" s="908"/>
      <c r="CB86" s="908"/>
      <c r="CC86" s="908"/>
      <c r="CD86" s="908"/>
      <c r="CE86" s="908"/>
      <c r="CF86" s="908"/>
      <c r="CG86" s="909"/>
      <c r="CH86" s="910"/>
      <c r="CI86" s="911"/>
      <c r="CJ86" s="911"/>
      <c r="CK86" s="911"/>
      <c r="CL86" s="912"/>
      <c r="CM86" s="910"/>
      <c r="CN86" s="911"/>
      <c r="CO86" s="911"/>
      <c r="CP86" s="911"/>
      <c r="CQ86" s="912"/>
      <c r="CR86" s="910"/>
      <c r="CS86" s="911"/>
      <c r="CT86" s="911"/>
      <c r="CU86" s="911"/>
      <c r="CV86" s="912"/>
      <c r="CW86" s="910"/>
      <c r="CX86" s="911"/>
      <c r="CY86" s="911"/>
      <c r="CZ86" s="911"/>
      <c r="DA86" s="912"/>
      <c r="DB86" s="910"/>
      <c r="DC86" s="911"/>
      <c r="DD86" s="911"/>
      <c r="DE86" s="911"/>
      <c r="DF86" s="912"/>
      <c r="DG86" s="910"/>
      <c r="DH86" s="911"/>
      <c r="DI86" s="911"/>
      <c r="DJ86" s="911"/>
      <c r="DK86" s="912"/>
      <c r="DL86" s="910"/>
      <c r="DM86" s="911"/>
      <c r="DN86" s="911"/>
      <c r="DO86" s="911"/>
      <c r="DP86" s="912"/>
      <c r="DQ86" s="910"/>
      <c r="DR86" s="911"/>
      <c r="DS86" s="911"/>
      <c r="DT86" s="911"/>
      <c r="DU86" s="912"/>
      <c r="DV86" s="907"/>
      <c r="DW86" s="908"/>
      <c r="DX86" s="908"/>
      <c r="DY86" s="908"/>
      <c r="DZ86" s="913"/>
      <c r="EA86" s="48"/>
    </row>
    <row r="87" spans="1:131" ht="26.25" customHeight="1" x14ac:dyDescent="0.2">
      <c r="A87" s="57">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55"/>
      <c r="BF87" s="55"/>
      <c r="BG87" s="55"/>
      <c r="BH87" s="55"/>
      <c r="BI87" s="55"/>
      <c r="BJ87" s="55"/>
      <c r="BK87" s="55"/>
      <c r="BL87" s="55"/>
      <c r="BM87" s="55"/>
      <c r="BN87" s="55"/>
      <c r="BO87" s="55"/>
      <c r="BP87" s="55"/>
      <c r="BQ87" s="52">
        <v>81</v>
      </c>
      <c r="BR87" s="73"/>
      <c r="BS87" s="907"/>
      <c r="BT87" s="908"/>
      <c r="BU87" s="908"/>
      <c r="BV87" s="908"/>
      <c r="BW87" s="908"/>
      <c r="BX87" s="908"/>
      <c r="BY87" s="908"/>
      <c r="BZ87" s="908"/>
      <c r="CA87" s="908"/>
      <c r="CB87" s="908"/>
      <c r="CC87" s="908"/>
      <c r="CD87" s="908"/>
      <c r="CE87" s="908"/>
      <c r="CF87" s="908"/>
      <c r="CG87" s="909"/>
      <c r="CH87" s="910"/>
      <c r="CI87" s="911"/>
      <c r="CJ87" s="911"/>
      <c r="CK87" s="911"/>
      <c r="CL87" s="912"/>
      <c r="CM87" s="910"/>
      <c r="CN87" s="911"/>
      <c r="CO87" s="911"/>
      <c r="CP87" s="911"/>
      <c r="CQ87" s="912"/>
      <c r="CR87" s="910"/>
      <c r="CS87" s="911"/>
      <c r="CT87" s="911"/>
      <c r="CU87" s="911"/>
      <c r="CV87" s="912"/>
      <c r="CW87" s="910"/>
      <c r="CX87" s="911"/>
      <c r="CY87" s="911"/>
      <c r="CZ87" s="911"/>
      <c r="DA87" s="912"/>
      <c r="DB87" s="910"/>
      <c r="DC87" s="911"/>
      <c r="DD87" s="911"/>
      <c r="DE87" s="911"/>
      <c r="DF87" s="912"/>
      <c r="DG87" s="910"/>
      <c r="DH87" s="911"/>
      <c r="DI87" s="911"/>
      <c r="DJ87" s="911"/>
      <c r="DK87" s="912"/>
      <c r="DL87" s="910"/>
      <c r="DM87" s="911"/>
      <c r="DN87" s="911"/>
      <c r="DO87" s="911"/>
      <c r="DP87" s="912"/>
      <c r="DQ87" s="910"/>
      <c r="DR87" s="911"/>
      <c r="DS87" s="911"/>
      <c r="DT87" s="911"/>
      <c r="DU87" s="912"/>
      <c r="DV87" s="907"/>
      <c r="DW87" s="908"/>
      <c r="DX87" s="908"/>
      <c r="DY87" s="908"/>
      <c r="DZ87" s="913"/>
      <c r="EA87" s="48"/>
    </row>
    <row r="88" spans="1:131" ht="26.25" customHeight="1" x14ac:dyDescent="0.2">
      <c r="A88" s="53" t="s">
        <v>254</v>
      </c>
      <c r="B88" s="914" t="s">
        <v>186</v>
      </c>
      <c r="C88" s="915"/>
      <c r="D88" s="915"/>
      <c r="E88" s="915"/>
      <c r="F88" s="915"/>
      <c r="G88" s="915"/>
      <c r="H88" s="915"/>
      <c r="I88" s="915"/>
      <c r="J88" s="915"/>
      <c r="K88" s="915"/>
      <c r="L88" s="915"/>
      <c r="M88" s="915"/>
      <c r="N88" s="915"/>
      <c r="O88" s="915"/>
      <c r="P88" s="916"/>
      <c r="Q88" s="924"/>
      <c r="R88" s="925"/>
      <c r="S88" s="925"/>
      <c r="T88" s="925"/>
      <c r="U88" s="925"/>
      <c r="V88" s="925"/>
      <c r="W88" s="925"/>
      <c r="X88" s="925"/>
      <c r="Y88" s="925"/>
      <c r="Z88" s="925"/>
      <c r="AA88" s="925"/>
      <c r="AB88" s="925"/>
      <c r="AC88" s="925"/>
      <c r="AD88" s="925"/>
      <c r="AE88" s="925"/>
      <c r="AF88" s="926">
        <v>11665</v>
      </c>
      <c r="AG88" s="926"/>
      <c r="AH88" s="926"/>
      <c r="AI88" s="926"/>
      <c r="AJ88" s="926"/>
      <c r="AK88" s="925"/>
      <c r="AL88" s="925"/>
      <c r="AM88" s="925"/>
      <c r="AN88" s="925"/>
      <c r="AO88" s="925"/>
      <c r="AP88" s="926" t="s">
        <v>202</v>
      </c>
      <c r="AQ88" s="926"/>
      <c r="AR88" s="926"/>
      <c r="AS88" s="926"/>
      <c r="AT88" s="926"/>
      <c r="AU88" s="926" t="s">
        <v>202</v>
      </c>
      <c r="AV88" s="926"/>
      <c r="AW88" s="926"/>
      <c r="AX88" s="926"/>
      <c r="AY88" s="926"/>
      <c r="AZ88" s="927"/>
      <c r="BA88" s="927"/>
      <c r="BB88" s="927"/>
      <c r="BC88" s="927"/>
      <c r="BD88" s="928"/>
      <c r="BE88" s="55"/>
      <c r="BF88" s="55"/>
      <c r="BG88" s="55"/>
      <c r="BH88" s="55"/>
      <c r="BI88" s="55"/>
      <c r="BJ88" s="55"/>
      <c r="BK88" s="55"/>
      <c r="BL88" s="55"/>
      <c r="BM88" s="55"/>
      <c r="BN88" s="55"/>
      <c r="BO88" s="55"/>
      <c r="BP88" s="55"/>
      <c r="BQ88" s="52">
        <v>82</v>
      </c>
      <c r="BR88" s="73"/>
      <c r="BS88" s="907"/>
      <c r="BT88" s="908"/>
      <c r="BU88" s="908"/>
      <c r="BV88" s="908"/>
      <c r="BW88" s="908"/>
      <c r="BX88" s="908"/>
      <c r="BY88" s="908"/>
      <c r="BZ88" s="908"/>
      <c r="CA88" s="908"/>
      <c r="CB88" s="908"/>
      <c r="CC88" s="908"/>
      <c r="CD88" s="908"/>
      <c r="CE88" s="908"/>
      <c r="CF88" s="908"/>
      <c r="CG88" s="909"/>
      <c r="CH88" s="910"/>
      <c r="CI88" s="911"/>
      <c r="CJ88" s="911"/>
      <c r="CK88" s="911"/>
      <c r="CL88" s="912"/>
      <c r="CM88" s="910"/>
      <c r="CN88" s="911"/>
      <c r="CO88" s="911"/>
      <c r="CP88" s="911"/>
      <c r="CQ88" s="912"/>
      <c r="CR88" s="910"/>
      <c r="CS88" s="911"/>
      <c r="CT88" s="911"/>
      <c r="CU88" s="911"/>
      <c r="CV88" s="912"/>
      <c r="CW88" s="910"/>
      <c r="CX88" s="911"/>
      <c r="CY88" s="911"/>
      <c r="CZ88" s="911"/>
      <c r="DA88" s="912"/>
      <c r="DB88" s="910"/>
      <c r="DC88" s="911"/>
      <c r="DD88" s="911"/>
      <c r="DE88" s="911"/>
      <c r="DF88" s="912"/>
      <c r="DG88" s="910"/>
      <c r="DH88" s="911"/>
      <c r="DI88" s="911"/>
      <c r="DJ88" s="911"/>
      <c r="DK88" s="912"/>
      <c r="DL88" s="910"/>
      <c r="DM88" s="911"/>
      <c r="DN88" s="911"/>
      <c r="DO88" s="911"/>
      <c r="DP88" s="912"/>
      <c r="DQ88" s="910"/>
      <c r="DR88" s="911"/>
      <c r="DS88" s="911"/>
      <c r="DT88" s="911"/>
      <c r="DU88" s="912"/>
      <c r="DV88" s="907"/>
      <c r="DW88" s="908"/>
      <c r="DX88" s="908"/>
      <c r="DY88" s="908"/>
      <c r="DZ88" s="91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07"/>
      <c r="BT89" s="908"/>
      <c r="BU89" s="908"/>
      <c r="BV89" s="908"/>
      <c r="BW89" s="908"/>
      <c r="BX89" s="908"/>
      <c r="BY89" s="908"/>
      <c r="BZ89" s="908"/>
      <c r="CA89" s="908"/>
      <c r="CB89" s="908"/>
      <c r="CC89" s="908"/>
      <c r="CD89" s="908"/>
      <c r="CE89" s="908"/>
      <c r="CF89" s="908"/>
      <c r="CG89" s="909"/>
      <c r="CH89" s="910"/>
      <c r="CI89" s="911"/>
      <c r="CJ89" s="911"/>
      <c r="CK89" s="911"/>
      <c r="CL89" s="912"/>
      <c r="CM89" s="910"/>
      <c r="CN89" s="911"/>
      <c r="CO89" s="911"/>
      <c r="CP89" s="911"/>
      <c r="CQ89" s="912"/>
      <c r="CR89" s="910"/>
      <c r="CS89" s="911"/>
      <c r="CT89" s="911"/>
      <c r="CU89" s="911"/>
      <c r="CV89" s="912"/>
      <c r="CW89" s="910"/>
      <c r="CX89" s="911"/>
      <c r="CY89" s="911"/>
      <c r="CZ89" s="911"/>
      <c r="DA89" s="912"/>
      <c r="DB89" s="910"/>
      <c r="DC89" s="911"/>
      <c r="DD89" s="911"/>
      <c r="DE89" s="911"/>
      <c r="DF89" s="912"/>
      <c r="DG89" s="910"/>
      <c r="DH89" s="911"/>
      <c r="DI89" s="911"/>
      <c r="DJ89" s="911"/>
      <c r="DK89" s="912"/>
      <c r="DL89" s="910"/>
      <c r="DM89" s="911"/>
      <c r="DN89" s="911"/>
      <c r="DO89" s="911"/>
      <c r="DP89" s="912"/>
      <c r="DQ89" s="910"/>
      <c r="DR89" s="911"/>
      <c r="DS89" s="911"/>
      <c r="DT89" s="911"/>
      <c r="DU89" s="912"/>
      <c r="DV89" s="907"/>
      <c r="DW89" s="908"/>
      <c r="DX89" s="908"/>
      <c r="DY89" s="908"/>
      <c r="DZ89" s="91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07"/>
      <c r="BT90" s="908"/>
      <c r="BU90" s="908"/>
      <c r="BV90" s="908"/>
      <c r="BW90" s="908"/>
      <c r="BX90" s="908"/>
      <c r="BY90" s="908"/>
      <c r="BZ90" s="908"/>
      <c r="CA90" s="908"/>
      <c r="CB90" s="908"/>
      <c r="CC90" s="908"/>
      <c r="CD90" s="908"/>
      <c r="CE90" s="908"/>
      <c r="CF90" s="908"/>
      <c r="CG90" s="909"/>
      <c r="CH90" s="910"/>
      <c r="CI90" s="911"/>
      <c r="CJ90" s="911"/>
      <c r="CK90" s="911"/>
      <c r="CL90" s="912"/>
      <c r="CM90" s="910"/>
      <c r="CN90" s="911"/>
      <c r="CO90" s="911"/>
      <c r="CP90" s="911"/>
      <c r="CQ90" s="912"/>
      <c r="CR90" s="910"/>
      <c r="CS90" s="911"/>
      <c r="CT90" s="911"/>
      <c r="CU90" s="911"/>
      <c r="CV90" s="912"/>
      <c r="CW90" s="910"/>
      <c r="CX90" s="911"/>
      <c r="CY90" s="911"/>
      <c r="CZ90" s="911"/>
      <c r="DA90" s="912"/>
      <c r="DB90" s="910"/>
      <c r="DC90" s="911"/>
      <c r="DD90" s="911"/>
      <c r="DE90" s="911"/>
      <c r="DF90" s="912"/>
      <c r="DG90" s="910"/>
      <c r="DH90" s="911"/>
      <c r="DI90" s="911"/>
      <c r="DJ90" s="911"/>
      <c r="DK90" s="912"/>
      <c r="DL90" s="910"/>
      <c r="DM90" s="911"/>
      <c r="DN90" s="911"/>
      <c r="DO90" s="911"/>
      <c r="DP90" s="912"/>
      <c r="DQ90" s="910"/>
      <c r="DR90" s="911"/>
      <c r="DS90" s="911"/>
      <c r="DT90" s="911"/>
      <c r="DU90" s="912"/>
      <c r="DV90" s="907"/>
      <c r="DW90" s="908"/>
      <c r="DX90" s="908"/>
      <c r="DY90" s="908"/>
      <c r="DZ90" s="91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07"/>
      <c r="BT91" s="908"/>
      <c r="BU91" s="908"/>
      <c r="BV91" s="908"/>
      <c r="BW91" s="908"/>
      <c r="BX91" s="908"/>
      <c r="BY91" s="908"/>
      <c r="BZ91" s="908"/>
      <c r="CA91" s="908"/>
      <c r="CB91" s="908"/>
      <c r="CC91" s="908"/>
      <c r="CD91" s="908"/>
      <c r="CE91" s="908"/>
      <c r="CF91" s="908"/>
      <c r="CG91" s="909"/>
      <c r="CH91" s="910"/>
      <c r="CI91" s="911"/>
      <c r="CJ91" s="911"/>
      <c r="CK91" s="911"/>
      <c r="CL91" s="912"/>
      <c r="CM91" s="910"/>
      <c r="CN91" s="911"/>
      <c r="CO91" s="911"/>
      <c r="CP91" s="911"/>
      <c r="CQ91" s="912"/>
      <c r="CR91" s="910"/>
      <c r="CS91" s="911"/>
      <c r="CT91" s="911"/>
      <c r="CU91" s="911"/>
      <c r="CV91" s="912"/>
      <c r="CW91" s="910"/>
      <c r="CX91" s="911"/>
      <c r="CY91" s="911"/>
      <c r="CZ91" s="911"/>
      <c r="DA91" s="912"/>
      <c r="DB91" s="910"/>
      <c r="DC91" s="911"/>
      <c r="DD91" s="911"/>
      <c r="DE91" s="911"/>
      <c r="DF91" s="912"/>
      <c r="DG91" s="910"/>
      <c r="DH91" s="911"/>
      <c r="DI91" s="911"/>
      <c r="DJ91" s="911"/>
      <c r="DK91" s="912"/>
      <c r="DL91" s="910"/>
      <c r="DM91" s="911"/>
      <c r="DN91" s="911"/>
      <c r="DO91" s="911"/>
      <c r="DP91" s="912"/>
      <c r="DQ91" s="910"/>
      <c r="DR91" s="911"/>
      <c r="DS91" s="911"/>
      <c r="DT91" s="911"/>
      <c r="DU91" s="912"/>
      <c r="DV91" s="907"/>
      <c r="DW91" s="908"/>
      <c r="DX91" s="908"/>
      <c r="DY91" s="908"/>
      <c r="DZ91" s="91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07"/>
      <c r="BT92" s="908"/>
      <c r="BU92" s="908"/>
      <c r="BV92" s="908"/>
      <c r="BW92" s="908"/>
      <c r="BX92" s="908"/>
      <c r="BY92" s="908"/>
      <c r="BZ92" s="908"/>
      <c r="CA92" s="908"/>
      <c r="CB92" s="908"/>
      <c r="CC92" s="908"/>
      <c r="CD92" s="908"/>
      <c r="CE92" s="908"/>
      <c r="CF92" s="908"/>
      <c r="CG92" s="909"/>
      <c r="CH92" s="910"/>
      <c r="CI92" s="911"/>
      <c r="CJ92" s="911"/>
      <c r="CK92" s="911"/>
      <c r="CL92" s="912"/>
      <c r="CM92" s="910"/>
      <c r="CN92" s="911"/>
      <c r="CO92" s="911"/>
      <c r="CP92" s="911"/>
      <c r="CQ92" s="912"/>
      <c r="CR92" s="910"/>
      <c r="CS92" s="911"/>
      <c r="CT92" s="911"/>
      <c r="CU92" s="911"/>
      <c r="CV92" s="912"/>
      <c r="CW92" s="910"/>
      <c r="CX92" s="911"/>
      <c r="CY92" s="911"/>
      <c r="CZ92" s="911"/>
      <c r="DA92" s="912"/>
      <c r="DB92" s="910"/>
      <c r="DC92" s="911"/>
      <c r="DD92" s="911"/>
      <c r="DE92" s="911"/>
      <c r="DF92" s="912"/>
      <c r="DG92" s="910"/>
      <c r="DH92" s="911"/>
      <c r="DI92" s="911"/>
      <c r="DJ92" s="911"/>
      <c r="DK92" s="912"/>
      <c r="DL92" s="910"/>
      <c r="DM92" s="911"/>
      <c r="DN92" s="911"/>
      <c r="DO92" s="911"/>
      <c r="DP92" s="912"/>
      <c r="DQ92" s="910"/>
      <c r="DR92" s="911"/>
      <c r="DS92" s="911"/>
      <c r="DT92" s="911"/>
      <c r="DU92" s="912"/>
      <c r="DV92" s="907"/>
      <c r="DW92" s="908"/>
      <c r="DX92" s="908"/>
      <c r="DY92" s="908"/>
      <c r="DZ92" s="91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07"/>
      <c r="BT93" s="908"/>
      <c r="BU93" s="908"/>
      <c r="BV93" s="908"/>
      <c r="BW93" s="908"/>
      <c r="BX93" s="908"/>
      <c r="BY93" s="908"/>
      <c r="BZ93" s="908"/>
      <c r="CA93" s="908"/>
      <c r="CB93" s="908"/>
      <c r="CC93" s="908"/>
      <c r="CD93" s="908"/>
      <c r="CE93" s="908"/>
      <c r="CF93" s="908"/>
      <c r="CG93" s="909"/>
      <c r="CH93" s="910"/>
      <c r="CI93" s="911"/>
      <c r="CJ93" s="911"/>
      <c r="CK93" s="911"/>
      <c r="CL93" s="912"/>
      <c r="CM93" s="910"/>
      <c r="CN93" s="911"/>
      <c r="CO93" s="911"/>
      <c r="CP93" s="911"/>
      <c r="CQ93" s="912"/>
      <c r="CR93" s="910"/>
      <c r="CS93" s="911"/>
      <c r="CT93" s="911"/>
      <c r="CU93" s="911"/>
      <c r="CV93" s="912"/>
      <c r="CW93" s="910"/>
      <c r="CX93" s="911"/>
      <c r="CY93" s="911"/>
      <c r="CZ93" s="911"/>
      <c r="DA93" s="912"/>
      <c r="DB93" s="910"/>
      <c r="DC93" s="911"/>
      <c r="DD93" s="911"/>
      <c r="DE93" s="911"/>
      <c r="DF93" s="912"/>
      <c r="DG93" s="910"/>
      <c r="DH93" s="911"/>
      <c r="DI93" s="911"/>
      <c r="DJ93" s="911"/>
      <c r="DK93" s="912"/>
      <c r="DL93" s="910"/>
      <c r="DM93" s="911"/>
      <c r="DN93" s="911"/>
      <c r="DO93" s="911"/>
      <c r="DP93" s="912"/>
      <c r="DQ93" s="910"/>
      <c r="DR93" s="911"/>
      <c r="DS93" s="911"/>
      <c r="DT93" s="911"/>
      <c r="DU93" s="912"/>
      <c r="DV93" s="907"/>
      <c r="DW93" s="908"/>
      <c r="DX93" s="908"/>
      <c r="DY93" s="908"/>
      <c r="DZ93" s="91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07"/>
      <c r="BT94" s="908"/>
      <c r="BU94" s="908"/>
      <c r="BV94" s="908"/>
      <c r="BW94" s="908"/>
      <c r="BX94" s="908"/>
      <c r="BY94" s="908"/>
      <c r="BZ94" s="908"/>
      <c r="CA94" s="908"/>
      <c r="CB94" s="908"/>
      <c r="CC94" s="908"/>
      <c r="CD94" s="908"/>
      <c r="CE94" s="908"/>
      <c r="CF94" s="908"/>
      <c r="CG94" s="909"/>
      <c r="CH94" s="910"/>
      <c r="CI94" s="911"/>
      <c r="CJ94" s="911"/>
      <c r="CK94" s="911"/>
      <c r="CL94" s="912"/>
      <c r="CM94" s="910"/>
      <c r="CN94" s="911"/>
      <c r="CO94" s="911"/>
      <c r="CP94" s="911"/>
      <c r="CQ94" s="912"/>
      <c r="CR94" s="910"/>
      <c r="CS94" s="911"/>
      <c r="CT94" s="911"/>
      <c r="CU94" s="911"/>
      <c r="CV94" s="912"/>
      <c r="CW94" s="910"/>
      <c r="CX94" s="911"/>
      <c r="CY94" s="911"/>
      <c r="CZ94" s="911"/>
      <c r="DA94" s="912"/>
      <c r="DB94" s="910"/>
      <c r="DC94" s="911"/>
      <c r="DD94" s="911"/>
      <c r="DE94" s="911"/>
      <c r="DF94" s="912"/>
      <c r="DG94" s="910"/>
      <c r="DH94" s="911"/>
      <c r="DI94" s="911"/>
      <c r="DJ94" s="911"/>
      <c r="DK94" s="912"/>
      <c r="DL94" s="910"/>
      <c r="DM94" s="911"/>
      <c r="DN94" s="911"/>
      <c r="DO94" s="911"/>
      <c r="DP94" s="912"/>
      <c r="DQ94" s="910"/>
      <c r="DR94" s="911"/>
      <c r="DS94" s="911"/>
      <c r="DT94" s="911"/>
      <c r="DU94" s="912"/>
      <c r="DV94" s="907"/>
      <c r="DW94" s="908"/>
      <c r="DX94" s="908"/>
      <c r="DY94" s="908"/>
      <c r="DZ94" s="91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07"/>
      <c r="BT95" s="908"/>
      <c r="BU95" s="908"/>
      <c r="BV95" s="908"/>
      <c r="BW95" s="908"/>
      <c r="BX95" s="908"/>
      <c r="BY95" s="908"/>
      <c r="BZ95" s="908"/>
      <c r="CA95" s="908"/>
      <c r="CB95" s="908"/>
      <c r="CC95" s="908"/>
      <c r="CD95" s="908"/>
      <c r="CE95" s="908"/>
      <c r="CF95" s="908"/>
      <c r="CG95" s="909"/>
      <c r="CH95" s="910"/>
      <c r="CI95" s="911"/>
      <c r="CJ95" s="911"/>
      <c r="CK95" s="911"/>
      <c r="CL95" s="912"/>
      <c r="CM95" s="910"/>
      <c r="CN95" s="911"/>
      <c r="CO95" s="911"/>
      <c r="CP95" s="911"/>
      <c r="CQ95" s="912"/>
      <c r="CR95" s="910"/>
      <c r="CS95" s="911"/>
      <c r="CT95" s="911"/>
      <c r="CU95" s="911"/>
      <c r="CV95" s="912"/>
      <c r="CW95" s="910"/>
      <c r="CX95" s="911"/>
      <c r="CY95" s="911"/>
      <c r="CZ95" s="911"/>
      <c r="DA95" s="912"/>
      <c r="DB95" s="910"/>
      <c r="DC95" s="911"/>
      <c r="DD95" s="911"/>
      <c r="DE95" s="911"/>
      <c r="DF95" s="912"/>
      <c r="DG95" s="910"/>
      <c r="DH95" s="911"/>
      <c r="DI95" s="911"/>
      <c r="DJ95" s="911"/>
      <c r="DK95" s="912"/>
      <c r="DL95" s="910"/>
      <c r="DM95" s="911"/>
      <c r="DN95" s="911"/>
      <c r="DO95" s="911"/>
      <c r="DP95" s="912"/>
      <c r="DQ95" s="910"/>
      <c r="DR95" s="911"/>
      <c r="DS95" s="911"/>
      <c r="DT95" s="911"/>
      <c r="DU95" s="912"/>
      <c r="DV95" s="907"/>
      <c r="DW95" s="908"/>
      <c r="DX95" s="908"/>
      <c r="DY95" s="908"/>
      <c r="DZ95" s="91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07"/>
      <c r="BT96" s="908"/>
      <c r="BU96" s="908"/>
      <c r="BV96" s="908"/>
      <c r="BW96" s="908"/>
      <c r="BX96" s="908"/>
      <c r="BY96" s="908"/>
      <c r="BZ96" s="908"/>
      <c r="CA96" s="908"/>
      <c r="CB96" s="908"/>
      <c r="CC96" s="908"/>
      <c r="CD96" s="908"/>
      <c r="CE96" s="908"/>
      <c r="CF96" s="908"/>
      <c r="CG96" s="909"/>
      <c r="CH96" s="910"/>
      <c r="CI96" s="911"/>
      <c r="CJ96" s="911"/>
      <c r="CK96" s="911"/>
      <c r="CL96" s="912"/>
      <c r="CM96" s="910"/>
      <c r="CN96" s="911"/>
      <c r="CO96" s="911"/>
      <c r="CP96" s="911"/>
      <c r="CQ96" s="912"/>
      <c r="CR96" s="910"/>
      <c r="CS96" s="911"/>
      <c r="CT96" s="911"/>
      <c r="CU96" s="911"/>
      <c r="CV96" s="912"/>
      <c r="CW96" s="910"/>
      <c r="CX96" s="911"/>
      <c r="CY96" s="911"/>
      <c r="CZ96" s="911"/>
      <c r="DA96" s="912"/>
      <c r="DB96" s="910"/>
      <c r="DC96" s="911"/>
      <c r="DD96" s="911"/>
      <c r="DE96" s="911"/>
      <c r="DF96" s="912"/>
      <c r="DG96" s="910"/>
      <c r="DH96" s="911"/>
      <c r="DI96" s="911"/>
      <c r="DJ96" s="911"/>
      <c r="DK96" s="912"/>
      <c r="DL96" s="910"/>
      <c r="DM96" s="911"/>
      <c r="DN96" s="911"/>
      <c r="DO96" s="911"/>
      <c r="DP96" s="912"/>
      <c r="DQ96" s="910"/>
      <c r="DR96" s="911"/>
      <c r="DS96" s="911"/>
      <c r="DT96" s="911"/>
      <c r="DU96" s="912"/>
      <c r="DV96" s="907"/>
      <c r="DW96" s="908"/>
      <c r="DX96" s="908"/>
      <c r="DY96" s="908"/>
      <c r="DZ96" s="91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07"/>
      <c r="BT97" s="908"/>
      <c r="BU97" s="908"/>
      <c r="BV97" s="908"/>
      <c r="BW97" s="908"/>
      <c r="BX97" s="908"/>
      <c r="BY97" s="908"/>
      <c r="BZ97" s="908"/>
      <c r="CA97" s="908"/>
      <c r="CB97" s="908"/>
      <c r="CC97" s="908"/>
      <c r="CD97" s="908"/>
      <c r="CE97" s="908"/>
      <c r="CF97" s="908"/>
      <c r="CG97" s="909"/>
      <c r="CH97" s="910"/>
      <c r="CI97" s="911"/>
      <c r="CJ97" s="911"/>
      <c r="CK97" s="911"/>
      <c r="CL97" s="912"/>
      <c r="CM97" s="910"/>
      <c r="CN97" s="911"/>
      <c r="CO97" s="911"/>
      <c r="CP97" s="911"/>
      <c r="CQ97" s="912"/>
      <c r="CR97" s="910"/>
      <c r="CS97" s="911"/>
      <c r="CT97" s="911"/>
      <c r="CU97" s="911"/>
      <c r="CV97" s="912"/>
      <c r="CW97" s="910"/>
      <c r="CX97" s="911"/>
      <c r="CY97" s="911"/>
      <c r="CZ97" s="911"/>
      <c r="DA97" s="912"/>
      <c r="DB97" s="910"/>
      <c r="DC97" s="911"/>
      <c r="DD97" s="911"/>
      <c r="DE97" s="911"/>
      <c r="DF97" s="912"/>
      <c r="DG97" s="910"/>
      <c r="DH97" s="911"/>
      <c r="DI97" s="911"/>
      <c r="DJ97" s="911"/>
      <c r="DK97" s="912"/>
      <c r="DL97" s="910"/>
      <c r="DM97" s="911"/>
      <c r="DN97" s="911"/>
      <c r="DO97" s="911"/>
      <c r="DP97" s="912"/>
      <c r="DQ97" s="910"/>
      <c r="DR97" s="911"/>
      <c r="DS97" s="911"/>
      <c r="DT97" s="911"/>
      <c r="DU97" s="912"/>
      <c r="DV97" s="907"/>
      <c r="DW97" s="908"/>
      <c r="DX97" s="908"/>
      <c r="DY97" s="908"/>
      <c r="DZ97" s="91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07"/>
      <c r="BT98" s="908"/>
      <c r="BU98" s="908"/>
      <c r="BV98" s="908"/>
      <c r="BW98" s="908"/>
      <c r="BX98" s="908"/>
      <c r="BY98" s="908"/>
      <c r="BZ98" s="908"/>
      <c r="CA98" s="908"/>
      <c r="CB98" s="908"/>
      <c r="CC98" s="908"/>
      <c r="CD98" s="908"/>
      <c r="CE98" s="908"/>
      <c r="CF98" s="908"/>
      <c r="CG98" s="909"/>
      <c r="CH98" s="910"/>
      <c r="CI98" s="911"/>
      <c r="CJ98" s="911"/>
      <c r="CK98" s="911"/>
      <c r="CL98" s="912"/>
      <c r="CM98" s="910"/>
      <c r="CN98" s="911"/>
      <c r="CO98" s="911"/>
      <c r="CP98" s="911"/>
      <c r="CQ98" s="912"/>
      <c r="CR98" s="910"/>
      <c r="CS98" s="911"/>
      <c r="CT98" s="911"/>
      <c r="CU98" s="911"/>
      <c r="CV98" s="912"/>
      <c r="CW98" s="910"/>
      <c r="CX98" s="911"/>
      <c r="CY98" s="911"/>
      <c r="CZ98" s="911"/>
      <c r="DA98" s="912"/>
      <c r="DB98" s="910"/>
      <c r="DC98" s="911"/>
      <c r="DD98" s="911"/>
      <c r="DE98" s="911"/>
      <c r="DF98" s="912"/>
      <c r="DG98" s="910"/>
      <c r="DH98" s="911"/>
      <c r="DI98" s="911"/>
      <c r="DJ98" s="911"/>
      <c r="DK98" s="912"/>
      <c r="DL98" s="910"/>
      <c r="DM98" s="911"/>
      <c r="DN98" s="911"/>
      <c r="DO98" s="911"/>
      <c r="DP98" s="912"/>
      <c r="DQ98" s="910"/>
      <c r="DR98" s="911"/>
      <c r="DS98" s="911"/>
      <c r="DT98" s="911"/>
      <c r="DU98" s="912"/>
      <c r="DV98" s="907"/>
      <c r="DW98" s="908"/>
      <c r="DX98" s="908"/>
      <c r="DY98" s="908"/>
      <c r="DZ98" s="91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07"/>
      <c r="BT99" s="908"/>
      <c r="BU99" s="908"/>
      <c r="BV99" s="908"/>
      <c r="BW99" s="908"/>
      <c r="BX99" s="908"/>
      <c r="BY99" s="908"/>
      <c r="BZ99" s="908"/>
      <c r="CA99" s="908"/>
      <c r="CB99" s="908"/>
      <c r="CC99" s="908"/>
      <c r="CD99" s="908"/>
      <c r="CE99" s="908"/>
      <c r="CF99" s="908"/>
      <c r="CG99" s="909"/>
      <c r="CH99" s="910"/>
      <c r="CI99" s="911"/>
      <c r="CJ99" s="911"/>
      <c r="CK99" s="911"/>
      <c r="CL99" s="912"/>
      <c r="CM99" s="910"/>
      <c r="CN99" s="911"/>
      <c r="CO99" s="911"/>
      <c r="CP99" s="911"/>
      <c r="CQ99" s="912"/>
      <c r="CR99" s="910"/>
      <c r="CS99" s="911"/>
      <c r="CT99" s="911"/>
      <c r="CU99" s="911"/>
      <c r="CV99" s="912"/>
      <c r="CW99" s="910"/>
      <c r="CX99" s="911"/>
      <c r="CY99" s="911"/>
      <c r="CZ99" s="911"/>
      <c r="DA99" s="912"/>
      <c r="DB99" s="910"/>
      <c r="DC99" s="911"/>
      <c r="DD99" s="911"/>
      <c r="DE99" s="911"/>
      <c r="DF99" s="912"/>
      <c r="DG99" s="910"/>
      <c r="DH99" s="911"/>
      <c r="DI99" s="911"/>
      <c r="DJ99" s="911"/>
      <c r="DK99" s="912"/>
      <c r="DL99" s="910"/>
      <c r="DM99" s="911"/>
      <c r="DN99" s="911"/>
      <c r="DO99" s="911"/>
      <c r="DP99" s="912"/>
      <c r="DQ99" s="910"/>
      <c r="DR99" s="911"/>
      <c r="DS99" s="911"/>
      <c r="DT99" s="911"/>
      <c r="DU99" s="912"/>
      <c r="DV99" s="907"/>
      <c r="DW99" s="908"/>
      <c r="DX99" s="908"/>
      <c r="DY99" s="908"/>
      <c r="DZ99" s="91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07"/>
      <c r="BT100" s="908"/>
      <c r="BU100" s="908"/>
      <c r="BV100" s="908"/>
      <c r="BW100" s="908"/>
      <c r="BX100" s="908"/>
      <c r="BY100" s="908"/>
      <c r="BZ100" s="908"/>
      <c r="CA100" s="908"/>
      <c r="CB100" s="908"/>
      <c r="CC100" s="908"/>
      <c r="CD100" s="908"/>
      <c r="CE100" s="908"/>
      <c r="CF100" s="908"/>
      <c r="CG100" s="909"/>
      <c r="CH100" s="910"/>
      <c r="CI100" s="911"/>
      <c r="CJ100" s="911"/>
      <c r="CK100" s="911"/>
      <c r="CL100" s="912"/>
      <c r="CM100" s="910"/>
      <c r="CN100" s="911"/>
      <c r="CO100" s="911"/>
      <c r="CP100" s="911"/>
      <c r="CQ100" s="912"/>
      <c r="CR100" s="910"/>
      <c r="CS100" s="911"/>
      <c r="CT100" s="911"/>
      <c r="CU100" s="911"/>
      <c r="CV100" s="912"/>
      <c r="CW100" s="910"/>
      <c r="CX100" s="911"/>
      <c r="CY100" s="911"/>
      <c r="CZ100" s="911"/>
      <c r="DA100" s="912"/>
      <c r="DB100" s="910"/>
      <c r="DC100" s="911"/>
      <c r="DD100" s="911"/>
      <c r="DE100" s="911"/>
      <c r="DF100" s="912"/>
      <c r="DG100" s="910"/>
      <c r="DH100" s="911"/>
      <c r="DI100" s="911"/>
      <c r="DJ100" s="911"/>
      <c r="DK100" s="912"/>
      <c r="DL100" s="910"/>
      <c r="DM100" s="911"/>
      <c r="DN100" s="911"/>
      <c r="DO100" s="911"/>
      <c r="DP100" s="912"/>
      <c r="DQ100" s="910"/>
      <c r="DR100" s="911"/>
      <c r="DS100" s="911"/>
      <c r="DT100" s="911"/>
      <c r="DU100" s="912"/>
      <c r="DV100" s="907"/>
      <c r="DW100" s="908"/>
      <c r="DX100" s="908"/>
      <c r="DY100" s="908"/>
      <c r="DZ100" s="91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07"/>
      <c r="BT101" s="908"/>
      <c r="BU101" s="908"/>
      <c r="BV101" s="908"/>
      <c r="BW101" s="908"/>
      <c r="BX101" s="908"/>
      <c r="BY101" s="908"/>
      <c r="BZ101" s="908"/>
      <c r="CA101" s="908"/>
      <c r="CB101" s="908"/>
      <c r="CC101" s="908"/>
      <c r="CD101" s="908"/>
      <c r="CE101" s="908"/>
      <c r="CF101" s="908"/>
      <c r="CG101" s="909"/>
      <c r="CH101" s="910"/>
      <c r="CI101" s="911"/>
      <c r="CJ101" s="911"/>
      <c r="CK101" s="911"/>
      <c r="CL101" s="912"/>
      <c r="CM101" s="910"/>
      <c r="CN101" s="911"/>
      <c r="CO101" s="911"/>
      <c r="CP101" s="911"/>
      <c r="CQ101" s="912"/>
      <c r="CR101" s="910"/>
      <c r="CS101" s="911"/>
      <c r="CT101" s="911"/>
      <c r="CU101" s="911"/>
      <c r="CV101" s="912"/>
      <c r="CW101" s="910"/>
      <c r="CX101" s="911"/>
      <c r="CY101" s="911"/>
      <c r="CZ101" s="911"/>
      <c r="DA101" s="912"/>
      <c r="DB101" s="910"/>
      <c r="DC101" s="911"/>
      <c r="DD101" s="911"/>
      <c r="DE101" s="911"/>
      <c r="DF101" s="912"/>
      <c r="DG101" s="910"/>
      <c r="DH101" s="911"/>
      <c r="DI101" s="911"/>
      <c r="DJ101" s="911"/>
      <c r="DK101" s="912"/>
      <c r="DL101" s="910"/>
      <c r="DM101" s="911"/>
      <c r="DN101" s="911"/>
      <c r="DO101" s="911"/>
      <c r="DP101" s="912"/>
      <c r="DQ101" s="910"/>
      <c r="DR101" s="911"/>
      <c r="DS101" s="911"/>
      <c r="DT101" s="911"/>
      <c r="DU101" s="912"/>
      <c r="DV101" s="907"/>
      <c r="DW101" s="908"/>
      <c r="DX101" s="908"/>
      <c r="DY101" s="908"/>
      <c r="DZ101" s="91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914" t="s">
        <v>449</v>
      </c>
      <c r="BS102" s="915"/>
      <c r="BT102" s="915"/>
      <c r="BU102" s="915"/>
      <c r="BV102" s="915"/>
      <c r="BW102" s="915"/>
      <c r="BX102" s="915"/>
      <c r="BY102" s="915"/>
      <c r="BZ102" s="915"/>
      <c r="CA102" s="915"/>
      <c r="CB102" s="915"/>
      <c r="CC102" s="915"/>
      <c r="CD102" s="915"/>
      <c r="CE102" s="915"/>
      <c r="CF102" s="915"/>
      <c r="CG102" s="916"/>
      <c r="CH102" s="917"/>
      <c r="CI102" s="918"/>
      <c r="CJ102" s="918"/>
      <c r="CK102" s="918"/>
      <c r="CL102" s="919"/>
      <c r="CM102" s="917"/>
      <c r="CN102" s="918"/>
      <c r="CO102" s="918"/>
      <c r="CP102" s="918"/>
      <c r="CQ102" s="919"/>
      <c r="CR102" s="920"/>
      <c r="CS102" s="921"/>
      <c r="CT102" s="921"/>
      <c r="CU102" s="921"/>
      <c r="CV102" s="922"/>
      <c r="CW102" s="920"/>
      <c r="CX102" s="921"/>
      <c r="CY102" s="921"/>
      <c r="CZ102" s="921"/>
      <c r="DA102" s="922"/>
      <c r="DB102" s="920"/>
      <c r="DC102" s="921"/>
      <c r="DD102" s="921"/>
      <c r="DE102" s="921"/>
      <c r="DF102" s="922"/>
      <c r="DG102" s="920"/>
      <c r="DH102" s="921"/>
      <c r="DI102" s="921"/>
      <c r="DJ102" s="921"/>
      <c r="DK102" s="922"/>
      <c r="DL102" s="920"/>
      <c r="DM102" s="921"/>
      <c r="DN102" s="921"/>
      <c r="DO102" s="921"/>
      <c r="DP102" s="922"/>
      <c r="DQ102" s="920"/>
      <c r="DR102" s="921"/>
      <c r="DS102" s="921"/>
      <c r="DT102" s="921"/>
      <c r="DU102" s="922"/>
      <c r="DV102" s="914"/>
      <c r="DW102" s="915"/>
      <c r="DX102" s="915"/>
      <c r="DY102" s="915"/>
      <c r="DZ102" s="92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2" t="s">
        <v>464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5" t="s">
        <v>465</v>
      </c>
      <c r="BR104" s="735"/>
      <c r="BS104" s="735"/>
      <c r="BT104" s="735"/>
      <c r="BU104" s="735"/>
      <c r="BV104" s="735"/>
      <c r="BW104" s="735"/>
      <c r="BX104" s="735"/>
      <c r="BY104" s="735"/>
      <c r="BZ104" s="735"/>
      <c r="CA104" s="735"/>
      <c r="CB104" s="735"/>
      <c r="CC104" s="735"/>
      <c r="CD104" s="735"/>
      <c r="CE104" s="735"/>
      <c r="CF104" s="735"/>
      <c r="CG104" s="735"/>
      <c r="CH104" s="735"/>
      <c r="CI104" s="735"/>
      <c r="CJ104" s="735"/>
      <c r="CK104" s="735"/>
      <c r="CL104" s="735"/>
      <c r="CM104" s="735"/>
      <c r="CN104" s="735"/>
      <c r="CO104" s="735"/>
      <c r="CP104" s="735"/>
      <c r="CQ104" s="735"/>
      <c r="CR104" s="735"/>
      <c r="CS104" s="735"/>
      <c r="CT104" s="735"/>
      <c r="CU104" s="735"/>
      <c r="CV104" s="735"/>
      <c r="CW104" s="735"/>
      <c r="CX104" s="735"/>
      <c r="CY104" s="735"/>
      <c r="CZ104" s="735"/>
      <c r="DA104" s="735"/>
      <c r="DB104" s="735"/>
      <c r="DC104" s="735"/>
      <c r="DD104" s="735"/>
      <c r="DE104" s="735"/>
      <c r="DF104" s="735"/>
      <c r="DG104" s="735"/>
      <c r="DH104" s="735"/>
      <c r="DI104" s="735"/>
      <c r="DJ104" s="735"/>
      <c r="DK104" s="735"/>
      <c r="DL104" s="735"/>
      <c r="DM104" s="735"/>
      <c r="DN104" s="735"/>
      <c r="DO104" s="735"/>
      <c r="DP104" s="735"/>
      <c r="DQ104" s="735"/>
      <c r="DR104" s="735"/>
      <c r="DS104" s="735"/>
      <c r="DT104" s="735"/>
      <c r="DU104" s="735"/>
      <c r="DV104" s="735"/>
      <c r="DW104" s="735"/>
      <c r="DX104" s="735"/>
      <c r="DY104" s="735"/>
      <c r="DZ104" s="73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03" t="s">
        <v>467</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203</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48" customFormat="1" ht="26.25" customHeight="1" x14ac:dyDescent="0.2">
      <c r="A109" s="874" t="s">
        <v>468</v>
      </c>
      <c r="B109" s="875"/>
      <c r="C109" s="875"/>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6"/>
      <c r="AA109" s="877" t="s">
        <v>432</v>
      </c>
      <c r="AB109" s="875"/>
      <c r="AC109" s="875"/>
      <c r="AD109" s="875"/>
      <c r="AE109" s="876"/>
      <c r="AF109" s="877" t="s">
        <v>469</v>
      </c>
      <c r="AG109" s="875"/>
      <c r="AH109" s="875"/>
      <c r="AI109" s="875"/>
      <c r="AJ109" s="876"/>
      <c r="AK109" s="877" t="s">
        <v>392</v>
      </c>
      <c r="AL109" s="875"/>
      <c r="AM109" s="875"/>
      <c r="AN109" s="875"/>
      <c r="AO109" s="876"/>
      <c r="AP109" s="877" t="s">
        <v>470</v>
      </c>
      <c r="AQ109" s="875"/>
      <c r="AR109" s="875"/>
      <c r="AS109" s="875"/>
      <c r="AT109" s="878"/>
      <c r="AU109" s="874" t="s">
        <v>468</v>
      </c>
      <c r="AV109" s="875"/>
      <c r="AW109" s="875"/>
      <c r="AX109" s="875"/>
      <c r="AY109" s="875"/>
      <c r="AZ109" s="875"/>
      <c r="BA109" s="875"/>
      <c r="BB109" s="875"/>
      <c r="BC109" s="875"/>
      <c r="BD109" s="875"/>
      <c r="BE109" s="875"/>
      <c r="BF109" s="875"/>
      <c r="BG109" s="875"/>
      <c r="BH109" s="875"/>
      <c r="BI109" s="875"/>
      <c r="BJ109" s="875"/>
      <c r="BK109" s="875"/>
      <c r="BL109" s="875"/>
      <c r="BM109" s="875"/>
      <c r="BN109" s="875"/>
      <c r="BO109" s="875"/>
      <c r="BP109" s="876"/>
      <c r="BQ109" s="877" t="s">
        <v>432</v>
      </c>
      <c r="BR109" s="875"/>
      <c r="BS109" s="875"/>
      <c r="BT109" s="875"/>
      <c r="BU109" s="876"/>
      <c r="BV109" s="877" t="s">
        <v>469</v>
      </c>
      <c r="BW109" s="875"/>
      <c r="BX109" s="875"/>
      <c r="BY109" s="875"/>
      <c r="BZ109" s="876"/>
      <c r="CA109" s="877" t="s">
        <v>392</v>
      </c>
      <c r="CB109" s="875"/>
      <c r="CC109" s="875"/>
      <c r="CD109" s="875"/>
      <c r="CE109" s="876"/>
      <c r="CF109" s="906" t="s">
        <v>470</v>
      </c>
      <c r="CG109" s="906"/>
      <c r="CH109" s="906"/>
      <c r="CI109" s="906"/>
      <c r="CJ109" s="906"/>
      <c r="CK109" s="877" t="s">
        <v>92</v>
      </c>
      <c r="CL109" s="875"/>
      <c r="CM109" s="875"/>
      <c r="CN109" s="875"/>
      <c r="CO109" s="875"/>
      <c r="CP109" s="875"/>
      <c r="CQ109" s="875"/>
      <c r="CR109" s="875"/>
      <c r="CS109" s="875"/>
      <c r="CT109" s="875"/>
      <c r="CU109" s="875"/>
      <c r="CV109" s="875"/>
      <c r="CW109" s="875"/>
      <c r="CX109" s="875"/>
      <c r="CY109" s="875"/>
      <c r="CZ109" s="875"/>
      <c r="DA109" s="875"/>
      <c r="DB109" s="875"/>
      <c r="DC109" s="875"/>
      <c r="DD109" s="875"/>
      <c r="DE109" s="875"/>
      <c r="DF109" s="876"/>
      <c r="DG109" s="877" t="s">
        <v>432</v>
      </c>
      <c r="DH109" s="875"/>
      <c r="DI109" s="875"/>
      <c r="DJ109" s="875"/>
      <c r="DK109" s="876"/>
      <c r="DL109" s="877" t="s">
        <v>469</v>
      </c>
      <c r="DM109" s="875"/>
      <c r="DN109" s="875"/>
      <c r="DO109" s="875"/>
      <c r="DP109" s="876"/>
      <c r="DQ109" s="877" t="s">
        <v>392</v>
      </c>
      <c r="DR109" s="875"/>
      <c r="DS109" s="875"/>
      <c r="DT109" s="875"/>
      <c r="DU109" s="876"/>
      <c r="DV109" s="877" t="s">
        <v>470</v>
      </c>
      <c r="DW109" s="875"/>
      <c r="DX109" s="875"/>
      <c r="DY109" s="875"/>
      <c r="DZ109" s="878"/>
    </row>
    <row r="110" spans="1:131" s="48" customFormat="1" ht="26.25" customHeight="1" x14ac:dyDescent="0.2">
      <c r="A110" s="785" t="s">
        <v>333</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78">
        <v>63332</v>
      </c>
      <c r="AB110" s="779"/>
      <c r="AC110" s="779"/>
      <c r="AD110" s="779"/>
      <c r="AE110" s="780"/>
      <c r="AF110" s="781">
        <v>78793</v>
      </c>
      <c r="AG110" s="779"/>
      <c r="AH110" s="779"/>
      <c r="AI110" s="779"/>
      <c r="AJ110" s="780"/>
      <c r="AK110" s="781">
        <v>77524</v>
      </c>
      <c r="AL110" s="779"/>
      <c r="AM110" s="779"/>
      <c r="AN110" s="779"/>
      <c r="AO110" s="780"/>
      <c r="AP110" s="879">
        <v>2.7</v>
      </c>
      <c r="AQ110" s="880"/>
      <c r="AR110" s="880"/>
      <c r="AS110" s="880"/>
      <c r="AT110" s="881"/>
      <c r="AU110" s="882" t="s">
        <v>123</v>
      </c>
      <c r="AV110" s="883"/>
      <c r="AW110" s="883"/>
      <c r="AX110" s="883"/>
      <c r="AY110" s="883"/>
      <c r="AZ110" s="838" t="s">
        <v>471</v>
      </c>
      <c r="BA110" s="786"/>
      <c r="BB110" s="786"/>
      <c r="BC110" s="786"/>
      <c r="BD110" s="786"/>
      <c r="BE110" s="786"/>
      <c r="BF110" s="786"/>
      <c r="BG110" s="786"/>
      <c r="BH110" s="786"/>
      <c r="BI110" s="786"/>
      <c r="BJ110" s="786"/>
      <c r="BK110" s="786"/>
      <c r="BL110" s="786"/>
      <c r="BM110" s="786"/>
      <c r="BN110" s="786"/>
      <c r="BO110" s="786"/>
      <c r="BP110" s="787"/>
      <c r="BQ110" s="839">
        <v>493597</v>
      </c>
      <c r="BR110" s="840"/>
      <c r="BS110" s="840"/>
      <c r="BT110" s="840"/>
      <c r="BU110" s="840"/>
      <c r="BV110" s="840">
        <v>417070</v>
      </c>
      <c r="BW110" s="840"/>
      <c r="BX110" s="840"/>
      <c r="BY110" s="840"/>
      <c r="BZ110" s="840"/>
      <c r="CA110" s="840">
        <v>341282</v>
      </c>
      <c r="CB110" s="840"/>
      <c r="CC110" s="840"/>
      <c r="CD110" s="840"/>
      <c r="CE110" s="840"/>
      <c r="CF110" s="864">
        <v>11.8</v>
      </c>
      <c r="CG110" s="865"/>
      <c r="CH110" s="865"/>
      <c r="CI110" s="865"/>
      <c r="CJ110" s="865"/>
      <c r="CK110" s="888" t="s">
        <v>388</v>
      </c>
      <c r="CL110" s="729"/>
      <c r="CM110" s="838" t="s">
        <v>62</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839" t="s">
        <v>202</v>
      </c>
      <c r="DH110" s="840"/>
      <c r="DI110" s="840"/>
      <c r="DJ110" s="840"/>
      <c r="DK110" s="840"/>
      <c r="DL110" s="840" t="s">
        <v>202</v>
      </c>
      <c r="DM110" s="840"/>
      <c r="DN110" s="840"/>
      <c r="DO110" s="840"/>
      <c r="DP110" s="840"/>
      <c r="DQ110" s="840" t="s">
        <v>202</v>
      </c>
      <c r="DR110" s="840"/>
      <c r="DS110" s="840"/>
      <c r="DT110" s="840"/>
      <c r="DU110" s="840"/>
      <c r="DV110" s="841" t="s">
        <v>202</v>
      </c>
      <c r="DW110" s="841"/>
      <c r="DX110" s="841"/>
      <c r="DY110" s="841"/>
      <c r="DZ110" s="842"/>
    </row>
    <row r="111" spans="1:131" s="48" customFormat="1" ht="26.25" customHeight="1" x14ac:dyDescent="0.2">
      <c r="A111" s="734" t="s">
        <v>452</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901"/>
      <c r="AA111" s="739" t="s">
        <v>202</v>
      </c>
      <c r="AB111" s="740"/>
      <c r="AC111" s="740"/>
      <c r="AD111" s="740"/>
      <c r="AE111" s="741"/>
      <c r="AF111" s="742" t="s">
        <v>202</v>
      </c>
      <c r="AG111" s="740"/>
      <c r="AH111" s="740"/>
      <c r="AI111" s="740"/>
      <c r="AJ111" s="741"/>
      <c r="AK111" s="742" t="s">
        <v>202</v>
      </c>
      <c r="AL111" s="740"/>
      <c r="AM111" s="740"/>
      <c r="AN111" s="740"/>
      <c r="AO111" s="741"/>
      <c r="AP111" s="811" t="s">
        <v>202</v>
      </c>
      <c r="AQ111" s="812"/>
      <c r="AR111" s="812"/>
      <c r="AS111" s="812"/>
      <c r="AT111" s="813"/>
      <c r="AU111" s="884"/>
      <c r="AV111" s="885"/>
      <c r="AW111" s="885"/>
      <c r="AX111" s="885"/>
      <c r="AY111" s="885"/>
      <c r="AZ111" s="810" t="s">
        <v>472</v>
      </c>
      <c r="BA111" s="747"/>
      <c r="BB111" s="747"/>
      <c r="BC111" s="747"/>
      <c r="BD111" s="747"/>
      <c r="BE111" s="747"/>
      <c r="BF111" s="747"/>
      <c r="BG111" s="747"/>
      <c r="BH111" s="747"/>
      <c r="BI111" s="747"/>
      <c r="BJ111" s="747"/>
      <c r="BK111" s="747"/>
      <c r="BL111" s="747"/>
      <c r="BM111" s="747"/>
      <c r="BN111" s="747"/>
      <c r="BO111" s="747"/>
      <c r="BP111" s="748"/>
      <c r="BQ111" s="814" t="s">
        <v>202</v>
      </c>
      <c r="BR111" s="815"/>
      <c r="BS111" s="815"/>
      <c r="BT111" s="815"/>
      <c r="BU111" s="815"/>
      <c r="BV111" s="815" t="s">
        <v>202</v>
      </c>
      <c r="BW111" s="815"/>
      <c r="BX111" s="815"/>
      <c r="BY111" s="815"/>
      <c r="BZ111" s="815"/>
      <c r="CA111" s="815" t="s">
        <v>202</v>
      </c>
      <c r="CB111" s="815"/>
      <c r="CC111" s="815"/>
      <c r="CD111" s="815"/>
      <c r="CE111" s="815"/>
      <c r="CF111" s="872" t="s">
        <v>202</v>
      </c>
      <c r="CG111" s="873"/>
      <c r="CH111" s="873"/>
      <c r="CI111" s="873"/>
      <c r="CJ111" s="873"/>
      <c r="CK111" s="889"/>
      <c r="CL111" s="731"/>
      <c r="CM111" s="810" t="s">
        <v>139</v>
      </c>
      <c r="CN111" s="747"/>
      <c r="CO111" s="747"/>
      <c r="CP111" s="747"/>
      <c r="CQ111" s="747"/>
      <c r="CR111" s="747"/>
      <c r="CS111" s="747"/>
      <c r="CT111" s="747"/>
      <c r="CU111" s="747"/>
      <c r="CV111" s="747"/>
      <c r="CW111" s="747"/>
      <c r="CX111" s="747"/>
      <c r="CY111" s="747"/>
      <c r="CZ111" s="747"/>
      <c r="DA111" s="747"/>
      <c r="DB111" s="747"/>
      <c r="DC111" s="747"/>
      <c r="DD111" s="747"/>
      <c r="DE111" s="747"/>
      <c r="DF111" s="748"/>
      <c r="DG111" s="814" t="s">
        <v>202</v>
      </c>
      <c r="DH111" s="815"/>
      <c r="DI111" s="815"/>
      <c r="DJ111" s="815"/>
      <c r="DK111" s="815"/>
      <c r="DL111" s="815" t="s">
        <v>202</v>
      </c>
      <c r="DM111" s="815"/>
      <c r="DN111" s="815"/>
      <c r="DO111" s="815"/>
      <c r="DP111" s="815"/>
      <c r="DQ111" s="815" t="s">
        <v>202</v>
      </c>
      <c r="DR111" s="815"/>
      <c r="DS111" s="815"/>
      <c r="DT111" s="815"/>
      <c r="DU111" s="815"/>
      <c r="DV111" s="816" t="s">
        <v>202</v>
      </c>
      <c r="DW111" s="816"/>
      <c r="DX111" s="816"/>
      <c r="DY111" s="816"/>
      <c r="DZ111" s="817"/>
    </row>
    <row r="112" spans="1:131" s="48" customFormat="1" ht="26.25" customHeight="1" x14ac:dyDescent="0.2">
      <c r="A112" s="718" t="s">
        <v>152</v>
      </c>
      <c r="B112" s="719"/>
      <c r="C112" s="747" t="s">
        <v>474</v>
      </c>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8"/>
      <c r="AA112" s="739" t="s">
        <v>202</v>
      </c>
      <c r="AB112" s="740"/>
      <c r="AC112" s="740"/>
      <c r="AD112" s="740"/>
      <c r="AE112" s="741"/>
      <c r="AF112" s="742" t="s">
        <v>202</v>
      </c>
      <c r="AG112" s="740"/>
      <c r="AH112" s="740"/>
      <c r="AI112" s="740"/>
      <c r="AJ112" s="741"/>
      <c r="AK112" s="742" t="s">
        <v>202</v>
      </c>
      <c r="AL112" s="740"/>
      <c r="AM112" s="740"/>
      <c r="AN112" s="740"/>
      <c r="AO112" s="741"/>
      <c r="AP112" s="811" t="s">
        <v>202</v>
      </c>
      <c r="AQ112" s="812"/>
      <c r="AR112" s="812"/>
      <c r="AS112" s="812"/>
      <c r="AT112" s="813"/>
      <c r="AU112" s="884"/>
      <c r="AV112" s="885"/>
      <c r="AW112" s="885"/>
      <c r="AX112" s="885"/>
      <c r="AY112" s="885"/>
      <c r="AZ112" s="810" t="s">
        <v>274</v>
      </c>
      <c r="BA112" s="747"/>
      <c r="BB112" s="747"/>
      <c r="BC112" s="747"/>
      <c r="BD112" s="747"/>
      <c r="BE112" s="747"/>
      <c r="BF112" s="747"/>
      <c r="BG112" s="747"/>
      <c r="BH112" s="747"/>
      <c r="BI112" s="747"/>
      <c r="BJ112" s="747"/>
      <c r="BK112" s="747"/>
      <c r="BL112" s="747"/>
      <c r="BM112" s="747"/>
      <c r="BN112" s="747"/>
      <c r="BO112" s="747"/>
      <c r="BP112" s="748"/>
      <c r="BQ112" s="814">
        <v>2199108</v>
      </c>
      <c r="BR112" s="815"/>
      <c r="BS112" s="815"/>
      <c r="BT112" s="815"/>
      <c r="BU112" s="815"/>
      <c r="BV112" s="815">
        <v>1909941</v>
      </c>
      <c r="BW112" s="815"/>
      <c r="BX112" s="815"/>
      <c r="BY112" s="815"/>
      <c r="BZ112" s="815"/>
      <c r="CA112" s="815">
        <v>1819098</v>
      </c>
      <c r="CB112" s="815"/>
      <c r="CC112" s="815"/>
      <c r="CD112" s="815"/>
      <c r="CE112" s="815"/>
      <c r="CF112" s="872">
        <v>62.7</v>
      </c>
      <c r="CG112" s="873"/>
      <c r="CH112" s="873"/>
      <c r="CI112" s="873"/>
      <c r="CJ112" s="873"/>
      <c r="CK112" s="889"/>
      <c r="CL112" s="731"/>
      <c r="CM112" s="810" t="s">
        <v>397</v>
      </c>
      <c r="CN112" s="747"/>
      <c r="CO112" s="747"/>
      <c r="CP112" s="747"/>
      <c r="CQ112" s="747"/>
      <c r="CR112" s="747"/>
      <c r="CS112" s="747"/>
      <c r="CT112" s="747"/>
      <c r="CU112" s="747"/>
      <c r="CV112" s="747"/>
      <c r="CW112" s="747"/>
      <c r="CX112" s="747"/>
      <c r="CY112" s="747"/>
      <c r="CZ112" s="747"/>
      <c r="DA112" s="747"/>
      <c r="DB112" s="747"/>
      <c r="DC112" s="747"/>
      <c r="DD112" s="747"/>
      <c r="DE112" s="747"/>
      <c r="DF112" s="748"/>
      <c r="DG112" s="814" t="s">
        <v>202</v>
      </c>
      <c r="DH112" s="815"/>
      <c r="DI112" s="815"/>
      <c r="DJ112" s="815"/>
      <c r="DK112" s="815"/>
      <c r="DL112" s="815" t="s">
        <v>202</v>
      </c>
      <c r="DM112" s="815"/>
      <c r="DN112" s="815"/>
      <c r="DO112" s="815"/>
      <c r="DP112" s="815"/>
      <c r="DQ112" s="815" t="s">
        <v>202</v>
      </c>
      <c r="DR112" s="815"/>
      <c r="DS112" s="815"/>
      <c r="DT112" s="815"/>
      <c r="DU112" s="815"/>
      <c r="DV112" s="816" t="s">
        <v>202</v>
      </c>
      <c r="DW112" s="816"/>
      <c r="DX112" s="816"/>
      <c r="DY112" s="816"/>
      <c r="DZ112" s="817"/>
    </row>
    <row r="113" spans="1:130" s="48" customFormat="1" ht="26.25" customHeight="1" x14ac:dyDescent="0.2">
      <c r="A113" s="720"/>
      <c r="B113" s="721"/>
      <c r="C113" s="747" t="s">
        <v>475</v>
      </c>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8"/>
      <c r="AA113" s="739">
        <v>207472</v>
      </c>
      <c r="AB113" s="740"/>
      <c r="AC113" s="740"/>
      <c r="AD113" s="740"/>
      <c r="AE113" s="741"/>
      <c r="AF113" s="742">
        <v>199344</v>
      </c>
      <c r="AG113" s="740"/>
      <c r="AH113" s="740"/>
      <c r="AI113" s="740"/>
      <c r="AJ113" s="741"/>
      <c r="AK113" s="742">
        <v>179238</v>
      </c>
      <c r="AL113" s="740"/>
      <c r="AM113" s="740"/>
      <c r="AN113" s="740"/>
      <c r="AO113" s="741"/>
      <c r="AP113" s="811">
        <v>6.2</v>
      </c>
      <c r="AQ113" s="812"/>
      <c r="AR113" s="812"/>
      <c r="AS113" s="812"/>
      <c r="AT113" s="813"/>
      <c r="AU113" s="884"/>
      <c r="AV113" s="885"/>
      <c r="AW113" s="885"/>
      <c r="AX113" s="885"/>
      <c r="AY113" s="885"/>
      <c r="AZ113" s="810" t="s">
        <v>206</v>
      </c>
      <c r="BA113" s="747"/>
      <c r="BB113" s="747"/>
      <c r="BC113" s="747"/>
      <c r="BD113" s="747"/>
      <c r="BE113" s="747"/>
      <c r="BF113" s="747"/>
      <c r="BG113" s="747"/>
      <c r="BH113" s="747"/>
      <c r="BI113" s="747"/>
      <c r="BJ113" s="747"/>
      <c r="BK113" s="747"/>
      <c r="BL113" s="747"/>
      <c r="BM113" s="747"/>
      <c r="BN113" s="747"/>
      <c r="BO113" s="747"/>
      <c r="BP113" s="748"/>
      <c r="BQ113" s="814" t="s">
        <v>202</v>
      </c>
      <c r="BR113" s="815"/>
      <c r="BS113" s="815"/>
      <c r="BT113" s="815"/>
      <c r="BU113" s="815"/>
      <c r="BV113" s="815" t="s">
        <v>202</v>
      </c>
      <c r="BW113" s="815"/>
      <c r="BX113" s="815"/>
      <c r="BY113" s="815"/>
      <c r="BZ113" s="815"/>
      <c r="CA113" s="815" t="s">
        <v>202</v>
      </c>
      <c r="CB113" s="815"/>
      <c r="CC113" s="815"/>
      <c r="CD113" s="815"/>
      <c r="CE113" s="815"/>
      <c r="CF113" s="872" t="s">
        <v>202</v>
      </c>
      <c r="CG113" s="873"/>
      <c r="CH113" s="873"/>
      <c r="CI113" s="873"/>
      <c r="CJ113" s="873"/>
      <c r="CK113" s="889"/>
      <c r="CL113" s="731"/>
      <c r="CM113" s="810" t="s">
        <v>407</v>
      </c>
      <c r="CN113" s="747"/>
      <c r="CO113" s="747"/>
      <c r="CP113" s="747"/>
      <c r="CQ113" s="747"/>
      <c r="CR113" s="747"/>
      <c r="CS113" s="747"/>
      <c r="CT113" s="747"/>
      <c r="CU113" s="747"/>
      <c r="CV113" s="747"/>
      <c r="CW113" s="747"/>
      <c r="CX113" s="747"/>
      <c r="CY113" s="747"/>
      <c r="CZ113" s="747"/>
      <c r="DA113" s="747"/>
      <c r="DB113" s="747"/>
      <c r="DC113" s="747"/>
      <c r="DD113" s="747"/>
      <c r="DE113" s="747"/>
      <c r="DF113" s="748"/>
      <c r="DG113" s="739" t="s">
        <v>202</v>
      </c>
      <c r="DH113" s="740"/>
      <c r="DI113" s="740"/>
      <c r="DJ113" s="740"/>
      <c r="DK113" s="741"/>
      <c r="DL113" s="742" t="s">
        <v>202</v>
      </c>
      <c r="DM113" s="740"/>
      <c r="DN113" s="740"/>
      <c r="DO113" s="740"/>
      <c r="DP113" s="741"/>
      <c r="DQ113" s="742" t="s">
        <v>202</v>
      </c>
      <c r="DR113" s="740"/>
      <c r="DS113" s="740"/>
      <c r="DT113" s="740"/>
      <c r="DU113" s="741"/>
      <c r="DV113" s="811" t="s">
        <v>202</v>
      </c>
      <c r="DW113" s="812"/>
      <c r="DX113" s="812"/>
      <c r="DY113" s="812"/>
      <c r="DZ113" s="813"/>
    </row>
    <row r="114" spans="1:130" s="48" customFormat="1" ht="26.25" customHeight="1" x14ac:dyDescent="0.2">
      <c r="A114" s="720"/>
      <c r="B114" s="721"/>
      <c r="C114" s="747" t="s">
        <v>477</v>
      </c>
      <c r="D114" s="747"/>
      <c r="E114" s="747"/>
      <c r="F114" s="747"/>
      <c r="G114" s="747"/>
      <c r="H114" s="747"/>
      <c r="I114" s="747"/>
      <c r="J114" s="747"/>
      <c r="K114" s="747"/>
      <c r="L114" s="747"/>
      <c r="M114" s="747"/>
      <c r="N114" s="747"/>
      <c r="O114" s="747"/>
      <c r="P114" s="747"/>
      <c r="Q114" s="747"/>
      <c r="R114" s="747"/>
      <c r="S114" s="747"/>
      <c r="T114" s="747"/>
      <c r="U114" s="747"/>
      <c r="V114" s="747"/>
      <c r="W114" s="747"/>
      <c r="X114" s="747"/>
      <c r="Y114" s="747"/>
      <c r="Z114" s="748"/>
      <c r="AA114" s="739" t="s">
        <v>202</v>
      </c>
      <c r="AB114" s="740"/>
      <c r="AC114" s="740"/>
      <c r="AD114" s="740"/>
      <c r="AE114" s="741"/>
      <c r="AF114" s="742" t="s">
        <v>202</v>
      </c>
      <c r="AG114" s="740"/>
      <c r="AH114" s="740"/>
      <c r="AI114" s="740"/>
      <c r="AJ114" s="741"/>
      <c r="AK114" s="742" t="s">
        <v>202</v>
      </c>
      <c r="AL114" s="740"/>
      <c r="AM114" s="740"/>
      <c r="AN114" s="740"/>
      <c r="AO114" s="741"/>
      <c r="AP114" s="811" t="s">
        <v>202</v>
      </c>
      <c r="AQ114" s="812"/>
      <c r="AR114" s="812"/>
      <c r="AS114" s="812"/>
      <c r="AT114" s="813"/>
      <c r="AU114" s="884"/>
      <c r="AV114" s="885"/>
      <c r="AW114" s="885"/>
      <c r="AX114" s="885"/>
      <c r="AY114" s="885"/>
      <c r="AZ114" s="810" t="s">
        <v>478</v>
      </c>
      <c r="BA114" s="747"/>
      <c r="BB114" s="747"/>
      <c r="BC114" s="747"/>
      <c r="BD114" s="747"/>
      <c r="BE114" s="747"/>
      <c r="BF114" s="747"/>
      <c r="BG114" s="747"/>
      <c r="BH114" s="747"/>
      <c r="BI114" s="747"/>
      <c r="BJ114" s="747"/>
      <c r="BK114" s="747"/>
      <c r="BL114" s="747"/>
      <c r="BM114" s="747"/>
      <c r="BN114" s="747"/>
      <c r="BO114" s="747"/>
      <c r="BP114" s="748"/>
      <c r="BQ114" s="814">
        <v>567828</v>
      </c>
      <c r="BR114" s="815"/>
      <c r="BS114" s="815"/>
      <c r="BT114" s="815"/>
      <c r="BU114" s="815"/>
      <c r="BV114" s="815">
        <v>513118</v>
      </c>
      <c r="BW114" s="815"/>
      <c r="BX114" s="815"/>
      <c r="BY114" s="815"/>
      <c r="BZ114" s="815"/>
      <c r="CA114" s="815">
        <v>484175</v>
      </c>
      <c r="CB114" s="815"/>
      <c r="CC114" s="815"/>
      <c r="CD114" s="815"/>
      <c r="CE114" s="815"/>
      <c r="CF114" s="872">
        <v>16.7</v>
      </c>
      <c r="CG114" s="873"/>
      <c r="CH114" s="873"/>
      <c r="CI114" s="873"/>
      <c r="CJ114" s="873"/>
      <c r="CK114" s="889"/>
      <c r="CL114" s="731"/>
      <c r="CM114" s="810" t="s">
        <v>479</v>
      </c>
      <c r="CN114" s="747"/>
      <c r="CO114" s="747"/>
      <c r="CP114" s="747"/>
      <c r="CQ114" s="747"/>
      <c r="CR114" s="747"/>
      <c r="CS114" s="747"/>
      <c r="CT114" s="747"/>
      <c r="CU114" s="747"/>
      <c r="CV114" s="747"/>
      <c r="CW114" s="747"/>
      <c r="CX114" s="747"/>
      <c r="CY114" s="747"/>
      <c r="CZ114" s="747"/>
      <c r="DA114" s="747"/>
      <c r="DB114" s="747"/>
      <c r="DC114" s="747"/>
      <c r="DD114" s="747"/>
      <c r="DE114" s="747"/>
      <c r="DF114" s="748"/>
      <c r="DG114" s="739" t="s">
        <v>202</v>
      </c>
      <c r="DH114" s="740"/>
      <c r="DI114" s="740"/>
      <c r="DJ114" s="740"/>
      <c r="DK114" s="741"/>
      <c r="DL114" s="742" t="s">
        <v>202</v>
      </c>
      <c r="DM114" s="740"/>
      <c r="DN114" s="740"/>
      <c r="DO114" s="740"/>
      <c r="DP114" s="741"/>
      <c r="DQ114" s="742" t="s">
        <v>202</v>
      </c>
      <c r="DR114" s="740"/>
      <c r="DS114" s="740"/>
      <c r="DT114" s="740"/>
      <c r="DU114" s="741"/>
      <c r="DV114" s="811" t="s">
        <v>202</v>
      </c>
      <c r="DW114" s="812"/>
      <c r="DX114" s="812"/>
      <c r="DY114" s="812"/>
      <c r="DZ114" s="813"/>
    </row>
    <row r="115" spans="1:130" s="48" customFormat="1" ht="26.25" customHeight="1" x14ac:dyDescent="0.2">
      <c r="A115" s="720"/>
      <c r="B115" s="721"/>
      <c r="C115" s="747" t="s">
        <v>377</v>
      </c>
      <c r="D115" s="747"/>
      <c r="E115" s="747"/>
      <c r="F115" s="747"/>
      <c r="G115" s="747"/>
      <c r="H115" s="747"/>
      <c r="I115" s="747"/>
      <c r="J115" s="747"/>
      <c r="K115" s="747"/>
      <c r="L115" s="747"/>
      <c r="M115" s="747"/>
      <c r="N115" s="747"/>
      <c r="O115" s="747"/>
      <c r="P115" s="747"/>
      <c r="Q115" s="747"/>
      <c r="R115" s="747"/>
      <c r="S115" s="747"/>
      <c r="T115" s="747"/>
      <c r="U115" s="747"/>
      <c r="V115" s="747"/>
      <c r="W115" s="747"/>
      <c r="X115" s="747"/>
      <c r="Y115" s="747"/>
      <c r="Z115" s="748"/>
      <c r="AA115" s="739" t="s">
        <v>202</v>
      </c>
      <c r="AB115" s="740"/>
      <c r="AC115" s="740"/>
      <c r="AD115" s="740"/>
      <c r="AE115" s="741"/>
      <c r="AF115" s="742" t="s">
        <v>202</v>
      </c>
      <c r="AG115" s="740"/>
      <c r="AH115" s="740"/>
      <c r="AI115" s="740"/>
      <c r="AJ115" s="741"/>
      <c r="AK115" s="742" t="s">
        <v>202</v>
      </c>
      <c r="AL115" s="740"/>
      <c r="AM115" s="740"/>
      <c r="AN115" s="740"/>
      <c r="AO115" s="741"/>
      <c r="AP115" s="811" t="s">
        <v>202</v>
      </c>
      <c r="AQ115" s="812"/>
      <c r="AR115" s="812"/>
      <c r="AS115" s="812"/>
      <c r="AT115" s="813"/>
      <c r="AU115" s="884"/>
      <c r="AV115" s="885"/>
      <c r="AW115" s="885"/>
      <c r="AX115" s="885"/>
      <c r="AY115" s="885"/>
      <c r="AZ115" s="810" t="s">
        <v>351</v>
      </c>
      <c r="BA115" s="747"/>
      <c r="BB115" s="747"/>
      <c r="BC115" s="747"/>
      <c r="BD115" s="747"/>
      <c r="BE115" s="747"/>
      <c r="BF115" s="747"/>
      <c r="BG115" s="747"/>
      <c r="BH115" s="747"/>
      <c r="BI115" s="747"/>
      <c r="BJ115" s="747"/>
      <c r="BK115" s="747"/>
      <c r="BL115" s="747"/>
      <c r="BM115" s="747"/>
      <c r="BN115" s="747"/>
      <c r="BO115" s="747"/>
      <c r="BP115" s="748"/>
      <c r="BQ115" s="814" t="s">
        <v>202</v>
      </c>
      <c r="BR115" s="815"/>
      <c r="BS115" s="815"/>
      <c r="BT115" s="815"/>
      <c r="BU115" s="815"/>
      <c r="BV115" s="815" t="s">
        <v>202</v>
      </c>
      <c r="BW115" s="815"/>
      <c r="BX115" s="815"/>
      <c r="BY115" s="815"/>
      <c r="BZ115" s="815"/>
      <c r="CA115" s="815" t="s">
        <v>202</v>
      </c>
      <c r="CB115" s="815"/>
      <c r="CC115" s="815"/>
      <c r="CD115" s="815"/>
      <c r="CE115" s="815"/>
      <c r="CF115" s="872" t="s">
        <v>202</v>
      </c>
      <c r="CG115" s="873"/>
      <c r="CH115" s="873"/>
      <c r="CI115" s="873"/>
      <c r="CJ115" s="873"/>
      <c r="CK115" s="889"/>
      <c r="CL115" s="731"/>
      <c r="CM115" s="810" t="s">
        <v>32</v>
      </c>
      <c r="CN115" s="747"/>
      <c r="CO115" s="747"/>
      <c r="CP115" s="747"/>
      <c r="CQ115" s="747"/>
      <c r="CR115" s="747"/>
      <c r="CS115" s="747"/>
      <c r="CT115" s="747"/>
      <c r="CU115" s="747"/>
      <c r="CV115" s="747"/>
      <c r="CW115" s="747"/>
      <c r="CX115" s="747"/>
      <c r="CY115" s="747"/>
      <c r="CZ115" s="747"/>
      <c r="DA115" s="747"/>
      <c r="DB115" s="747"/>
      <c r="DC115" s="747"/>
      <c r="DD115" s="747"/>
      <c r="DE115" s="747"/>
      <c r="DF115" s="748"/>
      <c r="DG115" s="739" t="s">
        <v>202</v>
      </c>
      <c r="DH115" s="740"/>
      <c r="DI115" s="740"/>
      <c r="DJ115" s="740"/>
      <c r="DK115" s="741"/>
      <c r="DL115" s="742" t="s">
        <v>202</v>
      </c>
      <c r="DM115" s="740"/>
      <c r="DN115" s="740"/>
      <c r="DO115" s="740"/>
      <c r="DP115" s="741"/>
      <c r="DQ115" s="742" t="s">
        <v>202</v>
      </c>
      <c r="DR115" s="740"/>
      <c r="DS115" s="740"/>
      <c r="DT115" s="740"/>
      <c r="DU115" s="741"/>
      <c r="DV115" s="811" t="s">
        <v>202</v>
      </c>
      <c r="DW115" s="812"/>
      <c r="DX115" s="812"/>
      <c r="DY115" s="812"/>
      <c r="DZ115" s="813"/>
    </row>
    <row r="116" spans="1:130" s="48" customFormat="1" ht="26.25" customHeight="1" x14ac:dyDescent="0.2">
      <c r="A116" s="722"/>
      <c r="B116" s="723"/>
      <c r="C116" s="819" t="s">
        <v>1</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39" t="s">
        <v>202</v>
      </c>
      <c r="AB116" s="740"/>
      <c r="AC116" s="740"/>
      <c r="AD116" s="740"/>
      <c r="AE116" s="741"/>
      <c r="AF116" s="742" t="s">
        <v>202</v>
      </c>
      <c r="AG116" s="740"/>
      <c r="AH116" s="740"/>
      <c r="AI116" s="740"/>
      <c r="AJ116" s="741"/>
      <c r="AK116" s="742" t="s">
        <v>202</v>
      </c>
      <c r="AL116" s="740"/>
      <c r="AM116" s="740"/>
      <c r="AN116" s="740"/>
      <c r="AO116" s="741"/>
      <c r="AP116" s="811" t="s">
        <v>202</v>
      </c>
      <c r="AQ116" s="812"/>
      <c r="AR116" s="812"/>
      <c r="AS116" s="812"/>
      <c r="AT116" s="813"/>
      <c r="AU116" s="884"/>
      <c r="AV116" s="885"/>
      <c r="AW116" s="885"/>
      <c r="AX116" s="885"/>
      <c r="AY116" s="885"/>
      <c r="AZ116" s="891" t="s">
        <v>223</v>
      </c>
      <c r="BA116" s="892"/>
      <c r="BB116" s="892"/>
      <c r="BC116" s="892"/>
      <c r="BD116" s="892"/>
      <c r="BE116" s="892"/>
      <c r="BF116" s="892"/>
      <c r="BG116" s="892"/>
      <c r="BH116" s="892"/>
      <c r="BI116" s="892"/>
      <c r="BJ116" s="892"/>
      <c r="BK116" s="892"/>
      <c r="BL116" s="892"/>
      <c r="BM116" s="892"/>
      <c r="BN116" s="892"/>
      <c r="BO116" s="892"/>
      <c r="BP116" s="893"/>
      <c r="BQ116" s="814" t="s">
        <v>202</v>
      </c>
      <c r="BR116" s="815"/>
      <c r="BS116" s="815"/>
      <c r="BT116" s="815"/>
      <c r="BU116" s="815"/>
      <c r="BV116" s="815" t="s">
        <v>202</v>
      </c>
      <c r="BW116" s="815"/>
      <c r="BX116" s="815"/>
      <c r="BY116" s="815"/>
      <c r="BZ116" s="815"/>
      <c r="CA116" s="815" t="s">
        <v>202</v>
      </c>
      <c r="CB116" s="815"/>
      <c r="CC116" s="815"/>
      <c r="CD116" s="815"/>
      <c r="CE116" s="815"/>
      <c r="CF116" s="872" t="s">
        <v>202</v>
      </c>
      <c r="CG116" s="873"/>
      <c r="CH116" s="873"/>
      <c r="CI116" s="873"/>
      <c r="CJ116" s="873"/>
      <c r="CK116" s="889"/>
      <c r="CL116" s="731"/>
      <c r="CM116" s="810" t="s">
        <v>12</v>
      </c>
      <c r="CN116" s="747"/>
      <c r="CO116" s="747"/>
      <c r="CP116" s="747"/>
      <c r="CQ116" s="747"/>
      <c r="CR116" s="747"/>
      <c r="CS116" s="747"/>
      <c r="CT116" s="747"/>
      <c r="CU116" s="747"/>
      <c r="CV116" s="747"/>
      <c r="CW116" s="747"/>
      <c r="CX116" s="747"/>
      <c r="CY116" s="747"/>
      <c r="CZ116" s="747"/>
      <c r="DA116" s="747"/>
      <c r="DB116" s="747"/>
      <c r="DC116" s="747"/>
      <c r="DD116" s="747"/>
      <c r="DE116" s="747"/>
      <c r="DF116" s="748"/>
      <c r="DG116" s="739" t="s">
        <v>202</v>
      </c>
      <c r="DH116" s="740"/>
      <c r="DI116" s="740"/>
      <c r="DJ116" s="740"/>
      <c r="DK116" s="741"/>
      <c r="DL116" s="742" t="s">
        <v>202</v>
      </c>
      <c r="DM116" s="740"/>
      <c r="DN116" s="740"/>
      <c r="DO116" s="740"/>
      <c r="DP116" s="741"/>
      <c r="DQ116" s="742" t="s">
        <v>202</v>
      </c>
      <c r="DR116" s="740"/>
      <c r="DS116" s="740"/>
      <c r="DT116" s="740"/>
      <c r="DU116" s="741"/>
      <c r="DV116" s="811" t="s">
        <v>202</v>
      </c>
      <c r="DW116" s="812"/>
      <c r="DX116" s="812"/>
      <c r="DY116" s="812"/>
      <c r="DZ116" s="813"/>
    </row>
    <row r="117" spans="1:130" s="48" customFormat="1" ht="26.25" customHeight="1" x14ac:dyDescent="0.2">
      <c r="A117" s="874" t="s">
        <v>279</v>
      </c>
      <c r="B117" s="875"/>
      <c r="C117" s="875"/>
      <c r="D117" s="875"/>
      <c r="E117" s="875"/>
      <c r="F117" s="875"/>
      <c r="G117" s="875"/>
      <c r="H117" s="875"/>
      <c r="I117" s="875"/>
      <c r="J117" s="875"/>
      <c r="K117" s="875"/>
      <c r="L117" s="875"/>
      <c r="M117" s="875"/>
      <c r="N117" s="875"/>
      <c r="O117" s="875"/>
      <c r="P117" s="875"/>
      <c r="Q117" s="875"/>
      <c r="R117" s="875"/>
      <c r="S117" s="875"/>
      <c r="T117" s="875"/>
      <c r="U117" s="875"/>
      <c r="V117" s="875"/>
      <c r="W117" s="875"/>
      <c r="X117" s="875"/>
      <c r="Y117" s="851" t="s">
        <v>328</v>
      </c>
      <c r="Z117" s="876"/>
      <c r="AA117" s="894">
        <v>270804</v>
      </c>
      <c r="AB117" s="895"/>
      <c r="AC117" s="895"/>
      <c r="AD117" s="895"/>
      <c r="AE117" s="896"/>
      <c r="AF117" s="897">
        <v>278137</v>
      </c>
      <c r="AG117" s="895"/>
      <c r="AH117" s="895"/>
      <c r="AI117" s="895"/>
      <c r="AJ117" s="896"/>
      <c r="AK117" s="897">
        <v>256762</v>
      </c>
      <c r="AL117" s="895"/>
      <c r="AM117" s="895"/>
      <c r="AN117" s="895"/>
      <c r="AO117" s="896"/>
      <c r="AP117" s="898"/>
      <c r="AQ117" s="899"/>
      <c r="AR117" s="899"/>
      <c r="AS117" s="899"/>
      <c r="AT117" s="900"/>
      <c r="AU117" s="884"/>
      <c r="AV117" s="885"/>
      <c r="AW117" s="885"/>
      <c r="AX117" s="885"/>
      <c r="AY117" s="885"/>
      <c r="AZ117" s="869" t="s">
        <v>480</v>
      </c>
      <c r="BA117" s="870"/>
      <c r="BB117" s="870"/>
      <c r="BC117" s="870"/>
      <c r="BD117" s="870"/>
      <c r="BE117" s="870"/>
      <c r="BF117" s="870"/>
      <c r="BG117" s="870"/>
      <c r="BH117" s="870"/>
      <c r="BI117" s="870"/>
      <c r="BJ117" s="870"/>
      <c r="BK117" s="870"/>
      <c r="BL117" s="870"/>
      <c r="BM117" s="870"/>
      <c r="BN117" s="870"/>
      <c r="BO117" s="870"/>
      <c r="BP117" s="871"/>
      <c r="BQ117" s="814" t="s">
        <v>202</v>
      </c>
      <c r="BR117" s="815"/>
      <c r="BS117" s="815"/>
      <c r="BT117" s="815"/>
      <c r="BU117" s="815"/>
      <c r="BV117" s="815" t="s">
        <v>202</v>
      </c>
      <c r="BW117" s="815"/>
      <c r="BX117" s="815"/>
      <c r="BY117" s="815"/>
      <c r="BZ117" s="815"/>
      <c r="CA117" s="815" t="s">
        <v>202</v>
      </c>
      <c r="CB117" s="815"/>
      <c r="CC117" s="815"/>
      <c r="CD117" s="815"/>
      <c r="CE117" s="815"/>
      <c r="CF117" s="872" t="s">
        <v>202</v>
      </c>
      <c r="CG117" s="873"/>
      <c r="CH117" s="873"/>
      <c r="CI117" s="873"/>
      <c r="CJ117" s="873"/>
      <c r="CK117" s="889"/>
      <c r="CL117" s="731"/>
      <c r="CM117" s="810" t="s">
        <v>344</v>
      </c>
      <c r="CN117" s="747"/>
      <c r="CO117" s="747"/>
      <c r="CP117" s="747"/>
      <c r="CQ117" s="747"/>
      <c r="CR117" s="747"/>
      <c r="CS117" s="747"/>
      <c r="CT117" s="747"/>
      <c r="CU117" s="747"/>
      <c r="CV117" s="747"/>
      <c r="CW117" s="747"/>
      <c r="CX117" s="747"/>
      <c r="CY117" s="747"/>
      <c r="CZ117" s="747"/>
      <c r="DA117" s="747"/>
      <c r="DB117" s="747"/>
      <c r="DC117" s="747"/>
      <c r="DD117" s="747"/>
      <c r="DE117" s="747"/>
      <c r="DF117" s="748"/>
      <c r="DG117" s="739" t="s">
        <v>202</v>
      </c>
      <c r="DH117" s="740"/>
      <c r="DI117" s="740"/>
      <c r="DJ117" s="740"/>
      <c r="DK117" s="741"/>
      <c r="DL117" s="742" t="s">
        <v>202</v>
      </c>
      <c r="DM117" s="740"/>
      <c r="DN117" s="740"/>
      <c r="DO117" s="740"/>
      <c r="DP117" s="741"/>
      <c r="DQ117" s="742" t="s">
        <v>202</v>
      </c>
      <c r="DR117" s="740"/>
      <c r="DS117" s="740"/>
      <c r="DT117" s="740"/>
      <c r="DU117" s="741"/>
      <c r="DV117" s="811" t="s">
        <v>202</v>
      </c>
      <c r="DW117" s="812"/>
      <c r="DX117" s="812"/>
      <c r="DY117" s="812"/>
      <c r="DZ117" s="813"/>
    </row>
    <row r="118" spans="1:130" s="48" customFormat="1" ht="26.25" customHeight="1" x14ac:dyDescent="0.2">
      <c r="A118" s="874" t="s">
        <v>92</v>
      </c>
      <c r="B118" s="875"/>
      <c r="C118" s="875"/>
      <c r="D118" s="875"/>
      <c r="E118" s="875"/>
      <c r="F118" s="875"/>
      <c r="G118" s="875"/>
      <c r="H118" s="875"/>
      <c r="I118" s="875"/>
      <c r="J118" s="875"/>
      <c r="K118" s="875"/>
      <c r="L118" s="875"/>
      <c r="M118" s="875"/>
      <c r="N118" s="875"/>
      <c r="O118" s="875"/>
      <c r="P118" s="875"/>
      <c r="Q118" s="875"/>
      <c r="R118" s="875"/>
      <c r="S118" s="875"/>
      <c r="T118" s="875"/>
      <c r="U118" s="875"/>
      <c r="V118" s="875"/>
      <c r="W118" s="875"/>
      <c r="X118" s="875"/>
      <c r="Y118" s="875"/>
      <c r="Z118" s="876"/>
      <c r="AA118" s="877" t="s">
        <v>432</v>
      </c>
      <c r="AB118" s="875"/>
      <c r="AC118" s="875"/>
      <c r="AD118" s="875"/>
      <c r="AE118" s="876"/>
      <c r="AF118" s="877" t="s">
        <v>469</v>
      </c>
      <c r="AG118" s="875"/>
      <c r="AH118" s="875"/>
      <c r="AI118" s="875"/>
      <c r="AJ118" s="876"/>
      <c r="AK118" s="877" t="s">
        <v>392</v>
      </c>
      <c r="AL118" s="875"/>
      <c r="AM118" s="875"/>
      <c r="AN118" s="875"/>
      <c r="AO118" s="876"/>
      <c r="AP118" s="877" t="s">
        <v>470</v>
      </c>
      <c r="AQ118" s="875"/>
      <c r="AR118" s="875"/>
      <c r="AS118" s="875"/>
      <c r="AT118" s="878"/>
      <c r="AU118" s="884"/>
      <c r="AV118" s="885"/>
      <c r="AW118" s="885"/>
      <c r="AX118" s="885"/>
      <c r="AY118" s="885"/>
      <c r="AZ118" s="818" t="s">
        <v>481</v>
      </c>
      <c r="BA118" s="819"/>
      <c r="BB118" s="819"/>
      <c r="BC118" s="819"/>
      <c r="BD118" s="819"/>
      <c r="BE118" s="819"/>
      <c r="BF118" s="819"/>
      <c r="BG118" s="819"/>
      <c r="BH118" s="819"/>
      <c r="BI118" s="819"/>
      <c r="BJ118" s="819"/>
      <c r="BK118" s="819"/>
      <c r="BL118" s="819"/>
      <c r="BM118" s="819"/>
      <c r="BN118" s="819"/>
      <c r="BO118" s="819"/>
      <c r="BP118" s="820"/>
      <c r="BQ118" s="847" t="s">
        <v>202</v>
      </c>
      <c r="BR118" s="848"/>
      <c r="BS118" s="848"/>
      <c r="BT118" s="848"/>
      <c r="BU118" s="848"/>
      <c r="BV118" s="848" t="s">
        <v>202</v>
      </c>
      <c r="BW118" s="848"/>
      <c r="BX118" s="848"/>
      <c r="BY118" s="848"/>
      <c r="BZ118" s="848"/>
      <c r="CA118" s="848" t="s">
        <v>202</v>
      </c>
      <c r="CB118" s="848"/>
      <c r="CC118" s="848"/>
      <c r="CD118" s="848"/>
      <c r="CE118" s="848"/>
      <c r="CF118" s="872" t="s">
        <v>202</v>
      </c>
      <c r="CG118" s="873"/>
      <c r="CH118" s="873"/>
      <c r="CI118" s="873"/>
      <c r="CJ118" s="873"/>
      <c r="CK118" s="889"/>
      <c r="CL118" s="731"/>
      <c r="CM118" s="810" t="s">
        <v>482</v>
      </c>
      <c r="CN118" s="747"/>
      <c r="CO118" s="747"/>
      <c r="CP118" s="747"/>
      <c r="CQ118" s="747"/>
      <c r="CR118" s="747"/>
      <c r="CS118" s="747"/>
      <c r="CT118" s="747"/>
      <c r="CU118" s="747"/>
      <c r="CV118" s="747"/>
      <c r="CW118" s="747"/>
      <c r="CX118" s="747"/>
      <c r="CY118" s="747"/>
      <c r="CZ118" s="747"/>
      <c r="DA118" s="747"/>
      <c r="DB118" s="747"/>
      <c r="DC118" s="747"/>
      <c r="DD118" s="747"/>
      <c r="DE118" s="747"/>
      <c r="DF118" s="748"/>
      <c r="DG118" s="739" t="s">
        <v>202</v>
      </c>
      <c r="DH118" s="740"/>
      <c r="DI118" s="740"/>
      <c r="DJ118" s="740"/>
      <c r="DK118" s="741"/>
      <c r="DL118" s="742" t="s">
        <v>202</v>
      </c>
      <c r="DM118" s="740"/>
      <c r="DN118" s="740"/>
      <c r="DO118" s="740"/>
      <c r="DP118" s="741"/>
      <c r="DQ118" s="742" t="s">
        <v>202</v>
      </c>
      <c r="DR118" s="740"/>
      <c r="DS118" s="740"/>
      <c r="DT118" s="740"/>
      <c r="DU118" s="741"/>
      <c r="DV118" s="811" t="s">
        <v>202</v>
      </c>
      <c r="DW118" s="812"/>
      <c r="DX118" s="812"/>
      <c r="DY118" s="812"/>
      <c r="DZ118" s="813"/>
    </row>
    <row r="119" spans="1:130" s="48" customFormat="1" ht="26.25" customHeight="1" x14ac:dyDescent="0.2">
      <c r="A119" s="728" t="s">
        <v>388</v>
      </c>
      <c r="B119" s="729"/>
      <c r="C119" s="838" t="s">
        <v>62</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78" t="s">
        <v>202</v>
      </c>
      <c r="AB119" s="779"/>
      <c r="AC119" s="779"/>
      <c r="AD119" s="779"/>
      <c r="AE119" s="780"/>
      <c r="AF119" s="781" t="s">
        <v>202</v>
      </c>
      <c r="AG119" s="779"/>
      <c r="AH119" s="779"/>
      <c r="AI119" s="779"/>
      <c r="AJ119" s="780"/>
      <c r="AK119" s="781" t="s">
        <v>202</v>
      </c>
      <c r="AL119" s="779"/>
      <c r="AM119" s="779"/>
      <c r="AN119" s="779"/>
      <c r="AO119" s="780"/>
      <c r="AP119" s="879" t="s">
        <v>202</v>
      </c>
      <c r="AQ119" s="880"/>
      <c r="AR119" s="880"/>
      <c r="AS119" s="880"/>
      <c r="AT119" s="881"/>
      <c r="AU119" s="886"/>
      <c r="AV119" s="887"/>
      <c r="AW119" s="887"/>
      <c r="AX119" s="887"/>
      <c r="AY119" s="887"/>
      <c r="AZ119" s="69" t="s">
        <v>279</v>
      </c>
      <c r="BA119" s="69"/>
      <c r="BB119" s="69"/>
      <c r="BC119" s="69"/>
      <c r="BD119" s="69"/>
      <c r="BE119" s="69"/>
      <c r="BF119" s="69"/>
      <c r="BG119" s="69"/>
      <c r="BH119" s="69"/>
      <c r="BI119" s="69"/>
      <c r="BJ119" s="69"/>
      <c r="BK119" s="69"/>
      <c r="BL119" s="69"/>
      <c r="BM119" s="69"/>
      <c r="BN119" s="69"/>
      <c r="BO119" s="851" t="s">
        <v>168</v>
      </c>
      <c r="BP119" s="852"/>
      <c r="BQ119" s="847">
        <v>3260533</v>
      </c>
      <c r="BR119" s="848"/>
      <c r="BS119" s="848"/>
      <c r="BT119" s="848"/>
      <c r="BU119" s="848"/>
      <c r="BV119" s="848">
        <v>2840129</v>
      </c>
      <c r="BW119" s="848"/>
      <c r="BX119" s="848"/>
      <c r="BY119" s="848"/>
      <c r="BZ119" s="848"/>
      <c r="CA119" s="848">
        <v>2644555</v>
      </c>
      <c r="CB119" s="848"/>
      <c r="CC119" s="848"/>
      <c r="CD119" s="848"/>
      <c r="CE119" s="848"/>
      <c r="CF119" s="705"/>
      <c r="CG119" s="706"/>
      <c r="CH119" s="706"/>
      <c r="CI119" s="706"/>
      <c r="CJ119" s="855"/>
      <c r="CK119" s="890"/>
      <c r="CL119" s="733"/>
      <c r="CM119" s="818" t="s">
        <v>483</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58" t="s">
        <v>202</v>
      </c>
      <c r="DH119" s="759"/>
      <c r="DI119" s="759"/>
      <c r="DJ119" s="759"/>
      <c r="DK119" s="760"/>
      <c r="DL119" s="761" t="s">
        <v>202</v>
      </c>
      <c r="DM119" s="759"/>
      <c r="DN119" s="759"/>
      <c r="DO119" s="759"/>
      <c r="DP119" s="760"/>
      <c r="DQ119" s="761" t="s">
        <v>202</v>
      </c>
      <c r="DR119" s="759"/>
      <c r="DS119" s="759"/>
      <c r="DT119" s="759"/>
      <c r="DU119" s="760"/>
      <c r="DV119" s="835" t="s">
        <v>202</v>
      </c>
      <c r="DW119" s="836"/>
      <c r="DX119" s="836"/>
      <c r="DY119" s="836"/>
      <c r="DZ119" s="837"/>
    </row>
    <row r="120" spans="1:130" s="48" customFormat="1" ht="26.25" customHeight="1" x14ac:dyDescent="0.2">
      <c r="A120" s="730"/>
      <c r="B120" s="731"/>
      <c r="C120" s="810" t="s">
        <v>139</v>
      </c>
      <c r="D120" s="747"/>
      <c r="E120" s="747"/>
      <c r="F120" s="747"/>
      <c r="G120" s="747"/>
      <c r="H120" s="747"/>
      <c r="I120" s="747"/>
      <c r="J120" s="747"/>
      <c r="K120" s="747"/>
      <c r="L120" s="747"/>
      <c r="M120" s="747"/>
      <c r="N120" s="747"/>
      <c r="O120" s="747"/>
      <c r="P120" s="747"/>
      <c r="Q120" s="747"/>
      <c r="R120" s="747"/>
      <c r="S120" s="747"/>
      <c r="T120" s="747"/>
      <c r="U120" s="747"/>
      <c r="V120" s="747"/>
      <c r="W120" s="747"/>
      <c r="X120" s="747"/>
      <c r="Y120" s="747"/>
      <c r="Z120" s="748"/>
      <c r="AA120" s="739" t="s">
        <v>202</v>
      </c>
      <c r="AB120" s="740"/>
      <c r="AC120" s="740"/>
      <c r="AD120" s="740"/>
      <c r="AE120" s="741"/>
      <c r="AF120" s="742" t="s">
        <v>202</v>
      </c>
      <c r="AG120" s="740"/>
      <c r="AH120" s="740"/>
      <c r="AI120" s="740"/>
      <c r="AJ120" s="741"/>
      <c r="AK120" s="742" t="s">
        <v>202</v>
      </c>
      <c r="AL120" s="740"/>
      <c r="AM120" s="740"/>
      <c r="AN120" s="740"/>
      <c r="AO120" s="741"/>
      <c r="AP120" s="811" t="s">
        <v>202</v>
      </c>
      <c r="AQ120" s="812"/>
      <c r="AR120" s="812"/>
      <c r="AS120" s="812"/>
      <c r="AT120" s="813"/>
      <c r="AU120" s="856" t="s">
        <v>473</v>
      </c>
      <c r="AV120" s="857"/>
      <c r="AW120" s="857"/>
      <c r="AX120" s="857"/>
      <c r="AY120" s="858"/>
      <c r="AZ120" s="838" t="s">
        <v>216</v>
      </c>
      <c r="BA120" s="786"/>
      <c r="BB120" s="786"/>
      <c r="BC120" s="786"/>
      <c r="BD120" s="786"/>
      <c r="BE120" s="786"/>
      <c r="BF120" s="786"/>
      <c r="BG120" s="786"/>
      <c r="BH120" s="786"/>
      <c r="BI120" s="786"/>
      <c r="BJ120" s="786"/>
      <c r="BK120" s="786"/>
      <c r="BL120" s="786"/>
      <c r="BM120" s="786"/>
      <c r="BN120" s="786"/>
      <c r="BO120" s="786"/>
      <c r="BP120" s="787"/>
      <c r="BQ120" s="839">
        <v>2663573</v>
      </c>
      <c r="BR120" s="840"/>
      <c r="BS120" s="840"/>
      <c r="BT120" s="840"/>
      <c r="BU120" s="840"/>
      <c r="BV120" s="840">
        <v>2902086</v>
      </c>
      <c r="BW120" s="840"/>
      <c r="BX120" s="840"/>
      <c r="BY120" s="840"/>
      <c r="BZ120" s="840"/>
      <c r="CA120" s="840">
        <v>3200493</v>
      </c>
      <c r="CB120" s="840"/>
      <c r="CC120" s="840"/>
      <c r="CD120" s="840"/>
      <c r="CE120" s="840"/>
      <c r="CF120" s="864">
        <v>110.3</v>
      </c>
      <c r="CG120" s="865"/>
      <c r="CH120" s="865"/>
      <c r="CI120" s="865"/>
      <c r="CJ120" s="865"/>
      <c r="CK120" s="843" t="s">
        <v>275</v>
      </c>
      <c r="CL120" s="802"/>
      <c r="CM120" s="802"/>
      <c r="CN120" s="802"/>
      <c r="CO120" s="803"/>
      <c r="CP120" s="866" t="s">
        <v>357</v>
      </c>
      <c r="CQ120" s="867"/>
      <c r="CR120" s="867"/>
      <c r="CS120" s="867"/>
      <c r="CT120" s="867"/>
      <c r="CU120" s="867"/>
      <c r="CV120" s="867"/>
      <c r="CW120" s="867"/>
      <c r="CX120" s="867"/>
      <c r="CY120" s="867"/>
      <c r="CZ120" s="867"/>
      <c r="DA120" s="867"/>
      <c r="DB120" s="867"/>
      <c r="DC120" s="867"/>
      <c r="DD120" s="867"/>
      <c r="DE120" s="867"/>
      <c r="DF120" s="868"/>
      <c r="DG120" s="839">
        <v>2188449</v>
      </c>
      <c r="DH120" s="840"/>
      <c r="DI120" s="840"/>
      <c r="DJ120" s="840"/>
      <c r="DK120" s="840"/>
      <c r="DL120" s="840">
        <v>1892414</v>
      </c>
      <c r="DM120" s="840"/>
      <c r="DN120" s="840"/>
      <c r="DO120" s="840"/>
      <c r="DP120" s="840"/>
      <c r="DQ120" s="840">
        <v>1795995</v>
      </c>
      <c r="DR120" s="840"/>
      <c r="DS120" s="840"/>
      <c r="DT120" s="840"/>
      <c r="DU120" s="840"/>
      <c r="DV120" s="841">
        <v>61.9</v>
      </c>
      <c r="DW120" s="841"/>
      <c r="DX120" s="841"/>
      <c r="DY120" s="841"/>
      <c r="DZ120" s="842"/>
    </row>
    <row r="121" spans="1:130" s="48" customFormat="1" ht="26.25" customHeight="1" x14ac:dyDescent="0.2">
      <c r="A121" s="730"/>
      <c r="B121" s="731"/>
      <c r="C121" s="869" t="s">
        <v>138</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39" t="s">
        <v>202</v>
      </c>
      <c r="AB121" s="740"/>
      <c r="AC121" s="740"/>
      <c r="AD121" s="740"/>
      <c r="AE121" s="741"/>
      <c r="AF121" s="742" t="s">
        <v>202</v>
      </c>
      <c r="AG121" s="740"/>
      <c r="AH121" s="740"/>
      <c r="AI121" s="740"/>
      <c r="AJ121" s="741"/>
      <c r="AK121" s="742" t="s">
        <v>202</v>
      </c>
      <c r="AL121" s="740"/>
      <c r="AM121" s="740"/>
      <c r="AN121" s="740"/>
      <c r="AO121" s="741"/>
      <c r="AP121" s="811" t="s">
        <v>202</v>
      </c>
      <c r="AQ121" s="812"/>
      <c r="AR121" s="812"/>
      <c r="AS121" s="812"/>
      <c r="AT121" s="813"/>
      <c r="AU121" s="859"/>
      <c r="AV121" s="860"/>
      <c r="AW121" s="860"/>
      <c r="AX121" s="860"/>
      <c r="AY121" s="861"/>
      <c r="AZ121" s="810" t="s">
        <v>484</v>
      </c>
      <c r="BA121" s="747"/>
      <c r="BB121" s="747"/>
      <c r="BC121" s="747"/>
      <c r="BD121" s="747"/>
      <c r="BE121" s="747"/>
      <c r="BF121" s="747"/>
      <c r="BG121" s="747"/>
      <c r="BH121" s="747"/>
      <c r="BI121" s="747"/>
      <c r="BJ121" s="747"/>
      <c r="BK121" s="747"/>
      <c r="BL121" s="747"/>
      <c r="BM121" s="747"/>
      <c r="BN121" s="747"/>
      <c r="BO121" s="747"/>
      <c r="BP121" s="748"/>
      <c r="BQ121" s="814" t="s">
        <v>202</v>
      </c>
      <c r="BR121" s="815"/>
      <c r="BS121" s="815"/>
      <c r="BT121" s="815"/>
      <c r="BU121" s="815"/>
      <c r="BV121" s="815" t="s">
        <v>202</v>
      </c>
      <c r="BW121" s="815"/>
      <c r="BX121" s="815"/>
      <c r="BY121" s="815"/>
      <c r="BZ121" s="815"/>
      <c r="CA121" s="815" t="s">
        <v>202</v>
      </c>
      <c r="CB121" s="815"/>
      <c r="CC121" s="815"/>
      <c r="CD121" s="815"/>
      <c r="CE121" s="815"/>
      <c r="CF121" s="872" t="s">
        <v>202</v>
      </c>
      <c r="CG121" s="873"/>
      <c r="CH121" s="873"/>
      <c r="CI121" s="873"/>
      <c r="CJ121" s="873"/>
      <c r="CK121" s="844"/>
      <c r="CL121" s="805"/>
      <c r="CM121" s="805"/>
      <c r="CN121" s="805"/>
      <c r="CO121" s="806"/>
      <c r="CP121" s="832" t="s">
        <v>460</v>
      </c>
      <c r="CQ121" s="833"/>
      <c r="CR121" s="833"/>
      <c r="CS121" s="833"/>
      <c r="CT121" s="833"/>
      <c r="CU121" s="833"/>
      <c r="CV121" s="833"/>
      <c r="CW121" s="833"/>
      <c r="CX121" s="833"/>
      <c r="CY121" s="833"/>
      <c r="CZ121" s="833"/>
      <c r="DA121" s="833"/>
      <c r="DB121" s="833"/>
      <c r="DC121" s="833"/>
      <c r="DD121" s="833"/>
      <c r="DE121" s="833"/>
      <c r="DF121" s="834"/>
      <c r="DG121" s="814">
        <v>10659</v>
      </c>
      <c r="DH121" s="815"/>
      <c r="DI121" s="815"/>
      <c r="DJ121" s="815"/>
      <c r="DK121" s="815"/>
      <c r="DL121" s="815">
        <v>17527</v>
      </c>
      <c r="DM121" s="815"/>
      <c r="DN121" s="815"/>
      <c r="DO121" s="815"/>
      <c r="DP121" s="815"/>
      <c r="DQ121" s="815">
        <v>23103</v>
      </c>
      <c r="DR121" s="815"/>
      <c r="DS121" s="815"/>
      <c r="DT121" s="815"/>
      <c r="DU121" s="815"/>
      <c r="DV121" s="816">
        <v>0.8</v>
      </c>
      <c r="DW121" s="816"/>
      <c r="DX121" s="816"/>
      <c r="DY121" s="816"/>
      <c r="DZ121" s="817"/>
    </row>
    <row r="122" spans="1:130" s="48" customFormat="1" ht="26.25" customHeight="1" x14ac:dyDescent="0.2">
      <c r="A122" s="730"/>
      <c r="B122" s="731"/>
      <c r="C122" s="810" t="s">
        <v>479</v>
      </c>
      <c r="D122" s="747"/>
      <c r="E122" s="747"/>
      <c r="F122" s="747"/>
      <c r="G122" s="747"/>
      <c r="H122" s="747"/>
      <c r="I122" s="747"/>
      <c r="J122" s="747"/>
      <c r="K122" s="747"/>
      <c r="L122" s="747"/>
      <c r="M122" s="747"/>
      <c r="N122" s="747"/>
      <c r="O122" s="747"/>
      <c r="P122" s="747"/>
      <c r="Q122" s="747"/>
      <c r="R122" s="747"/>
      <c r="S122" s="747"/>
      <c r="T122" s="747"/>
      <c r="U122" s="747"/>
      <c r="V122" s="747"/>
      <c r="W122" s="747"/>
      <c r="X122" s="747"/>
      <c r="Y122" s="747"/>
      <c r="Z122" s="748"/>
      <c r="AA122" s="739" t="s">
        <v>202</v>
      </c>
      <c r="AB122" s="740"/>
      <c r="AC122" s="740"/>
      <c r="AD122" s="740"/>
      <c r="AE122" s="741"/>
      <c r="AF122" s="742" t="s">
        <v>202</v>
      </c>
      <c r="AG122" s="740"/>
      <c r="AH122" s="740"/>
      <c r="AI122" s="740"/>
      <c r="AJ122" s="741"/>
      <c r="AK122" s="742" t="s">
        <v>202</v>
      </c>
      <c r="AL122" s="740"/>
      <c r="AM122" s="740"/>
      <c r="AN122" s="740"/>
      <c r="AO122" s="741"/>
      <c r="AP122" s="811" t="s">
        <v>202</v>
      </c>
      <c r="AQ122" s="812"/>
      <c r="AR122" s="812"/>
      <c r="AS122" s="812"/>
      <c r="AT122" s="813"/>
      <c r="AU122" s="859"/>
      <c r="AV122" s="860"/>
      <c r="AW122" s="860"/>
      <c r="AX122" s="860"/>
      <c r="AY122" s="861"/>
      <c r="AZ122" s="818" t="s">
        <v>486</v>
      </c>
      <c r="BA122" s="819"/>
      <c r="BB122" s="819"/>
      <c r="BC122" s="819"/>
      <c r="BD122" s="819"/>
      <c r="BE122" s="819"/>
      <c r="BF122" s="819"/>
      <c r="BG122" s="819"/>
      <c r="BH122" s="819"/>
      <c r="BI122" s="819"/>
      <c r="BJ122" s="819"/>
      <c r="BK122" s="819"/>
      <c r="BL122" s="819"/>
      <c r="BM122" s="819"/>
      <c r="BN122" s="819"/>
      <c r="BO122" s="819"/>
      <c r="BP122" s="820"/>
      <c r="BQ122" s="847">
        <v>2733563</v>
      </c>
      <c r="BR122" s="848"/>
      <c r="BS122" s="848"/>
      <c r="BT122" s="848"/>
      <c r="BU122" s="848"/>
      <c r="BV122" s="848">
        <v>2693730</v>
      </c>
      <c r="BW122" s="848"/>
      <c r="BX122" s="848"/>
      <c r="BY122" s="848"/>
      <c r="BZ122" s="848"/>
      <c r="CA122" s="848">
        <v>2500779</v>
      </c>
      <c r="CB122" s="848"/>
      <c r="CC122" s="848"/>
      <c r="CD122" s="848"/>
      <c r="CE122" s="848"/>
      <c r="CF122" s="849">
        <v>86.2</v>
      </c>
      <c r="CG122" s="850"/>
      <c r="CH122" s="850"/>
      <c r="CI122" s="850"/>
      <c r="CJ122" s="850"/>
      <c r="CK122" s="844"/>
      <c r="CL122" s="805"/>
      <c r="CM122" s="805"/>
      <c r="CN122" s="805"/>
      <c r="CO122" s="806"/>
      <c r="CP122" s="832" t="s">
        <v>28</v>
      </c>
      <c r="CQ122" s="833"/>
      <c r="CR122" s="833"/>
      <c r="CS122" s="833"/>
      <c r="CT122" s="833"/>
      <c r="CU122" s="833"/>
      <c r="CV122" s="833"/>
      <c r="CW122" s="833"/>
      <c r="CX122" s="833"/>
      <c r="CY122" s="833"/>
      <c r="CZ122" s="833"/>
      <c r="DA122" s="833"/>
      <c r="DB122" s="833"/>
      <c r="DC122" s="833"/>
      <c r="DD122" s="833"/>
      <c r="DE122" s="833"/>
      <c r="DF122" s="834"/>
      <c r="DG122" s="814" t="s">
        <v>202</v>
      </c>
      <c r="DH122" s="815"/>
      <c r="DI122" s="815"/>
      <c r="DJ122" s="815"/>
      <c r="DK122" s="815"/>
      <c r="DL122" s="815" t="s">
        <v>202</v>
      </c>
      <c r="DM122" s="815"/>
      <c r="DN122" s="815"/>
      <c r="DO122" s="815"/>
      <c r="DP122" s="815"/>
      <c r="DQ122" s="815" t="s">
        <v>202</v>
      </c>
      <c r="DR122" s="815"/>
      <c r="DS122" s="815"/>
      <c r="DT122" s="815"/>
      <c r="DU122" s="815"/>
      <c r="DV122" s="816" t="s">
        <v>202</v>
      </c>
      <c r="DW122" s="816"/>
      <c r="DX122" s="816"/>
      <c r="DY122" s="816"/>
      <c r="DZ122" s="817"/>
    </row>
    <row r="123" spans="1:130" s="48" customFormat="1" ht="26.25" customHeight="1" x14ac:dyDescent="0.2">
      <c r="A123" s="730"/>
      <c r="B123" s="731"/>
      <c r="C123" s="810" t="s">
        <v>12</v>
      </c>
      <c r="D123" s="747"/>
      <c r="E123" s="747"/>
      <c r="F123" s="747"/>
      <c r="G123" s="747"/>
      <c r="H123" s="747"/>
      <c r="I123" s="747"/>
      <c r="J123" s="747"/>
      <c r="K123" s="747"/>
      <c r="L123" s="747"/>
      <c r="M123" s="747"/>
      <c r="N123" s="747"/>
      <c r="O123" s="747"/>
      <c r="P123" s="747"/>
      <c r="Q123" s="747"/>
      <c r="R123" s="747"/>
      <c r="S123" s="747"/>
      <c r="T123" s="747"/>
      <c r="U123" s="747"/>
      <c r="V123" s="747"/>
      <c r="W123" s="747"/>
      <c r="X123" s="747"/>
      <c r="Y123" s="747"/>
      <c r="Z123" s="748"/>
      <c r="AA123" s="739" t="s">
        <v>202</v>
      </c>
      <c r="AB123" s="740"/>
      <c r="AC123" s="740"/>
      <c r="AD123" s="740"/>
      <c r="AE123" s="741"/>
      <c r="AF123" s="742" t="s">
        <v>202</v>
      </c>
      <c r="AG123" s="740"/>
      <c r="AH123" s="740"/>
      <c r="AI123" s="740"/>
      <c r="AJ123" s="741"/>
      <c r="AK123" s="742" t="s">
        <v>202</v>
      </c>
      <c r="AL123" s="740"/>
      <c r="AM123" s="740"/>
      <c r="AN123" s="740"/>
      <c r="AO123" s="741"/>
      <c r="AP123" s="811" t="s">
        <v>202</v>
      </c>
      <c r="AQ123" s="812"/>
      <c r="AR123" s="812"/>
      <c r="AS123" s="812"/>
      <c r="AT123" s="813"/>
      <c r="AU123" s="862"/>
      <c r="AV123" s="863"/>
      <c r="AW123" s="863"/>
      <c r="AX123" s="863"/>
      <c r="AY123" s="863"/>
      <c r="AZ123" s="69" t="s">
        <v>279</v>
      </c>
      <c r="BA123" s="69"/>
      <c r="BB123" s="69"/>
      <c r="BC123" s="69"/>
      <c r="BD123" s="69"/>
      <c r="BE123" s="69"/>
      <c r="BF123" s="69"/>
      <c r="BG123" s="69"/>
      <c r="BH123" s="69"/>
      <c r="BI123" s="69"/>
      <c r="BJ123" s="69"/>
      <c r="BK123" s="69"/>
      <c r="BL123" s="69"/>
      <c r="BM123" s="69"/>
      <c r="BN123" s="69"/>
      <c r="BO123" s="851" t="s">
        <v>487</v>
      </c>
      <c r="BP123" s="852"/>
      <c r="BQ123" s="853">
        <v>5397136</v>
      </c>
      <c r="BR123" s="854"/>
      <c r="BS123" s="854"/>
      <c r="BT123" s="854"/>
      <c r="BU123" s="854"/>
      <c r="BV123" s="854">
        <v>5595816</v>
      </c>
      <c r="BW123" s="854"/>
      <c r="BX123" s="854"/>
      <c r="BY123" s="854"/>
      <c r="BZ123" s="854"/>
      <c r="CA123" s="854">
        <v>5701272</v>
      </c>
      <c r="CB123" s="854"/>
      <c r="CC123" s="854"/>
      <c r="CD123" s="854"/>
      <c r="CE123" s="854"/>
      <c r="CF123" s="705"/>
      <c r="CG123" s="706"/>
      <c r="CH123" s="706"/>
      <c r="CI123" s="706"/>
      <c r="CJ123" s="855"/>
      <c r="CK123" s="844"/>
      <c r="CL123" s="805"/>
      <c r="CM123" s="805"/>
      <c r="CN123" s="805"/>
      <c r="CO123" s="806"/>
      <c r="CP123" s="832" t="s">
        <v>459</v>
      </c>
      <c r="CQ123" s="833"/>
      <c r="CR123" s="833"/>
      <c r="CS123" s="833"/>
      <c r="CT123" s="833"/>
      <c r="CU123" s="833"/>
      <c r="CV123" s="833"/>
      <c r="CW123" s="833"/>
      <c r="CX123" s="833"/>
      <c r="CY123" s="833"/>
      <c r="CZ123" s="833"/>
      <c r="DA123" s="833"/>
      <c r="DB123" s="833"/>
      <c r="DC123" s="833"/>
      <c r="DD123" s="833"/>
      <c r="DE123" s="833"/>
      <c r="DF123" s="834"/>
      <c r="DG123" s="739" t="s">
        <v>202</v>
      </c>
      <c r="DH123" s="740"/>
      <c r="DI123" s="740"/>
      <c r="DJ123" s="740"/>
      <c r="DK123" s="741"/>
      <c r="DL123" s="742" t="s">
        <v>202</v>
      </c>
      <c r="DM123" s="740"/>
      <c r="DN123" s="740"/>
      <c r="DO123" s="740"/>
      <c r="DP123" s="741"/>
      <c r="DQ123" s="742" t="s">
        <v>202</v>
      </c>
      <c r="DR123" s="740"/>
      <c r="DS123" s="740"/>
      <c r="DT123" s="740"/>
      <c r="DU123" s="741"/>
      <c r="DV123" s="811" t="s">
        <v>202</v>
      </c>
      <c r="DW123" s="812"/>
      <c r="DX123" s="812"/>
      <c r="DY123" s="812"/>
      <c r="DZ123" s="813"/>
    </row>
    <row r="124" spans="1:130" s="48" customFormat="1" ht="26.25" customHeight="1" x14ac:dyDescent="0.2">
      <c r="A124" s="730"/>
      <c r="B124" s="731"/>
      <c r="C124" s="810" t="s">
        <v>344</v>
      </c>
      <c r="D124" s="747"/>
      <c r="E124" s="747"/>
      <c r="F124" s="747"/>
      <c r="G124" s="747"/>
      <c r="H124" s="747"/>
      <c r="I124" s="747"/>
      <c r="J124" s="747"/>
      <c r="K124" s="747"/>
      <c r="L124" s="747"/>
      <c r="M124" s="747"/>
      <c r="N124" s="747"/>
      <c r="O124" s="747"/>
      <c r="P124" s="747"/>
      <c r="Q124" s="747"/>
      <c r="R124" s="747"/>
      <c r="S124" s="747"/>
      <c r="T124" s="747"/>
      <c r="U124" s="747"/>
      <c r="V124" s="747"/>
      <c r="W124" s="747"/>
      <c r="X124" s="747"/>
      <c r="Y124" s="747"/>
      <c r="Z124" s="748"/>
      <c r="AA124" s="739" t="s">
        <v>202</v>
      </c>
      <c r="AB124" s="740"/>
      <c r="AC124" s="740"/>
      <c r="AD124" s="740"/>
      <c r="AE124" s="741"/>
      <c r="AF124" s="742" t="s">
        <v>202</v>
      </c>
      <c r="AG124" s="740"/>
      <c r="AH124" s="740"/>
      <c r="AI124" s="740"/>
      <c r="AJ124" s="741"/>
      <c r="AK124" s="742" t="s">
        <v>202</v>
      </c>
      <c r="AL124" s="740"/>
      <c r="AM124" s="740"/>
      <c r="AN124" s="740"/>
      <c r="AO124" s="741"/>
      <c r="AP124" s="811" t="s">
        <v>202</v>
      </c>
      <c r="AQ124" s="812"/>
      <c r="AR124" s="812"/>
      <c r="AS124" s="812"/>
      <c r="AT124" s="813"/>
      <c r="AU124" s="826" t="s">
        <v>488</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t="s">
        <v>202</v>
      </c>
      <c r="BR124" s="830"/>
      <c r="BS124" s="830"/>
      <c r="BT124" s="830"/>
      <c r="BU124" s="830"/>
      <c r="BV124" s="830" t="s">
        <v>202</v>
      </c>
      <c r="BW124" s="830"/>
      <c r="BX124" s="830"/>
      <c r="BY124" s="830"/>
      <c r="BZ124" s="830"/>
      <c r="CA124" s="830" t="s">
        <v>202</v>
      </c>
      <c r="CB124" s="830"/>
      <c r="CC124" s="830"/>
      <c r="CD124" s="830"/>
      <c r="CE124" s="830"/>
      <c r="CF124" s="713"/>
      <c r="CG124" s="714"/>
      <c r="CH124" s="714"/>
      <c r="CI124" s="714"/>
      <c r="CJ124" s="831"/>
      <c r="CK124" s="845"/>
      <c r="CL124" s="845"/>
      <c r="CM124" s="845"/>
      <c r="CN124" s="845"/>
      <c r="CO124" s="846"/>
      <c r="CP124" s="832" t="s">
        <v>489</v>
      </c>
      <c r="CQ124" s="833"/>
      <c r="CR124" s="833"/>
      <c r="CS124" s="833"/>
      <c r="CT124" s="833"/>
      <c r="CU124" s="833"/>
      <c r="CV124" s="833"/>
      <c r="CW124" s="833"/>
      <c r="CX124" s="833"/>
      <c r="CY124" s="833"/>
      <c r="CZ124" s="833"/>
      <c r="DA124" s="833"/>
      <c r="DB124" s="833"/>
      <c r="DC124" s="833"/>
      <c r="DD124" s="833"/>
      <c r="DE124" s="833"/>
      <c r="DF124" s="834"/>
      <c r="DG124" s="758" t="s">
        <v>202</v>
      </c>
      <c r="DH124" s="759"/>
      <c r="DI124" s="759"/>
      <c r="DJ124" s="759"/>
      <c r="DK124" s="760"/>
      <c r="DL124" s="761" t="s">
        <v>202</v>
      </c>
      <c r="DM124" s="759"/>
      <c r="DN124" s="759"/>
      <c r="DO124" s="759"/>
      <c r="DP124" s="760"/>
      <c r="DQ124" s="761" t="s">
        <v>202</v>
      </c>
      <c r="DR124" s="759"/>
      <c r="DS124" s="759"/>
      <c r="DT124" s="759"/>
      <c r="DU124" s="760"/>
      <c r="DV124" s="835" t="s">
        <v>202</v>
      </c>
      <c r="DW124" s="836"/>
      <c r="DX124" s="836"/>
      <c r="DY124" s="836"/>
      <c r="DZ124" s="837"/>
    </row>
    <row r="125" spans="1:130" s="48" customFormat="1" ht="26.25" customHeight="1" x14ac:dyDescent="0.2">
      <c r="A125" s="730"/>
      <c r="B125" s="731"/>
      <c r="C125" s="810" t="s">
        <v>482</v>
      </c>
      <c r="D125" s="747"/>
      <c r="E125" s="747"/>
      <c r="F125" s="747"/>
      <c r="G125" s="747"/>
      <c r="H125" s="747"/>
      <c r="I125" s="747"/>
      <c r="J125" s="747"/>
      <c r="K125" s="747"/>
      <c r="L125" s="747"/>
      <c r="M125" s="747"/>
      <c r="N125" s="747"/>
      <c r="O125" s="747"/>
      <c r="P125" s="747"/>
      <c r="Q125" s="747"/>
      <c r="R125" s="747"/>
      <c r="S125" s="747"/>
      <c r="T125" s="747"/>
      <c r="U125" s="747"/>
      <c r="V125" s="747"/>
      <c r="W125" s="747"/>
      <c r="X125" s="747"/>
      <c r="Y125" s="747"/>
      <c r="Z125" s="748"/>
      <c r="AA125" s="739" t="s">
        <v>202</v>
      </c>
      <c r="AB125" s="740"/>
      <c r="AC125" s="740"/>
      <c r="AD125" s="740"/>
      <c r="AE125" s="741"/>
      <c r="AF125" s="742" t="s">
        <v>202</v>
      </c>
      <c r="AG125" s="740"/>
      <c r="AH125" s="740"/>
      <c r="AI125" s="740"/>
      <c r="AJ125" s="741"/>
      <c r="AK125" s="742" t="s">
        <v>202</v>
      </c>
      <c r="AL125" s="740"/>
      <c r="AM125" s="740"/>
      <c r="AN125" s="740"/>
      <c r="AO125" s="741"/>
      <c r="AP125" s="811" t="s">
        <v>202</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1" t="s">
        <v>492</v>
      </c>
      <c r="CL125" s="802"/>
      <c r="CM125" s="802"/>
      <c r="CN125" s="802"/>
      <c r="CO125" s="803"/>
      <c r="CP125" s="838" t="s">
        <v>141</v>
      </c>
      <c r="CQ125" s="786"/>
      <c r="CR125" s="786"/>
      <c r="CS125" s="786"/>
      <c r="CT125" s="786"/>
      <c r="CU125" s="786"/>
      <c r="CV125" s="786"/>
      <c r="CW125" s="786"/>
      <c r="CX125" s="786"/>
      <c r="CY125" s="786"/>
      <c r="CZ125" s="786"/>
      <c r="DA125" s="786"/>
      <c r="DB125" s="786"/>
      <c r="DC125" s="786"/>
      <c r="DD125" s="786"/>
      <c r="DE125" s="786"/>
      <c r="DF125" s="787"/>
      <c r="DG125" s="839" t="s">
        <v>202</v>
      </c>
      <c r="DH125" s="840"/>
      <c r="DI125" s="840"/>
      <c r="DJ125" s="840"/>
      <c r="DK125" s="840"/>
      <c r="DL125" s="840" t="s">
        <v>202</v>
      </c>
      <c r="DM125" s="840"/>
      <c r="DN125" s="840"/>
      <c r="DO125" s="840"/>
      <c r="DP125" s="840"/>
      <c r="DQ125" s="840" t="s">
        <v>202</v>
      </c>
      <c r="DR125" s="840"/>
      <c r="DS125" s="840"/>
      <c r="DT125" s="840"/>
      <c r="DU125" s="840"/>
      <c r="DV125" s="841" t="s">
        <v>202</v>
      </c>
      <c r="DW125" s="841"/>
      <c r="DX125" s="841"/>
      <c r="DY125" s="841"/>
      <c r="DZ125" s="842"/>
    </row>
    <row r="126" spans="1:130" s="48" customFormat="1" ht="26.25" customHeight="1" x14ac:dyDescent="0.2">
      <c r="A126" s="730"/>
      <c r="B126" s="731"/>
      <c r="C126" s="810" t="s">
        <v>483</v>
      </c>
      <c r="D126" s="747"/>
      <c r="E126" s="747"/>
      <c r="F126" s="747"/>
      <c r="G126" s="747"/>
      <c r="H126" s="747"/>
      <c r="I126" s="747"/>
      <c r="J126" s="747"/>
      <c r="K126" s="747"/>
      <c r="L126" s="747"/>
      <c r="M126" s="747"/>
      <c r="N126" s="747"/>
      <c r="O126" s="747"/>
      <c r="P126" s="747"/>
      <c r="Q126" s="747"/>
      <c r="R126" s="747"/>
      <c r="S126" s="747"/>
      <c r="T126" s="747"/>
      <c r="U126" s="747"/>
      <c r="V126" s="747"/>
      <c r="W126" s="747"/>
      <c r="X126" s="747"/>
      <c r="Y126" s="747"/>
      <c r="Z126" s="748"/>
      <c r="AA126" s="739" t="s">
        <v>202</v>
      </c>
      <c r="AB126" s="740"/>
      <c r="AC126" s="740"/>
      <c r="AD126" s="740"/>
      <c r="AE126" s="741"/>
      <c r="AF126" s="742" t="s">
        <v>202</v>
      </c>
      <c r="AG126" s="740"/>
      <c r="AH126" s="740"/>
      <c r="AI126" s="740"/>
      <c r="AJ126" s="741"/>
      <c r="AK126" s="742" t="s">
        <v>202</v>
      </c>
      <c r="AL126" s="740"/>
      <c r="AM126" s="740"/>
      <c r="AN126" s="740"/>
      <c r="AO126" s="741"/>
      <c r="AP126" s="811" t="s">
        <v>202</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4"/>
      <c r="CL126" s="805"/>
      <c r="CM126" s="805"/>
      <c r="CN126" s="805"/>
      <c r="CO126" s="806"/>
      <c r="CP126" s="810" t="s">
        <v>420</v>
      </c>
      <c r="CQ126" s="747"/>
      <c r="CR126" s="747"/>
      <c r="CS126" s="747"/>
      <c r="CT126" s="747"/>
      <c r="CU126" s="747"/>
      <c r="CV126" s="747"/>
      <c r="CW126" s="747"/>
      <c r="CX126" s="747"/>
      <c r="CY126" s="747"/>
      <c r="CZ126" s="747"/>
      <c r="DA126" s="747"/>
      <c r="DB126" s="747"/>
      <c r="DC126" s="747"/>
      <c r="DD126" s="747"/>
      <c r="DE126" s="747"/>
      <c r="DF126" s="748"/>
      <c r="DG126" s="814" t="s">
        <v>202</v>
      </c>
      <c r="DH126" s="815"/>
      <c r="DI126" s="815"/>
      <c r="DJ126" s="815"/>
      <c r="DK126" s="815"/>
      <c r="DL126" s="815" t="s">
        <v>202</v>
      </c>
      <c r="DM126" s="815"/>
      <c r="DN126" s="815"/>
      <c r="DO126" s="815"/>
      <c r="DP126" s="815"/>
      <c r="DQ126" s="815" t="s">
        <v>202</v>
      </c>
      <c r="DR126" s="815"/>
      <c r="DS126" s="815"/>
      <c r="DT126" s="815"/>
      <c r="DU126" s="815"/>
      <c r="DV126" s="816" t="s">
        <v>202</v>
      </c>
      <c r="DW126" s="816"/>
      <c r="DX126" s="816"/>
      <c r="DY126" s="816"/>
      <c r="DZ126" s="817"/>
    </row>
    <row r="127" spans="1:130" s="48" customFormat="1" ht="26.25" customHeight="1" x14ac:dyDescent="0.2">
      <c r="A127" s="732"/>
      <c r="B127" s="733"/>
      <c r="C127" s="818" t="s">
        <v>81</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39" t="s">
        <v>202</v>
      </c>
      <c r="AB127" s="740"/>
      <c r="AC127" s="740"/>
      <c r="AD127" s="740"/>
      <c r="AE127" s="741"/>
      <c r="AF127" s="742" t="s">
        <v>202</v>
      </c>
      <c r="AG127" s="740"/>
      <c r="AH127" s="740"/>
      <c r="AI127" s="740"/>
      <c r="AJ127" s="741"/>
      <c r="AK127" s="742" t="s">
        <v>202</v>
      </c>
      <c r="AL127" s="740"/>
      <c r="AM127" s="740"/>
      <c r="AN127" s="740"/>
      <c r="AO127" s="741"/>
      <c r="AP127" s="811" t="s">
        <v>202</v>
      </c>
      <c r="AQ127" s="812"/>
      <c r="AR127" s="812"/>
      <c r="AS127" s="812"/>
      <c r="AT127" s="813"/>
      <c r="AU127" s="56"/>
      <c r="AV127" s="56"/>
      <c r="AW127" s="56"/>
      <c r="AX127" s="821" t="s">
        <v>493</v>
      </c>
      <c r="AY127" s="822"/>
      <c r="AZ127" s="822"/>
      <c r="BA127" s="822"/>
      <c r="BB127" s="822"/>
      <c r="BC127" s="822"/>
      <c r="BD127" s="822"/>
      <c r="BE127" s="823"/>
      <c r="BF127" s="824" t="s">
        <v>122</v>
      </c>
      <c r="BG127" s="822"/>
      <c r="BH127" s="822"/>
      <c r="BI127" s="822"/>
      <c r="BJ127" s="822"/>
      <c r="BK127" s="822"/>
      <c r="BL127" s="823"/>
      <c r="BM127" s="824" t="s">
        <v>421</v>
      </c>
      <c r="BN127" s="822"/>
      <c r="BO127" s="822"/>
      <c r="BP127" s="822"/>
      <c r="BQ127" s="822"/>
      <c r="BR127" s="822"/>
      <c r="BS127" s="823"/>
      <c r="BT127" s="824" t="s">
        <v>411</v>
      </c>
      <c r="BU127" s="822"/>
      <c r="BV127" s="822"/>
      <c r="BW127" s="822"/>
      <c r="BX127" s="822"/>
      <c r="BY127" s="822"/>
      <c r="BZ127" s="825"/>
      <c r="CA127" s="56"/>
      <c r="CB127" s="56"/>
      <c r="CC127" s="56"/>
      <c r="CD127" s="74"/>
      <c r="CE127" s="74"/>
      <c r="CF127" s="74"/>
      <c r="CG127" s="56"/>
      <c r="CH127" s="56"/>
      <c r="CI127" s="56"/>
      <c r="CJ127" s="75"/>
      <c r="CK127" s="804"/>
      <c r="CL127" s="805"/>
      <c r="CM127" s="805"/>
      <c r="CN127" s="805"/>
      <c r="CO127" s="806"/>
      <c r="CP127" s="810" t="s">
        <v>445</v>
      </c>
      <c r="CQ127" s="747"/>
      <c r="CR127" s="747"/>
      <c r="CS127" s="747"/>
      <c r="CT127" s="747"/>
      <c r="CU127" s="747"/>
      <c r="CV127" s="747"/>
      <c r="CW127" s="747"/>
      <c r="CX127" s="747"/>
      <c r="CY127" s="747"/>
      <c r="CZ127" s="747"/>
      <c r="DA127" s="747"/>
      <c r="DB127" s="747"/>
      <c r="DC127" s="747"/>
      <c r="DD127" s="747"/>
      <c r="DE127" s="747"/>
      <c r="DF127" s="748"/>
      <c r="DG127" s="814" t="s">
        <v>202</v>
      </c>
      <c r="DH127" s="815"/>
      <c r="DI127" s="815"/>
      <c r="DJ127" s="815"/>
      <c r="DK127" s="815"/>
      <c r="DL127" s="815" t="s">
        <v>202</v>
      </c>
      <c r="DM127" s="815"/>
      <c r="DN127" s="815"/>
      <c r="DO127" s="815"/>
      <c r="DP127" s="815"/>
      <c r="DQ127" s="815" t="s">
        <v>202</v>
      </c>
      <c r="DR127" s="815"/>
      <c r="DS127" s="815"/>
      <c r="DT127" s="815"/>
      <c r="DU127" s="815"/>
      <c r="DV127" s="816" t="s">
        <v>202</v>
      </c>
      <c r="DW127" s="816"/>
      <c r="DX127" s="816"/>
      <c r="DY127" s="816"/>
      <c r="DZ127" s="817"/>
    </row>
    <row r="128" spans="1:130" s="48" customFormat="1" ht="26.25" customHeight="1" x14ac:dyDescent="0.2">
      <c r="A128" s="774" t="s">
        <v>494</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7</v>
      </c>
      <c r="X128" s="776"/>
      <c r="Y128" s="776"/>
      <c r="Z128" s="777"/>
      <c r="AA128" s="778" t="s">
        <v>202</v>
      </c>
      <c r="AB128" s="779"/>
      <c r="AC128" s="779"/>
      <c r="AD128" s="779"/>
      <c r="AE128" s="780"/>
      <c r="AF128" s="781" t="s">
        <v>202</v>
      </c>
      <c r="AG128" s="779"/>
      <c r="AH128" s="779"/>
      <c r="AI128" s="779"/>
      <c r="AJ128" s="780"/>
      <c r="AK128" s="781" t="s">
        <v>202</v>
      </c>
      <c r="AL128" s="779"/>
      <c r="AM128" s="779"/>
      <c r="AN128" s="779"/>
      <c r="AO128" s="780"/>
      <c r="AP128" s="782"/>
      <c r="AQ128" s="783"/>
      <c r="AR128" s="783"/>
      <c r="AS128" s="783"/>
      <c r="AT128" s="784"/>
      <c r="AU128" s="56"/>
      <c r="AV128" s="56"/>
      <c r="AW128" s="56"/>
      <c r="AX128" s="785" t="s">
        <v>230</v>
      </c>
      <c r="AY128" s="786"/>
      <c r="AZ128" s="786"/>
      <c r="BA128" s="786"/>
      <c r="BB128" s="786"/>
      <c r="BC128" s="786"/>
      <c r="BD128" s="786"/>
      <c r="BE128" s="787"/>
      <c r="BF128" s="788" t="s">
        <v>202</v>
      </c>
      <c r="BG128" s="789"/>
      <c r="BH128" s="789"/>
      <c r="BI128" s="789"/>
      <c r="BJ128" s="789"/>
      <c r="BK128" s="789"/>
      <c r="BL128" s="790"/>
      <c r="BM128" s="788">
        <v>15</v>
      </c>
      <c r="BN128" s="789"/>
      <c r="BO128" s="789"/>
      <c r="BP128" s="789"/>
      <c r="BQ128" s="789"/>
      <c r="BR128" s="789"/>
      <c r="BS128" s="790"/>
      <c r="BT128" s="788">
        <v>20</v>
      </c>
      <c r="BU128" s="789"/>
      <c r="BV128" s="789"/>
      <c r="BW128" s="789"/>
      <c r="BX128" s="789"/>
      <c r="BY128" s="789"/>
      <c r="BZ128" s="791"/>
      <c r="CA128" s="74"/>
      <c r="CB128" s="74"/>
      <c r="CC128" s="74"/>
      <c r="CD128" s="74"/>
      <c r="CE128" s="74"/>
      <c r="CF128" s="74"/>
      <c r="CG128" s="56"/>
      <c r="CH128" s="56"/>
      <c r="CI128" s="56"/>
      <c r="CJ128" s="75"/>
      <c r="CK128" s="807"/>
      <c r="CL128" s="808"/>
      <c r="CM128" s="808"/>
      <c r="CN128" s="808"/>
      <c r="CO128" s="809"/>
      <c r="CP128" s="792" t="s">
        <v>403</v>
      </c>
      <c r="CQ128" s="766"/>
      <c r="CR128" s="766"/>
      <c r="CS128" s="766"/>
      <c r="CT128" s="766"/>
      <c r="CU128" s="766"/>
      <c r="CV128" s="766"/>
      <c r="CW128" s="766"/>
      <c r="CX128" s="766"/>
      <c r="CY128" s="766"/>
      <c r="CZ128" s="766"/>
      <c r="DA128" s="766"/>
      <c r="DB128" s="766"/>
      <c r="DC128" s="766"/>
      <c r="DD128" s="766"/>
      <c r="DE128" s="766"/>
      <c r="DF128" s="767"/>
      <c r="DG128" s="793" t="s">
        <v>202</v>
      </c>
      <c r="DH128" s="794"/>
      <c r="DI128" s="794"/>
      <c r="DJ128" s="794"/>
      <c r="DK128" s="794"/>
      <c r="DL128" s="794" t="s">
        <v>202</v>
      </c>
      <c r="DM128" s="794"/>
      <c r="DN128" s="794"/>
      <c r="DO128" s="794"/>
      <c r="DP128" s="794"/>
      <c r="DQ128" s="794" t="s">
        <v>202</v>
      </c>
      <c r="DR128" s="794"/>
      <c r="DS128" s="794"/>
      <c r="DT128" s="794"/>
      <c r="DU128" s="794"/>
      <c r="DV128" s="795" t="s">
        <v>202</v>
      </c>
      <c r="DW128" s="795"/>
      <c r="DX128" s="795"/>
      <c r="DY128" s="795"/>
      <c r="DZ128" s="796"/>
    </row>
    <row r="129" spans="1:131" s="48" customFormat="1" ht="26.25" customHeight="1" x14ac:dyDescent="0.2">
      <c r="A129" s="734" t="s">
        <v>176</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240</v>
      </c>
      <c r="X129" s="737"/>
      <c r="Y129" s="737"/>
      <c r="Z129" s="738"/>
      <c r="AA129" s="739">
        <v>3018513</v>
      </c>
      <c r="AB129" s="740"/>
      <c r="AC129" s="740"/>
      <c r="AD129" s="740"/>
      <c r="AE129" s="741"/>
      <c r="AF129" s="742">
        <v>3217331</v>
      </c>
      <c r="AG129" s="740"/>
      <c r="AH129" s="740"/>
      <c r="AI129" s="740"/>
      <c r="AJ129" s="741"/>
      <c r="AK129" s="742">
        <v>3154355</v>
      </c>
      <c r="AL129" s="740"/>
      <c r="AM129" s="740"/>
      <c r="AN129" s="740"/>
      <c r="AO129" s="741"/>
      <c r="AP129" s="743"/>
      <c r="AQ129" s="744"/>
      <c r="AR129" s="744"/>
      <c r="AS129" s="744"/>
      <c r="AT129" s="745"/>
      <c r="AU129" s="67"/>
      <c r="AV129" s="67"/>
      <c r="AW129" s="67"/>
      <c r="AX129" s="746" t="s">
        <v>113</v>
      </c>
      <c r="AY129" s="747"/>
      <c r="AZ129" s="747"/>
      <c r="BA129" s="747"/>
      <c r="BB129" s="747"/>
      <c r="BC129" s="747"/>
      <c r="BD129" s="747"/>
      <c r="BE129" s="748"/>
      <c r="BF129" s="797" t="s">
        <v>202</v>
      </c>
      <c r="BG129" s="798"/>
      <c r="BH129" s="798"/>
      <c r="BI129" s="798"/>
      <c r="BJ129" s="798"/>
      <c r="BK129" s="798"/>
      <c r="BL129" s="799"/>
      <c r="BM129" s="797">
        <v>20</v>
      </c>
      <c r="BN129" s="798"/>
      <c r="BO129" s="798"/>
      <c r="BP129" s="798"/>
      <c r="BQ129" s="798"/>
      <c r="BR129" s="798"/>
      <c r="BS129" s="799"/>
      <c r="BT129" s="797">
        <v>30</v>
      </c>
      <c r="BU129" s="798"/>
      <c r="BV129" s="798"/>
      <c r="BW129" s="798"/>
      <c r="BX129" s="798"/>
      <c r="BY129" s="798"/>
      <c r="BZ129" s="8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34" t="s">
        <v>495</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496</v>
      </c>
      <c r="X130" s="737"/>
      <c r="Y130" s="737"/>
      <c r="Z130" s="738"/>
      <c r="AA130" s="739">
        <v>273152</v>
      </c>
      <c r="AB130" s="740"/>
      <c r="AC130" s="740"/>
      <c r="AD130" s="740"/>
      <c r="AE130" s="741"/>
      <c r="AF130" s="742">
        <v>261425</v>
      </c>
      <c r="AG130" s="740"/>
      <c r="AH130" s="740"/>
      <c r="AI130" s="740"/>
      <c r="AJ130" s="741"/>
      <c r="AK130" s="742">
        <v>252389</v>
      </c>
      <c r="AL130" s="740"/>
      <c r="AM130" s="740"/>
      <c r="AN130" s="740"/>
      <c r="AO130" s="741"/>
      <c r="AP130" s="743"/>
      <c r="AQ130" s="744"/>
      <c r="AR130" s="744"/>
      <c r="AS130" s="744"/>
      <c r="AT130" s="745"/>
      <c r="AU130" s="67"/>
      <c r="AV130" s="67"/>
      <c r="AW130" s="67"/>
      <c r="AX130" s="746" t="s">
        <v>434</v>
      </c>
      <c r="AY130" s="747"/>
      <c r="AZ130" s="747"/>
      <c r="BA130" s="747"/>
      <c r="BB130" s="747"/>
      <c r="BC130" s="747"/>
      <c r="BD130" s="747"/>
      <c r="BE130" s="748"/>
      <c r="BF130" s="749">
        <v>0.2</v>
      </c>
      <c r="BG130" s="750"/>
      <c r="BH130" s="750"/>
      <c r="BI130" s="750"/>
      <c r="BJ130" s="750"/>
      <c r="BK130" s="750"/>
      <c r="BL130" s="751"/>
      <c r="BM130" s="749">
        <v>25</v>
      </c>
      <c r="BN130" s="750"/>
      <c r="BO130" s="750"/>
      <c r="BP130" s="750"/>
      <c r="BQ130" s="750"/>
      <c r="BR130" s="750"/>
      <c r="BS130" s="751"/>
      <c r="BT130" s="749">
        <v>35</v>
      </c>
      <c r="BU130" s="750"/>
      <c r="BV130" s="750"/>
      <c r="BW130" s="750"/>
      <c r="BX130" s="750"/>
      <c r="BY130" s="750"/>
      <c r="BZ130" s="75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53"/>
      <c r="B131" s="754"/>
      <c r="C131" s="754"/>
      <c r="D131" s="754"/>
      <c r="E131" s="754"/>
      <c r="F131" s="754"/>
      <c r="G131" s="754"/>
      <c r="H131" s="754"/>
      <c r="I131" s="754"/>
      <c r="J131" s="754"/>
      <c r="K131" s="754"/>
      <c r="L131" s="754"/>
      <c r="M131" s="754"/>
      <c r="N131" s="754"/>
      <c r="O131" s="754"/>
      <c r="P131" s="754"/>
      <c r="Q131" s="754"/>
      <c r="R131" s="754"/>
      <c r="S131" s="754"/>
      <c r="T131" s="754"/>
      <c r="U131" s="754"/>
      <c r="V131" s="754"/>
      <c r="W131" s="755" t="s">
        <v>178</v>
      </c>
      <c r="X131" s="756"/>
      <c r="Y131" s="756"/>
      <c r="Z131" s="757"/>
      <c r="AA131" s="758">
        <v>2745361</v>
      </c>
      <c r="AB131" s="759"/>
      <c r="AC131" s="759"/>
      <c r="AD131" s="759"/>
      <c r="AE131" s="760"/>
      <c r="AF131" s="761">
        <v>2955906</v>
      </c>
      <c r="AG131" s="759"/>
      <c r="AH131" s="759"/>
      <c r="AI131" s="759"/>
      <c r="AJ131" s="760"/>
      <c r="AK131" s="761">
        <v>2901966</v>
      </c>
      <c r="AL131" s="759"/>
      <c r="AM131" s="759"/>
      <c r="AN131" s="759"/>
      <c r="AO131" s="760"/>
      <c r="AP131" s="762"/>
      <c r="AQ131" s="763"/>
      <c r="AR131" s="763"/>
      <c r="AS131" s="763"/>
      <c r="AT131" s="764"/>
      <c r="AU131" s="67"/>
      <c r="AV131" s="67"/>
      <c r="AW131" s="67"/>
      <c r="AX131" s="765" t="s">
        <v>64</v>
      </c>
      <c r="AY131" s="766"/>
      <c r="AZ131" s="766"/>
      <c r="BA131" s="766"/>
      <c r="BB131" s="766"/>
      <c r="BC131" s="766"/>
      <c r="BD131" s="766"/>
      <c r="BE131" s="767"/>
      <c r="BF131" s="768" t="s">
        <v>202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24" t="s">
        <v>117</v>
      </c>
      <c r="B132" s="725"/>
      <c r="C132" s="725"/>
      <c r="D132" s="725"/>
      <c r="E132" s="725"/>
      <c r="F132" s="725"/>
      <c r="G132" s="725"/>
      <c r="H132" s="725"/>
      <c r="I132" s="725"/>
      <c r="J132" s="725"/>
      <c r="K132" s="725"/>
      <c r="L132" s="725"/>
      <c r="M132" s="725"/>
      <c r="N132" s="725"/>
      <c r="O132" s="725"/>
      <c r="P132" s="725"/>
      <c r="Q132" s="725"/>
      <c r="R132" s="725"/>
      <c r="S132" s="725"/>
      <c r="T132" s="725"/>
      <c r="U132" s="725"/>
      <c r="V132" s="699" t="s">
        <v>497</v>
      </c>
      <c r="W132" s="699"/>
      <c r="X132" s="699"/>
      <c r="Y132" s="699"/>
      <c r="Z132" s="700"/>
      <c r="AA132" s="701">
        <v>-8.5526089999999999E-2</v>
      </c>
      <c r="AB132" s="702"/>
      <c r="AC132" s="702"/>
      <c r="AD132" s="702"/>
      <c r="AE132" s="703"/>
      <c r="AF132" s="704">
        <v>0.56537657200000002</v>
      </c>
      <c r="AG132" s="702"/>
      <c r="AH132" s="702"/>
      <c r="AI132" s="702"/>
      <c r="AJ132" s="703"/>
      <c r="AK132" s="704">
        <v>0.15069094499999999</v>
      </c>
      <c r="AL132" s="702"/>
      <c r="AM132" s="702"/>
      <c r="AN132" s="702"/>
      <c r="AO132" s="703"/>
      <c r="AP132" s="705"/>
      <c r="AQ132" s="706"/>
      <c r="AR132" s="706"/>
      <c r="AS132" s="706"/>
      <c r="AT132" s="70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8" t="s">
        <v>60</v>
      </c>
      <c r="W133" s="708"/>
      <c r="X133" s="708"/>
      <c r="Y133" s="708"/>
      <c r="Z133" s="709"/>
      <c r="AA133" s="710">
        <v>1.3</v>
      </c>
      <c r="AB133" s="711"/>
      <c r="AC133" s="711"/>
      <c r="AD133" s="711"/>
      <c r="AE133" s="712"/>
      <c r="AF133" s="710">
        <v>0.9</v>
      </c>
      <c r="AG133" s="711"/>
      <c r="AH133" s="711"/>
      <c r="AI133" s="711"/>
      <c r="AJ133" s="712"/>
      <c r="AK133" s="710">
        <v>0.2</v>
      </c>
      <c r="AL133" s="711"/>
      <c r="AM133" s="711"/>
      <c r="AN133" s="711"/>
      <c r="AO133" s="712"/>
      <c r="AP133" s="713"/>
      <c r="AQ133" s="714"/>
      <c r="AR133" s="714"/>
      <c r="AS133" s="714"/>
      <c r="AT133" s="71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ScbUO2VxF4v32ccAW/+G2OvXK1fRWq5AMLsiPPIVYEbLTwpL62pFg7DJnUkivfmHEsWo4YOr7rOup1oXGr26PQ==" saltValue="7WYDUGf/r4NXEbg2tlL6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96</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cvpBf9vL01DujLObRYxIaqy5Zy+9wNxr7XFA/zE4+9pHSRpT2jZjjcJl09wwvi1pjujlsHKl4Yy45gIMTbxkhg==" saltValue="BdggAwGM+2XaWbkthAt5w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USHzd7UUpHchoRtp5QuVx4JsN4RCZVX1ZC1tGPCcas6UWHMQkEToa1zcxryA2WtkZAWrXXQBri6iHYhN6AtSA==" saltValue="9O8Z4c6wO6SXdpFafxFLsQ=="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337</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18" t="s">
        <v>84</v>
      </c>
      <c r="AP7" s="126"/>
      <c r="AQ7" s="137" t="s">
        <v>499</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9"/>
      <c r="AP8" s="127" t="s">
        <v>501</v>
      </c>
      <c r="AQ8" s="138" t="s">
        <v>502</v>
      </c>
      <c r="AR8" s="152" t="s">
        <v>424</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9" t="s">
        <v>503</v>
      </c>
      <c r="AL9" s="1030"/>
      <c r="AM9" s="1030"/>
      <c r="AN9" s="1031"/>
      <c r="AO9" s="116">
        <v>960213</v>
      </c>
      <c r="AP9" s="116">
        <v>105890</v>
      </c>
      <c r="AQ9" s="139">
        <v>139150</v>
      </c>
      <c r="AR9" s="153">
        <v>-23.9</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9" t="s">
        <v>209</v>
      </c>
      <c r="AL10" s="1030"/>
      <c r="AM10" s="1030"/>
      <c r="AN10" s="1031"/>
      <c r="AO10" s="117">
        <v>23571</v>
      </c>
      <c r="AP10" s="117">
        <v>2599</v>
      </c>
      <c r="AQ10" s="140">
        <v>19663</v>
      </c>
      <c r="AR10" s="154">
        <v>-86.8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9" t="s">
        <v>401</v>
      </c>
      <c r="AL11" s="1030"/>
      <c r="AM11" s="1030"/>
      <c r="AN11" s="1031"/>
      <c r="AO11" s="117" t="s">
        <v>202</v>
      </c>
      <c r="AP11" s="117" t="s">
        <v>202</v>
      </c>
      <c r="AQ11" s="140">
        <v>1097</v>
      </c>
      <c r="AR11" s="154" t="s">
        <v>202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9" t="s">
        <v>239</v>
      </c>
      <c r="AL12" s="1030"/>
      <c r="AM12" s="1030"/>
      <c r="AN12" s="1031"/>
      <c r="AO12" s="117" t="s">
        <v>202</v>
      </c>
      <c r="AP12" s="117" t="s">
        <v>202</v>
      </c>
      <c r="AQ12" s="140" t="s">
        <v>202</v>
      </c>
      <c r="AR12" s="154"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9" t="s">
        <v>504</v>
      </c>
      <c r="AL13" s="1030"/>
      <c r="AM13" s="1030"/>
      <c r="AN13" s="1031"/>
      <c r="AO13" s="117">
        <v>50762</v>
      </c>
      <c r="AP13" s="117">
        <v>5598</v>
      </c>
      <c r="AQ13" s="140">
        <v>5184</v>
      </c>
      <c r="AR13" s="154">
        <v>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9" t="s">
        <v>505</v>
      </c>
      <c r="AL14" s="1030"/>
      <c r="AM14" s="1030"/>
      <c r="AN14" s="1031"/>
      <c r="AO14" s="117">
        <v>36574</v>
      </c>
      <c r="AP14" s="117">
        <v>4033</v>
      </c>
      <c r="AQ14" s="140">
        <v>3143</v>
      </c>
      <c r="AR14" s="154">
        <v>28.3</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2" t="s">
        <v>314</v>
      </c>
      <c r="AL15" s="1033"/>
      <c r="AM15" s="1033"/>
      <c r="AN15" s="1034"/>
      <c r="AO15" s="117">
        <v>-56659</v>
      </c>
      <c r="AP15" s="117">
        <v>-6248</v>
      </c>
      <c r="AQ15" s="140">
        <v>-11320</v>
      </c>
      <c r="AR15" s="154">
        <v>-44.8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2" t="s">
        <v>279</v>
      </c>
      <c r="AL16" s="1033"/>
      <c r="AM16" s="1033"/>
      <c r="AN16" s="1034"/>
      <c r="AO16" s="117">
        <v>1014461</v>
      </c>
      <c r="AP16" s="117">
        <v>111873</v>
      </c>
      <c r="AQ16" s="140">
        <v>156916</v>
      </c>
      <c r="AR16" s="154">
        <v>-28.7</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173</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506</v>
      </c>
      <c r="AP20" s="128" t="s">
        <v>341</v>
      </c>
      <c r="AQ20" s="141" t="s">
        <v>42</v>
      </c>
      <c r="AR20" s="155"/>
    </row>
    <row r="21" spans="1:46" s="81" customFormat="1" ht="13" x14ac:dyDescent="0.2">
      <c r="A21" s="83"/>
      <c r="AK21" s="1035" t="s">
        <v>507</v>
      </c>
      <c r="AL21" s="1036"/>
      <c r="AM21" s="1036"/>
      <c r="AN21" s="1037"/>
      <c r="AO21" s="119">
        <v>9.93</v>
      </c>
      <c r="AP21" s="129">
        <v>13.85</v>
      </c>
      <c r="AQ21" s="142">
        <v>-3.92</v>
      </c>
      <c r="AS21" s="161"/>
      <c r="AT21" s="83"/>
    </row>
    <row r="22" spans="1:46" s="81" customFormat="1" ht="13" x14ac:dyDescent="0.2">
      <c r="A22" s="83"/>
      <c r="AK22" s="1035" t="s">
        <v>508</v>
      </c>
      <c r="AL22" s="1036"/>
      <c r="AM22" s="1036"/>
      <c r="AN22" s="1037"/>
      <c r="AO22" s="120">
        <v>95.4</v>
      </c>
      <c r="AP22" s="130">
        <v>95.5</v>
      </c>
      <c r="AQ22" s="143">
        <v>-0.1</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1028" t="s">
        <v>509</v>
      </c>
      <c r="B26" s="1028"/>
      <c r="C26" s="1028"/>
      <c r="D26" s="1028"/>
      <c r="E26" s="1028"/>
      <c r="F26" s="1028"/>
      <c r="G26" s="1028"/>
      <c r="H26" s="1028"/>
      <c r="I26" s="1028"/>
      <c r="J26" s="1028"/>
      <c r="K26" s="1028"/>
      <c r="L26" s="1028"/>
      <c r="M26" s="1028"/>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row>
    <row r="27" spans="1:46" ht="13" x14ac:dyDescent="0.2">
      <c r="A27" s="85"/>
      <c r="AO27" s="90"/>
      <c r="AP27" s="90"/>
      <c r="AQ27" s="90"/>
      <c r="AR27" s="90"/>
      <c r="AS27" s="90"/>
      <c r="AT27" s="90"/>
    </row>
    <row r="28" spans="1:46" ht="16.5" x14ac:dyDescent="0.2">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120</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18" t="s">
        <v>84</v>
      </c>
      <c r="AP30" s="126"/>
      <c r="AQ30" s="137" t="s">
        <v>499</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9"/>
      <c r="AP31" s="127" t="s">
        <v>501</v>
      </c>
      <c r="AQ31" s="138" t="s">
        <v>502</v>
      </c>
      <c r="AR31" s="152" t="s">
        <v>424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510</v>
      </c>
      <c r="AL32" s="1023"/>
      <c r="AM32" s="1023"/>
      <c r="AN32" s="1024"/>
      <c r="AO32" s="117">
        <v>77524</v>
      </c>
      <c r="AP32" s="117">
        <v>8549</v>
      </c>
      <c r="AQ32" s="144">
        <v>83132</v>
      </c>
      <c r="AR32" s="154">
        <v>-89.7</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511</v>
      </c>
      <c r="AL33" s="1023"/>
      <c r="AM33" s="1023"/>
      <c r="AN33" s="1024"/>
      <c r="AO33" s="117" t="s">
        <v>202</v>
      </c>
      <c r="AP33" s="117" t="s">
        <v>202</v>
      </c>
      <c r="AQ33" s="144" t="s">
        <v>202</v>
      </c>
      <c r="AR33" s="154"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513</v>
      </c>
      <c r="AL34" s="1023"/>
      <c r="AM34" s="1023"/>
      <c r="AN34" s="1024"/>
      <c r="AO34" s="117" t="s">
        <v>202</v>
      </c>
      <c r="AP34" s="117" t="s">
        <v>202</v>
      </c>
      <c r="AQ34" s="144" t="s">
        <v>202</v>
      </c>
      <c r="AR34" s="154"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514</v>
      </c>
      <c r="AL35" s="1023"/>
      <c r="AM35" s="1023"/>
      <c r="AN35" s="1024"/>
      <c r="AO35" s="117">
        <v>179238</v>
      </c>
      <c r="AP35" s="117">
        <v>19766</v>
      </c>
      <c r="AQ35" s="144">
        <v>18852</v>
      </c>
      <c r="AR35" s="154">
        <v>4.8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38</v>
      </c>
      <c r="AL36" s="1023"/>
      <c r="AM36" s="1023"/>
      <c r="AN36" s="1024"/>
      <c r="AO36" s="117" t="s">
        <v>202</v>
      </c>
      <c r="AP36" s="117" t="s">
        <v>202</v>
      </c>
      <c r="AQ36" s="144">
        <v>4344</v>
      </c>
      <c r="AR36" s="154" t="s">
        <v>202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354</v>
      </c>
      <c r="AL37" s="1023"/>
      <c r="AM37" s="1023"/>
      <c r="AN37" s="1024"/>
      <c r="AO37" s="117" t="s">
        <v>202</v>
      </c>
      <c r="AP37" s="117" t="s">
        <v>202</v>
      </c>
      <c r="AQ37" s="144">
        <v>1642</v>
      </c>
      <c r="AR37" s="154" t="s">
        <v>202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515</v>
      </c>
      <c r="AL38" s="1026"/>
      <c r="AM38" s="1026"/>
      <c r="AN38" s="1027"/>
      <c r="AO38" s="121" t="s">
        <v>202</v>
      </c>
      <c r="AP38" s="121" t="s">
        <v>202</v>
      </c>
      <c r="AQ38" s="145">
        <v>19</v>
      </c>
      <c r="AR38" s="143" t="s">
        <v>202</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58</v>
      </c>
      <c r="AL39" s="1026"/>
      <c r="AM39" s="1026"/>
      <c r="AN39" s="1027"/>
      <c r="AO39" s="117" t="s">
        <v>202</v>
      </c>
      <c r="AP39" s="117" t="s">
        <v>202</v>
      </c>
      <c r="AQ39" s="144">
        <v>-4399</v>
      </c>
      <c r="AR39" s="154" t="s">
        <v>202</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516</v>
      </c>
      <c r="AL40" s="1023"/>
      <c r="AM40" s="1023"/>
      <c r="AN40" s="1024"/>
      <c r="AO40" s="117">
        <v>-252389</v>
      </c>
      <c r="AP40" s="117">
        <v>-27833</v>
      </c>
      <c r="AQ40" s="144">
        <v>-69608</v>
      </c>
      <c r="AR40" s="154">
        <v>-60</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2" t="s">
        <v>390</v>
      </c>
      <c r="AL41" s="1013"/>
      <c r="AM41" s="1013"/>
      <c r="AN41" s="1014"/>
      <c r="AO41" s="117">
        <v>4373</v>
      </c>
      <c r="AP41" s="117">
        <v>482</v>
      </c>
      <c r="AQ41" s="144">
        <v>33982</v>
      </c>
      <c r="AR41" s="154">
        <v>-98.6</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t="s">
        <v>517</v>
      </c>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20" t="s">
        <v>84</v>
      </c>
      <c r="AN49" s="1015" t="s">
        <v>442</v>
      </c>
      <c r="AO49" s="1016"/>
      <c r="AP49" s="1016"/>
      <c r="AQ49" s="1016"/>
      <c r="AR49" s="1017"/>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21"/>
      <c r="AN50" s="113" t="s">
        <v>490</v>
      </c>
      <c r="AO50" s="123" t="s">
        <v>491</v>
      </c>
      <c r="AP50" s="134" t="s">
        <v>520</v>
      </c>
      <c r="AQ50" s="147" t="s">
        <v>385</v>
      </c>
      <c r="AR50" s="157" t="s">
        <v>521</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500</v>
      </c>
      <c r="AL51" s="102"/>
      <c r="AM51" s="107">
        <v>426652</v>
      </c>
      <c r="AN51" s="114">
        <v>45001</v>
      </c>
      <c r="AO51" s="124">
        <v>7.6</v>
      </c>
      <c r="AP51" s="135">
        <v>114790</v>
      </c>
      <c r="AQ51" s="148">
        <v>-6.6</v>
      </c>
      <c r="AR51" s="158">
        <v>14.2</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281</v>
      </c>
      <c r="AM52" s="108">
        <v>323902</v>
      </c>
      <c r="AN52" s="115">
        <v>34163</v>
      </c>
      <c r="AO52" s="125">
        <v>9.4</v>
      </c>
      <c r="AP52" s="136">
        <v>55601</v>
      </c>
      <c r="AQ52" s="149">
        <v>-15.5</v>
      </c>
      <c r="AR52" s="159">
        <v>24.9</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522</v>
      </c>
      <c r="AL53" s="102"/>
      <c r="AM53" s="107">
        <v>293383</v>
      </c>
      <c r="AN53" s="114">
        <v>31231</v>
      </c>
      <c r="AO53" s="124">
        <v>-30.6</v>
      </c>
      <c r="AP53" s="135">
        <v>126262</v>
      </c>
      <c r="AQ53" s="148">
        <v>10</v>
      </c>
      <c r="AR53" s="158">
        <v>-40.6</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281</v>
      </c>
      <c r="AM54" s="108">
        <v>241795</v>
      </c>
      <c r="AN54" s="115">
        <v>25739</v>
      </c>
      <c r="AO54" s="125">
        <v>-24.7</v>
      </c>
      <c r="AP54" s="136">
        <v>56769</v>
      </c>
      <c r="AQ54" s="149">
        <v>2.1</v>
      </c>
      <c r="AR54" s="159">
        <v>-26.8</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476</v>
      </c>
      <c r="AL55" s="102"/>
      <c r="AM55" s="107">
        <v>502855</v>
      </c>
      <c r="AN55" s="114">
        <v>54292</v>
      </c>
      <c r="AO55" s="124">
        <v>73.8</v>
      </c>
      <c r="AP55" s="135">
        <v>126525</v>
      </c>
      <c r="AQ55" s="148">
        <v>0.2</v>
      </c>
      <c r="AR55" s="158">
        <v>73.599999999999994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281</v>
      </c>
      <c r="AM56" s="108">
        <v>374050</v>
      </c>
      <c r="AN56" s="115">
        <v>40385</v>
      </c>
      <c r="AO56" s="125">
        <v>56.9</v>
      </c>
      <c r="AP56" s="136">
        <v>67052</v>
      </c>
      <c r="AQ56" s="149">
        <v>18.100000000000001</v>
      </c>
      <c r="AR56" s="159">
        <v>38.799999999999997</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322</v>
      </c>
      <c r="AL57" s="102"/>
      <c r="AM57" s="107">
        <v>612503</v>
      </c>
      <c r="AN57" s="114">
        <v>67315</v>
      </c>
      <c r="AO57" s="124">
        <v>24</v>
      </c>
      <c r="AP57" s="135">
        <v>138402</v>
      </c>
      <c r="AQ57" s="148">
        <v>9.4</v>
      </c>
      <c r="AR57" s="158">
        <v>14.6</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281</v>
      </c>
      <c r="AM58" s="108">
        <v>382676</v>
      </c>
      <c r="AN58" s="115">
        <v>42057</v>
      </c>
      <c r="AO58" s="125">
        <v>4.0999999999999996</v>
      </c>
      <c r="AP58" s="136">
        <v>70652</v>
      </c>
      <c r="AQ58" s="149">
        <v>5.4</v>
      </c>
      <c r="AR58" s="159">
        <v>-1.3</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136</v>
      </c>
      <c r="AL59" s="102"/>
      <c r="AM59" s="107">
        <v>432194</v>
      </c>
      <c r="AN59" s="114">
        <v>47661</v>
      </c>
      <c r="AO59" s="124">
        <v>-29.2</v>
      </c>
      <c r="AP59" s="135">
        <v>146367</v>
      </c>
      <c r="AQ59" s="148">
        <v>5.8</v>
      </c>
      <c r="AR59" s="158">
        <v>-35</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281</v>
      </c>
      <c r="AM60" s="108">
        <v>348084</v>
      </c>
      <c r="AN60" s="115">
        <v>38386</v>
      </c>
      <c r="AO60" s="125">
        <v>-8.6999999999999993</v>
      </c>
      <c r="AP60" s="136">
        <v>79441</v>
      </c>
      <c r="AQ60" s="149">
        <v>12.4</v>
      </c>
      <c r="AR60" s="159">
        <v>-21.1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523</v>
      </c>
      <c r="AL61" s="105"/>
      <c r="AM61" s="107">
        <v>453517</v>
      </c>
      <c r="AN61" s="114">
        <v>49100</v>
      </c>
      <c r="AO61" s="124">
        <v>9.1</v>
      </c>
      <c r="AP61" s="135">
        <v>130469</v>
      </c>
      <c r="AQ61" s="150">
        <v>3.8</v>
      </c>
      <c r="AR61" s="158">
        <v>5.3</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281</v>
      </c>
      <c r="AM62" s="108">
        <v>334101</v>
      </c>
      <c r="AN62" s="115">
        <v>36146</v>
      </c>
      <c r="AO62" s="125">
        <v>7.4</v>
      </c>
      <c r="AP62" s="136">
        <v>65903</v>
      </c>
      <c r="AQ62" s="149">
        <v>4.5</v>
      </c>
      <c r="AR62" s="159">
        <v>2.9</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bDb3YPZGxOluQgQ+DCBDPVJI3pU5sJRV0fvaR8xoGgxfQtBnQHhRH8F4AY+VZF+We99f5KIGBF2Pq/GzeXEEGQ==" saltValue="+v9lyFl8ipenMCPSaJ1ZR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1" spans="125:125" ht="13.5" hidden="1" customHeight="1" x14ac:dyDescent="0.2">
      <c r="DU121" s="78"/>
    </row>
  </sheetData>
  <sheetProtection algorithmName="SHA-512" hashValue="0HGspSB5lbPuD9ngwqpHjC1kf1bPWoQhU8Mi3NBaJxxLke5tEgKSL8u+els6jBWPLsjwqnCYbkKmwVUySQqwkQ==" saltValue="rv5lI8pg/HFFjEHSiPjsv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u5DVY5THO/LjsUhYe0beTHHzt6nJjSoVuuvlGwjpeb6qG4J6huBE/VsOrazGNnMQ6qr+dD/JP1ZOgiKoTjZ/Lw==" saltValue="HWwVYiUTv4E22DdlBg1HM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9</v>
      </c>
      <c r="C46" s="170"/>
      <c r="D46" s="170"/>
      <c r="E46" s="171" t="s">
        <v>17</v>
      </c>
      <c r="F46" s="172" t="s">
        <v>525</v>
      </c>
      <c r="G46" s="176" t="s">
        <v>526</v>
      </c>
      <c r="H46" s="176" t="s">
        <v>527</v>
      </c>
      <c r="I46" s="176" t="s">
        <v>528</v>
      </c>
      <c r="J46" s="181" t="s">
        <v>529</v>
      </c>
    </row>
    <row r="47" spans="2:10" ht="57.75" customHeight="1" x14ac:dyDescent="0.2">
      <c r="B47" s="167"/>
      <c r="C47" s="1038" t="s">
        <v>4</v>
      </c>
      <c r="D47" s="1038"/>
      <c r="E47" s="1039"/>
      <c r="F47" s="173">
        <v>38.409999999999997</v>
      </c>
      <c r="G47" s="177">
        <v>44.54</v>
      </c>
      <c r="H47" s="177">
        <v>51.29</v>
      </c>
      <c r="I47" s="177">
        <v>51.58</v>
      </c>
      <c r="J47" s="182">
        <v>58</v>
      </c>
    </row>
    <row r="48" spans="2:10" ht="57.75" customHeight="1" x14ac:dyDescent="0.2">
      <c r="B48" s="168"/>
      <c r="C48" s="1040" t="s">
        <v>10</v>
      </c>
      <c r="D48" s="1040"/>
      <c r="E48" s="1041"/>
      <c r="F48" s="174">
        <v>9.15</v>
      </c>
      <c r="G48" s="178">
        <v>8.5399999999999991</v>
      </c>
      <c r="H48" s="178">
        <v>7.32</v>
      </c>
      <c r="I48" s="178">
        <v>11.21</v>
      </c>
      <c r="J48" s="183">
        <v>12.26</v>
      </c>
    </row>
    <row r="49" spans="2:10" ht="57.75" customHeight="1" x14ac:dyDescent="0.2">
      <c r="B49" s="169"/>
      <c r="C49" s="1042" t="s">
        <v>16</v>
      </c>
      <c r="D49" s="1042"/>
      <c r="E49" s="1043"/>
      <c r="F49" s="175">
        <v>2.35</v>
      </c>
      <c r="G49" s="179">
        <v>2.97</v>
      </c>
      <c r="H49" s="179">
        <v>6.39</v>
      </c>
      <c r="I49" s="179">
        <v>6.25</v>
      </c>
      <c r="J49" s="184">
        <v>4</v>
      </c>
    </row>
    <row r="50" spans="2:10" ht="13" x14ac:dyDescent="0.2"/>
  </sheetData>
  <sheetProtection algorithmName="SHA-512" hashValue="7k130QY8gT2rH32r7Bic3j6neOl1qnRrWC22p0RrY0ezvg7GZFG9HhR9wYPgs5NE+v20EZCxlPUDOwpM7u8hrw==" saltValue="nO76V+I224PzXbjxTr11J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2024-03-14T02:07:51Z</dcterms:created>
  <dcterms:modified xsi:type="dcterms:W3CDTF">2024-09-26T04:33:56Z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2024-08-23T07:26:00Z</vt:filetime>
  </property>
</Properties>
</file>