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0103\05_財政G\☆02_調査\000_データ類\04_財政状況資料集\R04決算\99-1_市町村送付用（確定版）\２回目\HP掲載用（ローマ字表記）\"/>
    </mc:Choice>
  </mc:AlternateContent>
  <bookViews>
    <workbookView xWindow="-120" yWindow="-120" windowWidth="20730" windowHeight="11160" tabRatio="8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BE35" i="10"/>
  <c r="AM35" i="10"/>
  <c r="CO34" i="10"/>
  <c r="CO35" i="10" s="1"/>
  <c r="BW34" i="10"/>
  <c r="BW35" i="10" s="1"/>
  <c r="BW36" i="10" s="1"/>
  <c r="BW37" i="10" s="1"/>
  <c r="BW38" i="10" s="1"/>
  <c r="BW39" i="10" s="1"/>
  <c r="BW40" i="10" s="1"/>
  <c r="BW41" i="10" s="1"/>
  <c r="BW42" i="10" s="1"/>
  <c r="BW43" i="10" s="1"/>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BE34" i="10"/>
</calcChain>
</file>

<file path=xl/sharedStrings.xml><?xml version="1.0" encoding="utf-8"?>
<sst xmlns="http://schemas.openxmlformats.org/spreadsheetml/2006/main" count="1124" uniqueCount="612">
  <si>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</si>
  <si>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</si>
  <si>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</si>
  <si>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</si>
  <si>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</si>
  <si>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</si>
  <si>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</si>
  <si>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</si>
  <si>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</si>
  <si>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</si>
  <si>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</si>
  <si>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</si>
  <si>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</si>
  <si>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</si>
  <si>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</si>
  <si>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</si>
  <si>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</si>
  <si>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</si>
  <si>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</si>
  <si>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</si>
  <si>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</si>
  <si>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</si>
  <si>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</si>
  <si>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</si>
  <si>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</si>
  <si>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</si>
  <si>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</si>
  <si>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</si>
  <si>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</si>
  <si>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</si>
  <si>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</si>
  <si>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</si>
  <si>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</si>
  <si>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</si>
  <si>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</si>
  <si>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</si>
  <si>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</si>
  <si>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</si>
  <si>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</si>
  <si>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</si>
  <si>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</si>
  <si>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</si>
  <si>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</si>
  <si>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</si>
  <si>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</si>
  <si>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</si>
  <si>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</si>
  <si>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</si>
  <si>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</si>
  <si>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</si>
  <si>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</si>
  <si>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</si>
  <si>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</si>
  <si>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</si>
  <si>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</si>
  <si>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</si>
  <si>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</si>
  <si>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</si>
  <si>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</si>
  <si>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</si>
  <si>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</si>
  <si>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</si>
  <si>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</si>
  <si>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</si>
  <si>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</si>
  <si>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</si>
  <si>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</si>
  <si>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</si>
  <si>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</si>
  <si>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</si>
  <si>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</si>
  <si>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</si>
  <si>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</si>
  <si>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</si>
  <si>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</si>
  <si>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</si>
  <si>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</si>
  <si>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</si>
  <si>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</si>
  <si>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</si>
  <si>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</si>
  <si>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</si>
  <si>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</si>
  <si>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</si>
  <si>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</si>
  <si>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</si>
  <si>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</si>
  <si>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</si>
  <si>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</si>
  <si>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</si>
  <si>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</si>
  <si>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</si>
  <si>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</si>
  <si>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</si>
  <si>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</si>
  <si>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</si>
  <si>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</si>
  <si>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</si>
  <si>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</si>
  <si>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山北町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</si>
  <si>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</si>
  <si>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</si>
  <si>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</si>
  <si>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</si>
  <si>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</si>
  <si>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</si>
  <si>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</si>
  <si>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</si>
  <si>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</si>
  <si>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</si>
  <si>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</si>
  <si>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</si>
  <si>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</si>
  <si>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</si>
  <si>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</si>
  <si>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</si>
  <si>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</si>
  <si>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</si>
  <si>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</si>
  <si>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</si>
  <si>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</si>
  <si>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</si>
  <si>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</si>
  <si>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</si>
  <si>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</si>
  <si>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</si>
  <si>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</si>
  <si>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</si>
  <si>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</si>
  <si>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</si>
  <si>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</si>
  <si>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</si>
  <si>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</si>
  <si>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</si>
  <si>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</si>
  <si>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</si>
  <si>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</si>
  <si>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</si>
  <si>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</si>
  <si>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</si>
  <si>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</si>
  <si>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</si>
  <si>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</si>
  <si>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</si>
  <si>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</si>
  <si>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</si>
  <si>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</si>
  <si>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</si>
  <si>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</si>
  <si>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</si>
  <si>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</si>
  <si>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</si>
  <si>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</si>
  <si>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</si>
  <si>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</si>
  <si>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</si>
  <si>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</si>
  <si>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</si>
  <si>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</si>
  <si>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</si>
  <si>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</si>
  <si>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</si>
  <si>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</si>
  <si>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</si>
  <si>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</si>
  <si>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</si>
  <si>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</si>
  <si>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</si>
  <si>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</si>
  <si>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</si>
  <si>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</si>
  <si>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</si>
  <si>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</si>
  <si>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</si>
  <si>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</si>
  <si>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</si>
  <si>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</si>
  <si>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</si>
  <si>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</si>
  <si>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</si>
  <si>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</si>
  <si>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</si>
  <si>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</si>
  <si>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</si>
  <si>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</si>
  <si>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</si>
  <si>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</si>
  <si>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</si>
  <si>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</si>
  <si>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</si>
  <si>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</si>
  <si>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</si>
  <si>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</si>
  <si>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</si>
  <si>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</si>
  <si>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</si>
  <si>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</si>
  <si>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</si>
  <si>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</si>
  <si>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</si>
  <si>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</si>
  <si>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</si>
  <si>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</si>
  <si>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</si>
  <si>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</si>
  <si>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</si>
  <si>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</si>
  <si>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</si>
  <si>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</si>
  <si>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</si>
  <si>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</si>
  <si>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</si>
  <si>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</si>
  <si>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</si>
  <si>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</si>
  <si>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</si>
  <si>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</si>
  <si>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神奈川県山北町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</si>
  <si>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</si>
  <si>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</si>
  <si>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</si>
  <si>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</si>
  <si>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</si>
  <si>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</si>
  <si>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</si>
  <si>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</si>
  <si>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</si>
  <si>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</si>
  <si>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</si>
  <si>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</si>
  <si>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</si>
  <si>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</si>
  <si>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</si>
  <si>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</si>
  <si>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</si>
  <si>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</si>
  <si>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</si>
  <si>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</si>
  <si>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</si>
  <si>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</si>
  <si>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</si>
  <si>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</si>
  <si>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</si>
  <si>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</si>
  <si>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</si>
  <si>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</si>
  <si>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</si>
  <si>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</si>
  <si>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</si>
  <si>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</si>
  <si>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</si>
  <si>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</si>
  <si>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</si>
  <si>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</si>
  <si>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</si>
  <si>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</si>
  <si>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</si>
  <si>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</si>
  <si>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</si>
  <si>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</si>
  <si>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</si>
  <si>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</si>
  <si>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</si>
  <si>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</si>
  <si>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</si>
  <si>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</si>
  <si>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</si>
  <si>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</si>
  <si>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</si>
  <si>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</si>
  <si>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</si>
  <si>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</si>
  <si>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</si>
  <si>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</si>
  <si>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</si>
  <si>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</si>
  <si>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</si>
  <si>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</si>
  <si>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</si>
  <si>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</si>
  <si>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</si>
  <si>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</si>
  <si>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</si>
  <si>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</si>
  <si>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</si>
  <si>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</si>
  <si>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</si>
  <si>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</si>
  <si>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</si>
  <si>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</si>
  <si>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</si>
  <si>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</si>
  <si>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</si>
  <si>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</si>
  <si>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</si>
  <si>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</si>
  <si>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</si>
  <si>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</si>
  <si>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</si>
  <si>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</si>
  <si>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</si>
  <si>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</si>
  <si>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</si>
  <si>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</si>
  <si>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</si>
  <si>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</si>
  <si>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</si>
  <si>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</si>
  <si>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</si>
  <si>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</si>
  <si>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</si>
  <si>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</si>
  <si>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</si>
  <si>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</si>
  <si>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</si>
  <si>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</si>
  <si>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</si>
  <si>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</si>
  <si>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</si>
  <si>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</si>
  <si>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</si>
  <si>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</si>
  <si>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</si>
  <si>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</si>
  <si>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</si>
  <si>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</si>
  <si>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</si>
  <si>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</si>
  <si>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</si>
  <si>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</si>
  <si>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</si>
  <si>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</si>
  <si>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</si>
  <si>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</si>
  <si>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</si>
  <si>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</si>
  <si>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</si>
  <si>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</si>
  <si>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</si>
  <si>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</si>
  <si>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</si>
  <si>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</si>
  <si>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</si>
  <si>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</si>
  <si>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</si>
  <si>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</si>
  <si>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</si>
  <si>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</si>
  <si>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</si>
  <si>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</si>
  <si>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</si>
  <si>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</si>
  <si>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</si>
  <si>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</si>
  <si>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</si>
  <si>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</si>
  <si>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</si>
  <si>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</si>
  <si>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</si>
  <si>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</si>
  <si>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</si>
  <si>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</si>
  <si>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</si>
  <si>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</si>
  <si>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</si>
  <si>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</si>
  <si>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</si>
  <si>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</si>
  <si>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</si>
  <si>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神奈川県山北町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</si>
  <si>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</si>
  <si>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</si>
  <si>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</si>
  <si>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</si>
  <si>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</si>
  <si>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</si>
  <si>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</si>
  <si>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</si>
  <si>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</si>
  <si>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</si>
  <si>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</si>
  <si>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</si>
  <si>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</si>
  <si>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</si>
  <si>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</si>
  <si>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</si>
  <si>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</si>
  <si>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</si>
  <si>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</si>
  <si>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</si>
  <si>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町設置型浄化槽事業特別会計</t>
    <phoneticPr fontId="5"/>
  </si>
  <si>
    <t>商品券特別会計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</si>
  <si>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</si>
  <si>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</si>
  <si>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</si>
  <si>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</si>
  <si>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</si>
  <si>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</si>
  <si>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</si>
  <si>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</si>
  <si>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</si>
  <si>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</si>
  <si>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</si>
  <si>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</si>
  <si>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</si>
  <si>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</si>
  <si>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</si>
  <si>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</si>
  <si>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</si>
  <si>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</si>
  <si>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</si>
  <si>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</si>
  <si>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</si>
  <si>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</si>
  <si>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</si>
  <si>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</si>
  <si>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</si>
  <si>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</si>
  <si>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</si>
  <si>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</si>
  <si>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</si>
  <si>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</si>
  <si>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</si>
  <si>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</si>
  <si>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</si>
  <si>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</si>
  <si>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</si>
  <si>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</si>
  <si>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</si>
  <si>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</si>
  <si>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</si>
  <si>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</si>
  <si>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</si>
  <si>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</si>
  <si>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</si>
  <si>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</si>
  <si>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</si>
  <si>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</si>
  <si>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</si>
  <si>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</si>
  <si>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</si>
  <si>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</si>
  <si>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</si>
  <si>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</si>
  <si>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</si>
  <si>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</si>
  <si>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</si>
  <si>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</si>
  <si>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</si>
  <si>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</si>
  <si>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</si>
  <si>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</si>
  <si>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</si>
  <si>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</si>
  <si>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</si>
  <si>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</si>
  <si>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</si>
  <si>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</si>
  <si>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</si>
  <si>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</si>
  <si>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</si>
  <si>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</si>
  <si>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</si>
  <si>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</si>
  <si>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</si>
  <si>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</si>
  <si>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</si>
  <si>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</si>
  <si>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</si>
  <si>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</si>
  <si>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</si>
  <si>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</si>
  <si>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</si>
  <si>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</si>
  <si>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</si>
  <si>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</si>
  <si>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</si>
  <si>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</si>
  <si>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</si>
  <si>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</si>
  <si>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</si>
  <si>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</si>
  <si>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</si>
  <si>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</si>
  <si>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</si>
  <si>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</si>
  <si>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</si>
  <si>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</si>
  <si>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</si>
  <si>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</si>
  <si>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</si>
  <si>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</si>
  <si>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</si>
  <si>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</si>
  <si>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</si>
  <si>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</si>
  <si>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</si>
  <si>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</si>
  <si>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</si>
  <si>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</si>
  <si>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</si>
  <si>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</si>
  <si>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</si>
  <si>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</si>
  <si>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</si>
  <si>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</si>
  <si>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</si>
  <si>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</si>
  <si>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</si>
  <si>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</si>
  <si>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</si>
  <si>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</si>
  <si>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</si>
  <si>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</si>
  <si>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</si>
  <si>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</si>
  <si>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</si>
  <si>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</si>
  <si>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</si>
  <si>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</si>
  <si>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</si>
  <si>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</si>
  <si>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</si>
  <si>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</si>
  <si>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</si>
  <si>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</si>
  <si>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</si>
  <si>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</si>
  <si>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</si>
  <si>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</si>
  <si>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</si>
  <si>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</si>
  <si>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</si>
  <si>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</si>
  <si>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</si>
  <si>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</si>
  <si>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</si>
  <si>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</si>
  <si>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</si>
  <si>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</si>
  <si>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</si>
  <si>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</si>
  <si>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</si>
  <si>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</si>
  <si>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</si>
  <si>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</si>
  <si>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</si>
  <si>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</si>
  <si>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</si>
  <si>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</si>
  <si>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</si>
  <si>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</si>
  <si>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</si>
  <si>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</si>
  <si>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</si>
  <si>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</si>
  <si>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</si>
  <si>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</si>
  <si>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</si>
  <si>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</si>
  <si>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</si>
  <si>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</si>
  <si>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</si>
  <si>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</si>
  <si>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</si>
  <si>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2.55</t>
  </si>
  <si>
    <t>水道事業会計</t>
  </si>
  <si>
    <t>一般会計</t>
  </si>
  <si>
    <t>介護保険事業特別会計</t>
  </si>
  <si>
    <t>下水道事業特別会計</t>
  </si>
  <si>
    <t>町設置型浄化槽事業特別会計</t>
  </si>
  <si>
    <t>商品券特別会計</t>
  </si>
  <si>
    <t>後期高齢者医療特別会計</t>
  </si>
  <si>
    <t>国民健康保険事業特別会計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</si>
  <si>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</si>
  <si>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</si>
  <si>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</si>
  <si>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</si>
  <si>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</si>
  <si>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</si>
  <si>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</si>
  <si>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</si>
  <si>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</si>
  <si>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足柄西部清掃組合</t>
  </si>
  <si>
    <t>南足柄市外五ケ市町組合</t>
  </si>
  <si>
    <t>南足柄市外二ケ町組合</t>
  </si>
  <si>
    <t>南足柄市山北町開成町一部事務組合</t>
  </si>
  <si>
    <t>松田町外三ヶ町組合</t>
  </si>
  <si>
    <t>足柄上衛生組合</t>
  </si>
  <si>
    <t>神奈川県市町村職員退職手当組合</t>
  </si>
  <si>
    <t>神奈川県後期高齢者医療広域連合（一般会計）</t>
  </si>
  <si>
    <t>神奈川県後期高齢者医療広域連合（後期高齢者医療特別会計）</t>
  </si>
  <si>
    <t>神奈川県町村情報システム共同事業組合</t>
  </si>
  <si>
    <t>山北町土地開発公社</t>
    <rPh sb="0" eb="3">
      <t>ヤマキタマチ</t>
    </rPh>
    <rPh sb="3" eb="5">
      <t>トチ</t>
    </rPh>
    <rPh sb="5" eb="7">
      <t>カイハツ</t>
    </rPh>
    <rPh sb="7" eb="9">
      <t>コウシャ</t>
    </rPh>
    <phoneticPr fontId="2"/>
  </si>
  <si>
    <t>（公財）山北町環境整備公社</t>
    <rPh sb="1" eb="2">
      <t>コウ</t>
    </rPh>
    <rPh sb="2" eb="3">
      <t>ザイ</t>
    </rPh>
    <rPh sb="4" eb="7">
      <t>ヤマキタマチ</t>
    </rPh>
    <rPh sb="7" eb="9">
      <t>カンキョウ</t>
    </rPh>
    <rPh sb="9" eb="11">
      <t>セイビ</t>
    </rPh>
    <rPh sb="11" eb="13">
      <t>コウシャ</t>
    </rPh>
    <phoneticPr fontId="2"/>
  </si>
  <si>
    <t>○</t>
  </si>
  <si>
    <t>公共施設整備基金</t>
    <rPh sb="0" eb="2">
      <t>コウキョウ</t>
    </rPh>
    <rPh sb="2" eb="4">
      <t>シセツ</t>
    </rPh>
    <rPh sb="4" eb="6">
      <t>セイビ</t>
    </rPh>
    <rPh sb="6" eb="8">
      <t>キキン</t>
    </rPh>
    <phoneticPr fontId="5"/>
  </si>
  <si>
    <t>地域福祉基金</t>
    <rPh sb="0" eb="2">
      <t>チイキ</t>
    </rPh>
    <rPh sb="2" eb="4">
      <t>フクシ</t>
    </rPh>
    <rPh sb="4" eb="6">
      <t>キキン</t>
    </rPh>
    <phoneticPr fontId="5"/>
  </si>
  <si>
    <t>ふるさと創生基金</t>
    <phoneticPr fontId="2"/>
  </si>
  <si>
    <t>つぶらの周辺地域振興基金</t>
    <phoneticPr fontId="2"/>
  </si>
  <si>
    <t>簡易水道事業整備基金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</si>
  <si>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</si>
  <si>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</si>
  <si>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充当可能基金残高の増加等により、将来負担比率は大幅に改善している。一方で、有形固定資産減価償却率は類似団体よりも高く上昇傾向にあるため、公共施設等総合管理計画に基づき、今後、老朽化対策に積極的に取り組んでいく。</t>
    <rPh sb="0" eb="6">
      <t>ジュウトウカノウキキン</t>
    </rPh>
    <rPh sb="6" eb="8">
      <t>ザンダカ</t>
    </rPh>
    <rPh sb="9" eb="11">
      <t>ゾウカ</t>
    </rPh>
    <rPh sb="11" eb="12">
      <t>トウ</t>
    </rPh>
    <rPh sb="16" eb="22">
      <t>ショウライフタンヒリツ</t>
    </rPh>
    <rPh sb="23" eb="25">
      <t>オオハバ</t>
    </rPh>
    <rPh sb="26" eb="28">
      <t>カイゼン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</si>
  <si>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</si>
  <si>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</si>
  <si>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</si>
  <si>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</si>
  <si>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</si>
  <si>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</si>
  <si>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実質公債費比率は、町営住宅整備事業により公債費に準ずる債務負担額が増加したことにより、数値が上昇した。将来負担比率は類似団体と比較して高い水準にあるが、主な要因としては、債務負担行為に基づく支出予定額として、土地の買い戻し額が</t>
    </r>
    <r>
      <rPr>
        <sz val="11"/>
        <color theme="1"/>
        <rFont val="ＭＳ Ｐゴシック"/>
        <family val="3"/>
        <charset val="128"/>
      </rPr>
      <t>１．５億</t>
    </r>
    <r>
      <rPr>
        <sz val="11"/>
        <color indexed="8"/>
        <rFont val="ＭＳ Ｐゴシック"/>
        <family val="3"/>
        <charset val="128"/>
      </rPr>
      <t>円となっていることが考えられる。これについては、新規設定がないため、支払いの進捗等により減少する見込みである。</t>
    </r>
    <rPh sb="9" eb="17">
      <t>チョウエイジュウタクセイビジギョウ</t>
    </rPh>
    <rPh sb="20" eb="23">
      <t>コウサイヒ</t>
    </rPh>
    <rPh sb="24" eb="25">
      <t>ジュン</t>
    </rPh>
    <rPh sb="27" eb="32">
      <t>サイムフタンガク</t>
    </rPh>
    <rPh sb="33" eb="35">
      <t>ゾウカ</t>
    </rPh>
    <rPh sb="43" eb="45">
      <t>スウチ</t>
    </rPh>
    <rPh sb="46" eb="48">
      <t>ジョウショウ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</si>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</sst>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88328</c:v>
                </c:pt>
                <c:pt idx="1">
                  <c:v>103390</c:v>
                </c:pt>
                <c:pt idx="2">
                  <c:v>125391</c:v>
                </c:pt>
                <c:pt idx="3">
                  <c:v>138402</c:v>
                </c:pt>
                <c:pt idx="4">
                  <c:v>146367</c:v>
                </c:pt>
              </c:numCache>
            </c:numRef>
          </c:val>
          <c:smooth val="0"/>
          <c:extLst>
            <c:ext xmlns:c16="http://schemas.microsoft.com/office/drawing/2014/chart" uri="{C3380CC4-5D6E-409C-BE32-E72D297353CC}">
              <c16:uniqueId val="{00000000-29C3-4A5A-8C3F-4CB17E65F63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36205</c:v>
                </c:pt>
                <c:pt idx="1">
                  <c:v>50741</c:v>
                </c:pt>
                <c:pt idx="2">
                  <c:v>43181</c:v>
                </c:pt>
                <c:pt idx="3">
                  <c:v>45563</c:v>
                </c:pt>
                <c:pt idx="4">
                  <c:v>66556</c:v>
                </c:pt>
              </c:numCache>
            </c:numRef>
          </c:val>
          <c:smooth val="0"/>
          <c:extLst>
            <c:ext xmlns:c16="http://schemas.microsoft.com/office/drawing/2014/chart" uri="{C3380CC4-5D6E-409C-BE32-E72D297353CC}">
              <c16:uniqueId val="{00000001-29C3-4A5A-8C3F-4CB17E65F63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5.9</c:v>
                </c:pt>
                <c:pt idx="1">
                  <c:v>7.93</c:v>
                </c:pt>
                <c:pt idx="2">
                  <c:v>10.75</c:v>
                </c:pt>
                <c:pt idx="3">
                  <c:v>9.7100000000000009</c:v>
                </c:pt>
                <c:pt idx="4">
                  <c:v>5.88</c:v>
                </c:pt>
              </c:numCache>
            </c:numRef>
          </c:val>
          <c:extLst>
            <c:ext xmlns:c16="http://schemas.microsoft.com/office/drawing/2014/chart" uri="{C3380CC4-5D6E-409C-BE32-E72D297353CC}">
              <c16:uniqueId val="{00000000-3860-4DDC-B2A9-D9E6741AD79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18.32</c:v>
                </c:pt>
                <c:pt idx="1">
                  <c:v>19.84</c:v>
                </c:pt>
                <c:pt idx="2">
                  <c:v>21.92</c:v>
                </c:pt>
                <c:pt idx="3">
                  <c:v>23.32</c:v>
                </c:pt>
                <c:pt idx="4">
                  <c:v>25.25</c:v>
                </c:pt>
              </c:numCache>
            </c:numRef>
          </c:val>
          <c:extLst>
            <c:ext xmlns:c16="http://schemas.microsoft.com/office/drawing/2014/chart" uri="{C3380CC4-5D6E-409C-BE32-E72D297353CC}">
              <c16:uniqueId val="{00000001-3860-4DDC-B2A9-D9E6741AD79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0.36</c:v>
                </c:pt>
                <c:pt idx="1">
                  <c:v>3.7</c:v>
                </c:pt>
                <c:pt idx="2">
                  <c:v>6.24</c:v>
                </c:pt>
                <c:pt idx="3">
                  <c:v>2.4500000000000002</c:v>
                </c:pt>
                <c:pt idx="4">
                  <c:v>-2.5499999999999998</c:v>
                </c:pt>
              </c:numCache>
            </c:numRef>
          </c:val>
          <c:smooth val="0"/>
          <c:extLst>
            <c:ext xmlns:c16="http://schemas.microsoft.com/office/drawing/2014/chart" uri="{C3380CC4-5D6E-409C-BE32-E72D297353CC}">
              <c16:uniqueId val="{00000002-3860-4DDC-B2A9-D9E6741AD79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0.13</c:v>
                </c:pt>
                <c:pt idx="2">
                  <c:v>#N/A</c:v>
                </c:pt>
                <c:pt idx="3">
                  <c:v>0.13</c:v>
                </c:pt>
                <c:pt idx="4">
                  <c:v>0</c:v>
                </c:pt>
                <c:pt idx="5">
                  <c:v>0</c:v>
                </c:pt>
                <c:pt idx="6">
                  <c:v>0</c:v>
                </c:pt>
                <c:pt idx="7">
                  <c:v>0</c:v>
                </c:pt>
                <c:pt idx="8">
                  <c:v>0</c:v>
                </c:pt>
                <c:pt idx="9">
                  <c:v>0</c:v>
                </c:pt>
              </c:numCache>
            </c:numRef>
          </c:val>
          <c:extLst>
            <c:ext xmlns:c16="http://schemas.microsoft.com/office/drawing/2014/chart" uri="{C3380CC4-5D6E-409C-BE32-E72D297353CC}">
              <c16:uniqueId val="{00000000-4585-4CA7-B504-8199B4C207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585-4CA7-B504-8199B4C20709}"/>
            </c:ext>
          </c:extLst>
        </c:ser>
        <c:ser>
          <c:idx val="2"/>
          <c:order val="2"/>
          <c:tx>
            <c:strRef>
              <c:f>データシート!$A$29</c:f>
              <c:strCache>
                <c:ptCount val="1"/>
                <c:pt idx="0">
                  <c:v>国民健康保険事業特別会計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0.93</c:v>
                </c:pt>
                <c:pt idx="2">
                  <c:v>#N/A</c:v>
                </c:pt>
                <c:pt idx="3">
                  <c:v>0.19</c:v>
                </c:pt>
                <c:pt idx="4">
                  <c:v>#N/A</c:v>
                </c:pt>
                <c:pt idx="5">
                  <c:v>0.32</c:v>
                </c:pt>
                <c:pt idx="6">
                  <c:v>#N/A</c:v>
                </c:pt>
                <c:pt idx="7">
                  <c:v>7.0000000000000007E-2</c:v>
                </c:pt>
                <c:pt idx="8">
                  <c:v>#N/A</c:v>
                </c:pt>
                <c:pt idx="9">
                  <c:v>0</c:v>
                </c:pt>
              </c:numCache>
            </c:numRef>
          </c:val>
          <c:extLst>
            <c:ext xmlns:c16="http://schemas.microsoft.com/office/drawing/2014/chart" uri="{C3380CC4-5D6E-409C-BE32-E72D297353CC}">
              <c16:uniqueId val="{00000002-4585-4CA7-B504-8199B4C2070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0.09</c:v>
                </c:pt>
                <c:pt idx="2">
                  <c:v>#N/A</c:v>
                </c:pt>
                <c:pt idx="3">
                  <c:v>0.12</c:v>
                </c:pt>
                <c:pt idx="4">
                  <c:v>#N/A</c:v>
                </c:pt>
                <c:pt idx="5">
                  <c:v>0.04</c:v>
                </c:pt>
                <c:pt idx="6">
                  <c:v>#N/A</c:v>
                </c:pt>
                <c:pt idx="7">
                  <c:v>0.06</c:v>
                </c:pt>
                <c:pt idx="8">
                  <c:v>#N/A</c:v>
                </c:pt>
                <c:pt idx="9">
                  <c:v>0.01</c:v>
                </c:pt>
              </c:numCache>
            </c:numRef>
          </c:val>
          <c:extLst>
            <c:ext xmlns:c16="http://schemas.microsoft.com/office/drawing/2014/chart" uri="{C3380CC4-5D6E-409C-BE32-E72D297353CC}">
              <c16:uniqueId val="{00000003-4585-4CA7-B504-8199B4C20709}"/>
            </c:ext>
          </c:extLst>
        </c:ser>
        <c:ser>
          <c:idx val="4"/>
          <c:order val="4"/>
          <c:tx>
            <c:strRef>
              <c:f>データシート!$A$31</c:f>
              <c:strCache>
                <c:ptCount val="1"/>
                <c:pt idx="0">
                  <c:v>商品券特別会計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0.06</c:v>
                </c:pt>
                <c:pt idx="2">
                  <c:v>#N/A</c:v>
                </c:pt>
                <c:pt idx="3">
                  <c:v>0.04</c:v>
                </c:pt>
                <c:pt idx="4">
                  <c:v>#N/A</c:v>
                </c:pt>
                <c:pt idx="5">
                  <c:v>0.05</c:v>
                </c:pt>
                <c:pt idx="6">
                  <c:v>#N/A</c:v>
                </c:pt>
                <c:pt idx="7">
                  <c:v>0.06</c:v>
                </c:pt>
                <c:pt idx="8">
                  <c:v>#N/A</c:v>
                </c:pt>
                <c:pt idx="9">
                  <c:v>0.1</c:v>
                </c:pt>
              </c:numCache>
            </c:numRef>
          </c:val>
          <c:extLst>
            <c:ext xmlns:c16="http://schemas.microsoft.com/office/drawing/2014/chart" uri="{C3380CC4-5D6E-409C-BE32-E72D297353CC}">
              <c16:uniqueId val="{00000004-4585-4CA7-B504-8199B4C20709}"/>
            </c:ext>
          </c:extLst>
        </c:ser>
        <c:ser>
          <c:idx val="5"/>
          <c:order val="5"/>
          <c:tx>
            <c:strRef>
              <c:f>データシート!$A$32</c:f>
              <c:strCache>
                <c:ptCount val="1"/>
                <c:pt idx="0">
                  <c:v>町設置型浄化槽事業特別会計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0.88</c:v>
                </c:pt>
                <c:pt idx="2">
                  <c:v>#N/A</c:v>
                </c:pt>
                <c:pt idx="3">
                  <c:v>0.74</c:v>
                </c:pt>
                <c:pt idx="4">
                  <c:v>#N/A</c:v>
                </c:pt>
                <c:pt idx="5">
                  <c:v>0.55000000000000004</c:v>
                </c:pt>
                <c:pt idx="6">
                  <c:v>#N/A</c:v>
                </c:pt>
                <c:pt idx="7">
                  <c:v>0.42</c:v>
                </c:pt>
                <c:pt idx="8">
                  <c:v>#N/A</c:v>
                </c:pt>
                <c:pt idx="9">
                  <c:v>0.35</c:v>
                </c:pt>
              </c:numCache>
            </c:numRef>
          </c:val>
          <c:extLst>
            <c:ext xmlns:c16="http://schemas.microsoft.com/office/drawing/2014/chart" uri="{C3380CC4-5D6E-409C-BE32-E72D297353CC}">
              <c16:uniqueId val="{00000005-4585-4CA7-B504-8199B4C20709}"/>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0.03</c:v>
                </c:pt>
                <c:pt idx="2">
                  <c:v>#N/A</c:v>
                </c:pt>
                <c:pt idx="3">
                  <c:v>0.04</c:v>
                </c:pt>
                <c:pt idx="4">
                  <c:v>#N/A</c:v>
                </c:pt>
                <c:pt idx="5">
                  <c:v>0.13</c:v>
                </c:pt>
                <c:pt idx="6">
                  <c:v>#N/A</c:v>
                </c:pt>
                <c:pt idx="7">
                  <c:v>0.59</c:v>
                </c:pt>
                <c:pt idx="8">
                  <c:v>#N/A</c:v>
                </c:pt>
                <c:pt idx="9">
                  <c:v>0.5</c:v>
                </c:pt>
              </c:numCache>
            </c:numRef>
          </c:val>
          <c:extLst>
            <c:ext xmlns:c16="http://schemas.microsoft.com/office/drawing/2014/chart" uri="{C3380CC4-5D6E-409C-BE32-E72D297353CC}">
              <c16:uniqueId val="{00000006-4585-4CA7-B504-8199B4C20709}"/>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0.48</c:v>
                </c:pt>
                <c:pt idx="2">
                  <c:v>#N/A</c:v>
                </c:pt>
                <c:pt idx="3">
                  <c:v>0.95</c:v>
                </c:pt>
                <c:pt idx="4">
                  <c:v>#N/A</c:v>
                </c:pt>
                <c:pt idx="5">
                  <c:v>0.56000000000000005</c:v>
                </c:pt>
                <c:pt idx="6">
                  <c:v>#N/A</c:v>
                </c:pt>
                <c:pt idx="7">
                  <c:v>1.06</c:v>
                </c:pt>
                <c:pt idx="8">
                  <c:v>#N/A</c:v>
                </c:pt>
                <c:pt idx="9">
                  <c:v>0.67</c:v>
                </c:pt>
              </c:numCache>
            </c:numRef>
          </c:val>
          <c:extLst>
            <c:ext xmlns:c16="http://schemas.microsoft.com/office/drawing/2014/chart" uri="{C3380CC4-5D6E-409C-BE32-E72D297353CC}">
              <c16:uniqueId val="{00000007-4585-4CA7-B504-8199B4C2070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4.8099999999999996</c:v>
                </c:pt>
                <c:pt idx="2">
                  <c:v>#N/A</c:v>
                </c:pt>
                <c:pt idx="3">
                  <c:v>7.01</c:v>
                </c:pt>
                <c:pt idx="4">
                  <c:v>#N/A</c:v>
                </c:pt>
                <c:pt idx="5">
                  <c:v>10.130000000000001</c:v>
                </c:pt>
                <c:pt idx="6">
                  <c:v>#N/A</c:v>
                </c:pt>
                <c:pt idx="7">
                  <c:v>9.2100000000000009</c:v>
                </c:pt>
                <c:pt idx="8">
                  <c:v>#N/A</c:v>
                </c:pt>
                <c:pt idx="9">
                  <c:v>5.42</c:v>
                </c:pt>
              </c:numCache>
            </c:numRef>
          </c:val>
          <c:extLst>
            <c:ext xmlns:c16="http://schemas.microsoft.com/office/drawing/2014/chart" uri="{C3380CC4-5D6E-409C-BE32-E72D297353CC}">
              <c16:uniqueId val="{00000008-4585-4CA7-B504-8199B4C2070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7.65</c:v>
                </c:pt>
                <c:pt idx="2">
                  <c:v>#N/A</c:v>
                </c:pt>
                <c:pt idx="3">
                  <c:v>7.36</c:v>
                </c:pt>
                <c:pt idx="4">
                  <c:v>#N/A</c:v>
                </c:pt>
                <c:pt idx="5">
                  <c:v>7.49</c:v>
                </c:pt>
                <c:pt idx="6">
                  <c:v>#N/A</c:v>
                </c:pt>
                <c:pt idx="7">
                  <c:v>7.12</c:v>
                </c:pt>
                <c:pt idx="8">
                  <c:v>#N/A</c:v>
                </c:pt>
                <c:pt idx="9">
                  <c:v>7.56</c:v>
                </c:pt>
              </c:numCache>
            </c:numRef>
          </c:val>
          <c:extLst>
            <c:ext xmlns:c16="http://schemas.microsoft.com/office/drawing/2014/chart" uri="{C3380CC4-5D6E-409C-BE32-E72D297353CC}">
              <c16:uniqueId val="{00000009-4585-4CA7-B504-8199B4C207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378</c:v>
                </c:pt>
                <c:pt idx="5">
                  <c:v>380</c:v>
                </c:pt>
                <c:pt idx="8">
                  <c:v>380</c:v>
                </c:pt>
                <c:pt idx="11">
                  <c:v>385</c:v>
                </c:pt>
                <c:pt idx="14">
                  <c:v>395</c:v>
                </c:pt>
              </c:numCache>
            </c:numRef>
          </c:val>
          <c:extLst>
            <c:ext xmlns:c16="http://schemas.microsoft.com/office/drawing/2014/chart" uri="{C3380CC4-5D6E-409C-BE32-E72D297353CC}">
              <c16:uniqueId val="{00000000-3AEA-425F-89E6-53F063A29ED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AEA-425F-89E6-53F063A29ED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60</c:v>
                </c:pt>
                <c:pt idx="3">
                  <c:v>65</c:v>
                </c:pt>
                <c:pt idx="6">
                  <c:v>65</c:v>
                </c:pt>
                <c:pt idx="9">
                  <c:v>138</c:v>
                </c:pt>
                <c:pt idx="12">
                  <c:v>324</c:v>
                </c:pt>
              </c:numCache>
            </c:numRef>
          </c:val>
          <c:extLst>
            <c:ext xmlns:c16="http://schemas.microsoft.com/office/drawing/2014/chart" uri="{C3380CC4-5D6E-409C-BE32-E72D297353CC}">
              <c16:uniqueId val="{00000002-3AEA-425F-89E6-53F063A29ED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37</c:v>
                </c:pt>
                <c:pt idx="3">
                  <c:v>37</c:v>
                </c:pt>
                <c:pt idx="6">
                  <c:v>37</c:v>
                </c:pt>
                <c:pt idx="9">
                  <c:v>14</c:v>
                </c:pt>
                <c:pt idx="12">
                  <c:v>1</c:v>
                </c:pt>
              </c:numCache>
            </c:numRef>
          </c:val>
          <c:extLst>
            <c:ext xmlns:c16="http://schemas.microsoft.com/office/drawing/2014/chart" uri="{C3380CC4-5D6E-409C-BE32-E72D297353CC}">
              <c16:uniqueId val="{00000003-3AEA-425F-89E6-53F063A29ED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84</c:v>
                </c:pt>
                <c:pt idx="3">
                  <c:v>110</c:v>
                </c:pt>
                <c:pt idx="6">
                  <c:v>106</c:v>
                </c:pt>
                <c:pt idx="9">
                  <c:v>103</c:v>
                </c:pt>
                <c:pt idx="12">
                  <c:v>117</c:v>
                </c:pt>
              </c:numCache>
            </c:numRef>
          </c:val>
          <c:extLst>
            <c:ext xmlns:c16="http://schemas.microsoft.com/office/drawing/2014/chart" uri="{C3380CC4-5D6E-409C-BE32-E72D297353CC}">
              <c16:uniqueId val="{00000004-3AEA-425F-89E6-53F063A29ED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AEA-425F-89E6-53F063A29ED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AEA-425F-89E6-53F063A29ED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401</c:v>
                </c:pt>
                <c:pt idx="3">
                  <c:v>415</c:v>
                </c:pt>
                <c:pt idx="6">
                  <c:v>432</c:v>
                </c:pt>
                <c:pt idx="9">
                  <c:v>449</c:v>
                </c:pt>
                <c:pt idx="12">
                  <c:v>466</c:v>
                </c:pt>
              </c:numCache>
            </c:numRef>
          </c:val>
          <c:extLst>
            <c:ext xmlns:c16="http://schemas.microsoft.com/office/drawing/2014/chart" uri="{C3380CC4-5D6E-409C-BE32-E72D297353CC}">
              <c16:uniqueId val="{00000007-3AEA-425F-89E6-53F063A29ED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204</c:v>
                </c:pt>
                <c:pt idx="2">
                  <c:v>#N/A</c:v>
                </c:pt>
                <c:pt idx="3">
                  <c:v>#N/A</c:v>
                </c:pt>
                <c:pt idx="4">
                  <c:v>247</c:v>
                </c:pt>
                <c:pt idx="5">
                  <c:v>#N/A</c:v>
                </c:pt>
                <c:pt idx="6">
                  <c:v>#N/A</c:v>
                </c:pt>
                <c:pt idx="7">
                  <c:v>260</c:v>
                </c:pt>
                <c:pt idx="8">
                  <c:v>#N/A</c:v>
                </c:pt>
                <c:pt idx="9">
                  <c:v>#N/A</c:v>
                </c:pt>
                <c:pt idx="10">
                  <c:v>319</c:v>
                </c:pt>
                <c:pt idx="11">
                  <c:v>#N/A</c:v>
                </c:pt>
                <c:pt idx="12">
                  <c:v>#N/A</c:v>
                </c:pt>
                <c:pt idx="13">
                  <c:v>513</c:v>
                </c:pt>
                <c:pt idx="14">
                  <c:v>#N/A</c:v>
                </c:pt>
              </c:numCache>
            </c:numRef>
          </c:val>
          <c:smooth val="0"/>
          <c:extLst>
            <c:ext xmlns:c16="http://schemas.microsoft.com/office/drawing/2014/chart" uri="{C3380CC4-5D6E-409C-BE32-E72D297353CC}">
              <c16:uniqueId val="{00000008-3AEA-425F-89E6-53F063A29ED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4827</c:v>
                </c:pt>
                <c:pt idx="5">
                  <c:v>4734</c:v>
                </c:pt>
                <c:pt idx="8">
                  <c:v>4653</c:v>
                </c:pt>
                <c:pt idx="11">
                  <c:v>4530</c:v>
                </c:pt>
                <c:pt idx="14">
                  <c:v>4263</c:v>
                </c:pt>
              </c:numCache>
            </c:numRef>
          </c:val>
          <c:extLst>
            <c:ext xmlns:c16="http://schemas.microsoft.com/office/drawing/2014/chart" uri="{C3380CC4-5D6E-409C-BE32-E72D297353CC}">
              <c16:uniqueId val="{00000000-A504-4EF7-99C0-4424DCD92FA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582</c:v>
                </c:pt>
                <c:pt idx="5">
                  <c:v>550</c:v>
                </c:pt>
                <c:pt idx="8">
                  <c:v>517</c:v>
                </c:pt>
                <c:pt idx="11">
                  <c:v>484</c:v>
                </c:pt>
                <c:pt idx="14">
                  <c:v>787</c:v>
                </c:pt>
              </c:numCache>
            </c:numRef>
          </c:val>
          <c:extLst>
            <c:ext xmlns:c16="http://schemas.microsoft.com/office/drawing/2014/chart" uri="{C3380CC4-5D6E-409C-BE32-E72D297353CC}">
              <c16:uniqueId val="{00000001-A504-4EF7-99C0-4424DCD92FA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1499</c:v>
                </c:pt>
                <c:pt idx="5">
                  <c:v>1529</c:v>
                </c:pt>
                <c:pt idx="8">
                  <c:v>1793</c:v>
                </c:pt>
                <c:pt idx="11">
                  <c:v>2295</c:v>
                </c:pt>
                <c:pt idx="14">
                  <c:v>2674</c:v>
                </c:pt>
              </c:numCache>
            </c:numRef>
          </c:val>
          <c:extLst>
            <c:ext xmlns:c16="http://schemas.microsoft.com/office/drawing/2014/chart" uri="{C3380CC4-5D6E-409C-BE32-E72D297353CC}">
              <c16:uniqueId val="{00000002-A504-4EF7-99C0-4424DCD92FA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504-4EF7-99C0-4424DCD92FA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504-4EF7-99C0-4424DCD92FA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504-4EF7-99C0-4424DCD92FA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1780</c:v>
                </c:pt>
                <c:pt idx="3">
                  <c:v>1745</c:v>
                </c:pt>
                <c:pt idx="6">
                  <c:v>1698</c:v>
                </c:pt>
                <c:pt idx="9">
                  <c:v>1704</c:v>
                </c:pt>
                <c:pt idx="12">
                  <c:v>1663</c:v>
                </c:pt>
              </c:numCache>
            </c:numRef>
          </c:val>
          <c:extLst>
            <c:ext xmlns:c16="http://schemas.microsoft.com/office/drawing/2014/chart" uri="{C3380CC4-5D6E-409C-BE32-E72D297353CC}">
              <c16:uniqueId val="{00000006-A504-4EF7-99C0-4424DCD92FA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86</c:v>
                </c:pt>
                <c:pt idx="3">
                  <c:v>58</c:v>
                </c:pt>
                <c:pt idx="6">
                  <c:v>32</c:v>
                </c:pt>
                <c:pt idx="9">
                  <c:v>19</c:v>
                </c:pt>
                <c:pt idx="12">
                  <c:v>37</c:v>
                </c:pt>
              </c:numCache>
            </c:numRef>
          </c:val>
          <c:extLst>
            <c:ext xmlns:c16="http://schemas.microsoft.com/office/drawing/2014/chart" uri="{C3380CC4-5D6E-409C-BE32-E72D297353CC}">
              <c16:uniqueId val="{00000007-A504-4EF7-99C0-4424DCD92FA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1256</c:v>
                </c:pt>
                <c:pt idx="3">
                  <c:v>1193</c:v>
                </c:pt>
                <c:pt idx="6">
                  <c:v>1148</c:v>
                </c:pt>
                <c:pt idx="9">
                  <c:v>1167</c:v>
                </c:pt>
                <c:pt idx="12">
                  <c:v>1146</c:v>
                </c:pt>
              </c:numCache>
            </c:numRef>
          </c:val>
          <c:extLst>
            <c:ext xmlns:c16="http://schemas.microsoft.com/office/drawing/2014/chart" uri="{C3380CC4-5D6E-409C-BE32-E72D297353CC}">
              <c16:uniqueId val="{00000008-A504-4EF7-99C0-4424DCD92FA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1017</c:v>
                </c:pt>
                <c:pt idx="3">
                  <c:v>967</c:v>
                </c:pt>
                <c:pt idx="6">
                  <c:v>915</c:v>
                </c:pt>
                <c:pt idx="9">
                  <c:v>1133</c:v>
                </c:pt>
                <c:pt idx="12">
                  <c:v>1424</c:v>
                </c:pt>
              </c:numCache>
            </c:numRef>
          </c:val>
          <c:extLst>
            <c:ext xmlns:c16="http://schemas.microsoft.com/office/drawing/2014/chart" uri="{C3380CC4-5D6E-409C-BE32-E72D297353CC}">
              <c16:uniqueId val="{00000009-A504-4EF7-99C0-4424DCD92FA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4449</c:v>
                </c:pt>
                <c:pt idx="3">
                  <c:v>4421</c:v>
                </c:pt>
                <c:pt idx="6">
                  <c:v>4295</c:v>
                </c:pt>
                <c:pt idx="9">
                  <c:v>4122</c:v>
                </c:pt>
                <c:pt idx="12">
                  <c:v>3772</c:v>
                </c:pt>
              </c:numCache>
            </c:numRef>
          </c:val>
          <c:extLst>
            <c:ext xmlns:c16="http://schemas.microsoft.com/office/drawing/2014/chart" uri="{C3380CC4-5D6E-409C-BE32-E72D297353CC}">
              <c16:uniqueId val="{0000000A-A504-4EF7-99C0-4424DCD92FA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1680</c:v>
                </c:pt>
                <c:pt idx="2">
                  <c:v>#N/A</c:v>
                </c:pt>
                <c:pt idx="3">
                  <c:v>#N/A</c:v>
                </c:pt>
                <c:pt idx="4">
                  <c:v>1571</c:v>
                </c:pt>
                <c:pt idx="5">
                  <c:v>#N/A</c:v>
                </c:pt>
                <c:pt idx="6">
                  <c:v>#N/A</c:v>
                </c:pt>
                <c:pt idx="7">
                  <c:v>1125</c:v>
                </c:pt>
                <c:pt idx="8">
                  <c:v>#N/A</c:v>
                </c:pt>
                <c:pt idx="9">
                  <c:v>#N/A</c:v>
                </c:pt>
                <c:pt idx="10">
                  <c:v>836</c:v>
                </c:pt>
                <c:pt idx="11">
                  <c:v>#N/A</c:v>
                </c:pt>
                <c:pt idx="12">
                  <c:v>#N/A</c:v>
                </c:pt>
                <c:pt idx="13">
                  <c:v>319</c:v>
                </c:pt>
                <c:pt idx="14">
                  <c:v>#N/A</c:v>
                </c:pt>
              </c:numCache>
            </c:numRef>
          </c:val>
          <c:smooth val="0"/>
          <c:extLst>
            <c:ext xmlns:c16="http://schemas.microsoft.com/office/drawing/2014/chart" uri="{C3380CC4-5D6E-409C-BE32-E72D297353CC}">
              <c16:uniqueId val="{0000000B-A504-4EF7-99C0-4424DCD92FA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762</c:v>
                </c:pt>
                <c:pt idx="1">
                  <c:v>866</c:v>
                </c:pt>
                <c:pt idx="2">
                  <c:v>920</c:v>
                </c:pt>
              </c:numCache>
            </c:numRef>
          </c:val>
          <c:extLst>
            <c:ext xmlns:c16="http://schemas.microsoft.com/office/drawing/2014/chart" uri="{C3380CC4-5D6E-409C-BE32-E72D297353CC}">
              <c16:uniqueId val="{00000000-A8F5-4D15-81BC-B54439B147F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A8F5-4D15-81BC-B54439B147F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934</c:v>
                </c:pt>
                <c:pt idx="1">
                  <c:v>1340</c:v>
                </c:pt>
                <c:pt idx="2">
                  <c:v>1751</c:v>
                </c:pt>
              </c:numCache>
            </c:numRef>
          </c:val>
          <c:extLst>
            <c:ext xmlns:c16="http://schemas.microsoft.com/office/drawing/2014/chart" uri="{C3380CC4-5D6E-409C-BE32-E72D297353CC}">
              <c16:uniqueId val="{00000002-A8F5-4D15-81BC-B54439B147F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{04FBE3F9-7817-483D-9E6F-8DDF7F91BD08}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C2E7-4725-AFD0-B18481CA92F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{54261CB3-73B4-49F3-8F7E-81E9AD56EFF4}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E7-4725-AFD0-B18481CA92F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{6248F9B2-95E5-4321-BFEA-691F63035FF0}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E7-4725-AFD0-B18481CA92F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{6978D84F-9F8E-4DF2-8ABB-05CF67DDC3B6}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E7-4725-AFD0-B18481CA92F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{540508B4-88CC-4DE5-A619-9201DB2F684C}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E7-4725-AFD0-B18481CA92F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{EBAE636C-9845-4BA0-B027-FCE20C42D501}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C2E7-4725-AFD0-B18481CA92F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{0C99B759-104C-4C37-9214-0606F4D22164}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C2E7-4725-AFD0-B18481CA92F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{0FD3BE7C-E065-4A74-88D0-BEB6506D33BB}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C2E7-4725-AFD0-B18481CA92F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{C3C53D11-342B-46FC-876F-13C04BC8A43C}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C2E7-4725-AFD0-B18481CA92F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62.9</c:v>
                </c:pt>
                <c:pt idx="8">
                  <c:v>64.3</c:v>
                </c:pt>
                <c:pt idx="16">
                  <c:v>65.8</c:v>
                </c:pt>
                <c:pt idx="24">
                  <c:v>67.7</c:v>
                </c:pt>
                <c:pt idx="32">
                  <c:v>69.2</c:v>
                </c:pt>
              </c:numCache>
            </c:numRef>
          </c:xVal>
          <c:yVal>
            <c:numRef>
              <c:f>公会計指標分析・財政指標組合せ分析表!$BP$51:$DC$51</c:f>
              <c:numCache>
                <c:formatCode>#,##0.0;"▲ "#,##0.0</c:formatCode>
                <c:ptCount val="40"/>
                <c:pt idx="0">
                  <c:v>57.6</c:v>
                </c:pt>
                <c:pt idx="8">
                  <c:v>53.6</c:v>
                </c:pt>
                <c:pt idx="16">
                  <c:v>36.200000000000003</c:v>
                </c:pt>
                <c:pt idx="24">
                  <c:v>25</c:v>
                </c:pt>
                <c:pt idx="32">
                  <c:v>9.8000000000000007</c:v>
                </c:pt>
              </c:numCache>
            </c:numRef>
          </c:yVal>
          <c:smooth val="0"/>
          <c:extLst>
            <c:ext xmlns:c16="http://schemas.microsoft.com/office/drawing/2014/chart" uri="{C3380CC4-5D6E-409C-BE32-E72D297353CC}">
              <c16:uniqueId val="{00000009-C2E7-4725-AFD0-B18481CA92F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{4B394A37-63A6-4E19-8C22-B654E6536DA3}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C2E7-4725-AFD0-B18481CA92F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{CFB98CAF-3AF2-4A2A-9FEF-D901A7D03533}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E7-4725-AFD0-B18481CA92F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{52BC91B3-FDD7-4FC5-B324-37070D390DF8}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E7-4725-AFD0-B18481CA92F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{691C7114-9272-479C-B40F-DD970AA4F029}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E7-4725-AFD0-B18481CA92F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{9EC35CC5-A8A9-4F16-8F55-EA940A7378DC}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E7-4725-AFD0-B18481CA92F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{7017DD56-A575-4A65-BECD-7A94E9D7B758}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C2E7-4725-AFD0-B18481CA92FC}"/>
                </c:ext>
              </c:extLst>
            </c:dLbl>
            <c:dLbl>
              <c:idx val="16"/>
              <c:layout>
                <c:manualLayout>
                  <c:x val="-3.7740810882987558E-2"/>
                  <c:y val="-5.9839520921497205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{B546828C-2D94-407E-9FDE-848945FD1610}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C2E7-4725-AFD0-B18481CA92FC}"/>
                </c:ext>
              </c:extLst>
            </c:dLbl>
            <c:dLbl>
              <c:idx val="24"/>
              <c:layout>
                <c:manualLayout>
                  <c:x val="-2.6290690417480764E-2"/>
                  <c:y val="-6.4739042105865174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{F5076C5B-B8F9-4930-B93D-ACB688425A9E}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C2E7-4725-AFD0-B18481CA92FC}"/>
                </c:ext>
              </c:extLst>
            </c:dLbl>
            <c:dLbl>
              <c:idx val="32"/>
              <c:layout>
                <c:manualLayout>
                  <c:x val="-3.2015750650234161E-2"/>
                  <c:y val="-6.9638563290233171E-2"/>
                </c:manualLayout>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{14DA1D85-A58B-41CA-8C59-2BC219FA9CA7}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C2E7-4725-AFD0-B18481CA92F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61.2</c:v>
                </c:pt>
                <c:pt idx="16">
                  <c:v>62.8</c:v>
                </c:pt>
                <c:pt idx="24">
                  <c:v>62.6</c:v>
                </c:pt>
                <c:pt idx="32">
                  <c:v>63</c:v>
                </c:pt>
              </c:numCache>
            </c:numRef>
          </c:xVal>
          <c:yVal>
            <c:numRef>
              <c:f>公会計指標分析・財政指標組合せ分析表!$BP$55:$DC$55</c:f>
              <c:numCache>
                <c:formatCode>#,##0.0;"▲ "#,##0.0</c:formatCode>
                <c:ptCount val="40"/>
                <c:pt idx="0">
                  <c:v>0</c:v>
                </c:pt>
                <c:pt idx="8">
                  <c:v>3.1</c:v>
                </c:pt>
                <c:pt idx="16">
                  <c:v>3.4</c:v>
                </c:pt>
                <c:pt idx="24">
                  <c:v>0</c:v>
                </c:pt>
                <c:pt idx="32">
                  <c:v>0</c:v>
                </c:pt>
              </c:numCache>
            </c:numRef>
          </c:yVal>
          <c:smooth val="0"/>
          <c:extLst>
            <c:ext xmlns:c16="http://schemas.microsoft.com/office/drawing/2014/chart" uri="{C3380CC4-5D6E-409C-BE32-E72D297353CC}">
              <c16:uniqueId val="{00000013-C2E7-4725-AFD0-B18481CA92FC}"/>
            </c:ext>
          </c:extLst>
        </c:ser>
        <c:dLbls>
          <c:showLegendKey val="0"/>
          <c:showVal val="1"/>
          <c:showCatName val="0"/>
          <c:showSerName val="0"/>
          <c:showPercent val="0"/>
          <c:showBubbleSize val="0"/>
        </c:dLbls>
        <c:axId val="46179840"/>
        <c:axId val="46181760"/>
      </c:scatterChart>
      <c:valAx>
        <c:axId val="46179840"/>
        <c:scaling>
          <c:orientation val="maxMin"/>
          <c:max val="70"/>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{2091D4B3-D34E-49A1-8DBF-417E1688B3D7}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F4B-4740-A732-9745CA94752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{402645AC-7D2B-4152-B4E5-5CAB10BBFCD3}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F4B-4740-A732-9745CA94752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{985D147D-16B5-4FF6-9044-E593E6DC5B11}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F4B-4740-A732-9745CA94752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{66138DB1-3DD1-483B-A0BF-B0E9836191F2}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F4B-4740-A732-9745CA94752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{1AC9826E-E90B-4114-B1FB-A64ABBC6B329}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F4B-4740-A732-9745CA947522}"/>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{E1D65851-33D5-4A07-880C-74B119FDF5F8}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F4B-4740-A732-9745CA947522}"/>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{FB1D74EB-585F-426D-8FC4-CB356F72BA5D}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F4B-4740-A732-9745CA947522}"/>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{55F57F0C-038C-4569-BA67-5470F4E97707}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F4B-4740-A732-9745CA947522}"/>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{ADBA0670-EEE6-4794-8180-C9176AE7A68E}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F4B-4740-A732-9745CA94752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7.3</c:v>
                </c:pt>
                <c:pt idx="8">
                  <c:v>7.6</c:v>
                </c:pt>
                <c:pt idx="16">
                  <c:v>7.9</c:v>
                </c:pt>
                <c:pt idx="24">
                  <c:v>8.8000000000000007</c:v>
                </c:pt>
                <c:pt idx="32">
                  <c:v>11.2</c:v>
                </c:pt>
              </c:numCache>
            </c:numRef>
          </c:xVal>
          <c:yVal>
            <c:numRef>
              <c:f>公会計指標分析・財政指標組合せ分析表!$BP$73:$DC$73</c:f>
              <c:numCache>
                <c:formatCode>#,##0.0;"▲ "#,##0.0</c:formatCode>
                <c:ptCount val="40"/>
                <c:pt idx="0">
                  <c:v>57.6</c:v>
                </c:pt>
                <c:pt idx="8">
                  <c:v>53.6</c:v>
                </c:pt>
                <c:pt idx="16">
                  <c:v>36.200000000000003</c:v>
                </c:pt>
                <c:pt idx="24">
                  <c:v>25</c:v>
                </c:pt>
                <c:pt idx="32">
                  <c:v>9.8000000000000007</c:v>
                </c:pt>
              </c:numCache>
            </c:numRef>
          </c:yVal>
          <c:smooth val="0"/>
          <c:extLst>
            <c:ext xmlns:c16="http://schemas.microsoft.com/office/drawing/2014/chart" uri="{C3380CC4-5D6E-409C-BE32-E72D297353CC}">
              <c16:uniqueId val="{00000009-CF4B-4740-A732-9745CA94752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5234563816980624E-2"/>
                  <c:y val="-6.5167678489109232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{C73513B5-FA50-4B6A-B384-66714114E42A}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F4B-4740-A732-9745CA94752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{977987C6-0590-4CCF-90B2-D7BD019F1B3E}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F4B-4740-A732-9745CA94752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{37904400-2EBF-4C57-831C-A3CE41B503F2}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F4B-4740-A732-9745CA94752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{AD43EFF1-D0B9-469E-B09A-7E49E5D69D73}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F4B-4740-A732-9745CA94752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{0A7666DB-B47A-4F32-9043-1CB34956C8DF}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F4B-4740-A732-9745CA947522}"/>
                </c:ext>
              </c:extLst>
            </c:dLbl>
            <c:dLbl>
              <c:idx val="8"/>
              <c:layout>
                <c:manualLayout>
                  <c:x val="-3.8033770527205725E-2"/>
                  <c:y val="-5.4163210396278645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{E27A49A5-952D-4582-8415-5CF2EA06DFC5}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F4B-4740-A732-9745CA947522}"/>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{31BA41D0-A09A-4F66-9F0D-5BEF706A19E6}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F4B-4740-A732-9745CA947522}"/>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{6A76DAF7-C2FE-4EF5-A68A-07B068EA1827}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F4B-4740-A732-9745CA947522}"/>
                </c:ext>
              </c:extLst>
            </c:dLbl>
            <c:dLbl>
              <c:idx val="32"/>
              <c:layout>
                <c:manualLayout>
                  <c:x val="-3.1570342725075584E-2"/>
                  <c:y val="-6.7918881134209255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{282B7042-9F86-4F50-B797-DA07E38D1873}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F4B-4740-A732-9745CA94752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7.9</c:v>
                </c:pt>
                <c:pt idx="16">
                  <c:v>8.8000000000000007</c:v>
                </c:pt>
                <c:pt idx="24">
                  <c:v>8.3000000000000007</c:v>
                </c:pt>
                <c:pt idx="32">
                  <c:v>8.1</c:v>
                </c:pt>
              </c:numCache>
            </c:numRef>
          </c:xVal>
          <c:yVal>
            <c:numRef>
              <c:f>公会計指標分析・財政指標組合せ分析表!$BP$77:$DC$77</c:f>
              <c:numCache>
                <c:formatCode>#,##0.0;"▲ "#,##0.0</c:formatCode>
                <c:ptCount val="40"/>
                <c:pt idx="0">
                  <c:v>0</c:v>
                </c:pt>
                <c:pt idx="8">
                  <c:v>3.1</c:v>
                </c:pt>
                <c:pt idx="16">
                  <c:v>3.4</c:v>
                </c:pt>
                <c:pt idx="24">
                  <c:v>0</c:v>
                </c:pt>
                <c:pt idx="32">
                  <c:v>0</c:v>
                </c:pt>
              </c:numCache>
            </c:numRef>
          </c:yVal>
          <c:smooth val="0"/>
          <c:extLst>
            <c:ext xmlns:c16="http://schemas.microsoft.com/office/drawing/2014/chart" uri="{C3380CC4-5D6E-409C-BE32-E72D297353CC}">
              <c16:uniqueId val="{00000013-CF4B-4740-A732-9745CA947522}"/>
            </c:ext>
          </c:extLst>
        </c:ser>
        <c:dLbls>
          <c:showLegendKey val="0"/>
          <c:showVal val="1"/>
          <c:showCatName val="0"/>
          <c:showSerName val="0"/>
          <c:showPercent val="0"/>
          <c:showBubbleSize val="0"/>
        </c:dLbls>
        <c:axId val="84219776"/>
        <c:axId val="84234240"/>
      </c:scatterChart>
      <c:valAx>
        <c:axId val="84219776"/>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元利償還金については、臨時財政対策債の元金償還が順次開始されていることにより増加傾向である。</a:t>
          </a:r>
          <a:r>
            <a:rPr kumimoji="1" lang="ja-JP" altLang="en-US" sz="1100">
              <a:solidFill>
                <a:schemeClr val="dk1"/>
              </a:solidFill>
              <a:effectLst/>
              <a:latin typeface="+mn-lt"/>
              <a:ea typeface="+mn-ea"/>
              <a:cs typeface="+mn-cs"/>
            </a:rPr>
            <a:t>組合等が起こした地方債の元利償還金に対する負担金等については、過年度借り入れの</a:t>
          </a:r>
          <a:r>
            <a:rPr kumimoji="1" lang="ja-JP" altLang="ja-JP" sz="1100">
              <a:solidFill>
                <a:schemeClr val="dk1"/>
              </a:solidFill>
              <a:effectLst/>
              <a:latin typeface="+mn-lt"/>
              <a:ea typeface="+mn-ea"/>
              <a:cs typeface="+mn-cs"/>
            </a:rPr>
            <a:t>足柄西部清掃組合</a:t>
          </a:r>
          <a:r>
            <a:rPr kumimoji="1" lang="ja-JP" altLang="en-US" sz="1100">
              <a:solidFill>
                <a:schemeClr val="dk1"/>
              </a:solidFill>
              <a:effectLst/>
              <a:latin typeface="+mn-lt"/>
              <a:ea typeface="+mn-ea"/>
              <a:cs typeface="+mn-cs"/>
            </a:rPr>
            <a:t>債の償還完了のために大きく減少したが、同施設において施設更新のための新たな借り入れを行っているため、今後は再度増加していく見込みである。</a:t>
          </a:r>
          <a:r>
            <a:rPr kumimoji="1" lang="ja-JP" altLang="ja-JP" sz="1100">
              <a:solidFill>
                <a:schemeClr val="dk1"/>
              </a:solidFill>
              <a:effectLst/>
              <a:latin typeface="+mn-lt"/>
              <a:ea typeface="+mn-ea"/>
              <a:cs typeface="+mn-cs"/>
            </a:rPr>
            <a:t>その他については概ね同程度で推移しているが、債務負担行為については土地開発公社債務保証に係る債務負担行為の一部繰り上げ償還を行った影響により、数値が高くなった。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一般会計等に係る地方債の現在高については、その年度の新発債を、その年度の元金償還額以内とするというルールを厳格適用し、引き続き前年比減となっている。</a:t>
          </a:r>
          <a:endParaRPr lang="ja-JP" altLang="ja-JP" sz="1400">
            <a:effectLst/>
          </a:endParaRPr>
        </a:p>
        <a:p>
          <a:r>
            <a:rPr kumimoji="1" lang="ja-JP" altLang="ja-JP" sz="1100">
              <a:solidFill>
                <a:schemeClr val="dk1"/>
              </a:solidFill>
              <a:effectLst/>
              <a:latin typeface="+mn-lt"/>
              <a:ea typeface="+mn-ea"/>
              <a:cs typeface="+mn-cs"/>
            </a:rPr>
            <a:t>債務負担行為に基づく支出予定額については、町営住宅建設に伴い増加した。</a:t>
          </a:r>
          <a:endParaRPr lang="ja-JP" altLang="ja-JP" sz="1400">
            <a:effectLst/>
          </a:endParaRPr>
        </a:p>
        <a:p>
          <a:r>
            <a:rPr kumimoji="1" lang="ja-JP" altLang="ja-JP" sz="1100">
              <a:solidFill>
                <a:schemeClr val="dk1"/>
              </a:solidFill>
              <a:effectLst/>
              <a:latin typeface="+mn-lt"/>
              <a:ea typeface="+mn-ea"/>
              <a:cs typeface="+mn-cs"/>
            </a:rPr>
            <a:t>公営企業債等繰入見込額については、下水道事業における繰出対象債が減少傾向となっている。</a:t>
          </a:r>
          <a:endParaRPr lang="ja-JP" altLang="ja-JP" sz="1400">
            <a:effectLst/>
          </a:endParaRPr>
        </a:p>
        <a:p>
          <a:r>
            <a:rPr kumimoji="1" lang="ja-JP" altLang="ja-JP" sz="1100">
              <a:solidFill>
                <a:schemeClr val="dk1"/>
              </a:solidFill>
              <a:effectLst/>
              <a:latin typeface="+mn-lt"/>
              <a:ea typeface="+mn-ea"/>
              <a:cs typeface="+mn-cs"/>
            </a:rPr>
            <a:t>組合等負担等見込額は、足柄西部清掃組合債の償還進捗により減少傾向で</a:t>
          </a:r>
          <a:r>
            <a:rPr kumimoji="1" lang="ja-JP" altLang="en-US" sz="1100">
              <a:solidFill>
                <a:schemeClr val="dk1"/>
              </a:solidFill>
              <a:effectLst/>
              <a:latin typeface="+mn-lt"/>
              <a:ea typeface="+mn-ea"/>
              <a:cs typeface="+mn-cs"/>
            </a:rPr>
            <a:t>あったが、近年、</a:t>
          </a:r>
          <a:r>
            <a:rPr kumimoji="1" lang="ja-JP" altLang="ja-JP" sz="1100">
              <a:solidFill>
                <a:schemeClr val="dk1"/>
              </a:solidFill>
              <a:effectLst/>
              <a:latin typeface="+mn-lt"/>
              <a:ea typeface="+mn-ea"/>
              <a:cs typeface="+mn-cs"/>
            </a:rPr>
            <a:t>施設更新のための新たな借り入れ</a:t>
          </a:r>
          <a:r>
            <a:rPr kumimoji="1" lang="ja-JP" altLang="en-US" sz="1100">
              <a:solidFill>
                <a:schemeClr val="dk1"/>
              </a:solidFill>
              <a:effectLst/>
              <a:latin typeface="+mn-lt"/>
              <a:ea typeface="+mn-ea"/>
              <a:cs typeface="+mn-cs"/>
            </a:rPr>
            <a:t>を行っているため、再度増加してく見込み</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神奈川県山北町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新型コロナ対応に備えた財政調整基金への積み増し及び老朽化対策等に備えた公共施設整備基金の積み増しにより増となった。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財政調整基金の積み立ては臨時的なものであり、中長期的には減少が見込まれる。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公共施設整備基金：公共施設整備のため必要な土地の取得及び施設の新増改築。</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地域福祉基金：地域における社会福祉団体の活動の促進。</a:t>
          </a:r>
          <a:endParaRPr lang="ja-JP" altLang="ja-JP" sz="1400">
            <a:effectLst/>
          </a:endParaRPr>
        </a:p>
        <a:p>
          <a:r>
            <a:rPr kumimoji="1" lang="ja-JP" altLang="en-US" sz="1100">
              <a:solidFill>
                <a:schemeClr val="dk1"/>
              </a:solidFill>
              <a:effectLst/>
              <a:latin typeface="+mn-lt"/>
              <a:ea typeface="+mn-ea"/>
              <a:cs typeface="+mn-cs"/>
            </a:rPr>
            <a:t>ふるさと創生基金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主に都市公園整備（河村城址歴史公園整備事業）に充当</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公共施設整備基金：老朽化対策等に備えるための積み増しを実施したため増。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公共施設整備基金：老朽化対策等に備え、引き続き積み立てを実施する予定。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新型コロナ対応に備えて臨時的な積み立てを実施したことによる増。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新型コロナ対応に備えて積み立てた資金は、令和５年度に取り崩す。</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それ以降の積み立てに際しては、基金の使途の明確化を図るべく、特定目的基金に積み立てていくため、財政調整基金としては大きな増減なく推移する見込み。</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満期一括償還債がないため、増減なし。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引き続き増減なく推移する見込み。</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1EF53C6-B7E6-4FB8-B6AC-03BFA4D7F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798DAC1-D6A7-456C-B582-8D039F13B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94D2A051-1B0E-42C8-9BED-AE3295135CF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2701E31-FC3E-42EE-8F8D-A837737A38E4}"/>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F4C786E-95CB-4680-92B0-9E5CF068F44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C7BAB961-B6C4-49EF-9332-D99AF262AA4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789CEAC-2073-4CEF-932C-CB3556A7943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2FAAE57-E58A-49F0-948E-B8107CEEC87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669D83D-576B-4BD3-8966-C717A71C78C8}"/>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B207B005-22EC-4CD4-BDCA-C4917D91F23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39CC5E5-9C50-4BF5-920E-F8942082FE16}"/>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916E0960-6C53-403C-A991-1A8489DF67F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FFA03A3D-8410-428A-B358-FE34D70B03F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744B1B34-06D6-4A1E-9F1A-BC935BD80AA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82B03EA-2AB2-4507-82B9-171699A6027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C74C4A9E-8F17-4578-846D-929ADA6D794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9F16D511-A8BA-45F5-B839-E30BA0C3A632}"/>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873F531-8A47-4540-93D7-3CCE02511772}"/>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2148DB95-EF9B-4892-97EC-3081907206D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2A90AA1-44D5-4CB2-867F-7A7E4F26F68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C97F76E9-14ED-442B-8FBA-C2070211D3F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5D9B64BA-902E-4EB0-AD92-D2F8540C4BE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0668FB7-C448-49F1-AC3C-3EB36533CD6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786CE742-E926-429C-A2BC-3196EC7435A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F389F48-CCC4-4218-BDE8-DFEDE63E691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58A019B6-7649-4120-BB24-6B1C00FF962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5A97EC3C-BE92-47C7-A705-FE280985CCF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053774A-8498-404C-A5F0-3449A3B2DCF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A71FA5AD-F1F6-4768-B90E-C8B039D6E99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15FEA6F3-A165-4A1B-8EF4-CDA63490AC8A}"/>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599D7E9-D59B-4A9B-B109-20CAC0F00CF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9D42754A-2C22-4CD9-B962-4BFBB2BA82F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2EE361F5-D993-4322-9942-FECC7EA1DEB8}"/>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D5DBB05E-9F40-46E0-BF30-A6EBFE7CA825}"/>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C951C1D-21D3-4498-B4E0-DC9C1E54702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547FF44-8C33-454F-91C8-1EA64F0D8CB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1C1DA430-C082-4B71-AEC6-7579F20B750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26364F48-636D-4FEA-9017-38C046AFA05B}"/>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FA864A5-3259-4FB8-BF64-03ED9E65A33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E746636-14BC-4D30-A4E7-5C3CD9197532}"/>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B90501A8-280C-4BA0-8DD2-5273785269F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F6663067-1D6D-4CB4-87C2-D1C0C4670536}"/>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C457D3CE-C501-47A8-AF8C-2514A005605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63AD01BF-E4EB-474A-8E4A-6BB5467780AC}"/>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B06E9A7-A539-413A-A01B-26370DF90AFD}"/>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EFDF28B-78C0-400F-91B0-D6092CFB8ED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50CA608A-9CC1-44D0-A4B7-B24AFFD688F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当町では、平成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年度に策定した公共施設等総合管理計画において、公共施設等の延べ床面積を</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％削減するという目標を掲げ、施設の総量削減を進めている。有形固定資産減価償却率については、上昇傾向にあり、類似団体平均と比較しても高いため、取組みをさらに進める必要がある。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1CE9F1B5-EDDA-48FE-8197-26688E8EC69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F57238F-CF19-47AC-8D37-BEC06A460B5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35541DB6-A637-4FD4-915D-42C3A9C9C1C1}"/>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96292694-8052-4EC0-9C79-88CBCE2AD46B}"/>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5E4688F-36E4-4840-96D3-EAA8B4CD6D53}"/>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A85D231F-B804-49FF-A728-20EA797B5BCF}"/>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FE9A399B-09FD-4631-B3F8-63ACA8448C5D}"/>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F3026C0F-702F-445F-AAFE-B3904606D0DF}"/>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839E19AD-12F3-4EC0-822E-EF42557F8BD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296A4DBF-C9A2-47BF-A2AA-4D4E8C1E8B3B}"/>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7AF0FD84-97DF-4385-A1F4-DD970CAD9CB9}"/>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8D2580FB-783D-42A4-967F-E3F3925B520F}"/>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8DA7891A-6A2A-40B2-88D8-473D9B178D9C}"/>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F905800E-3C0D-4E0B-B583-C49DBB37BC2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EBE07125-85FD-4DBA-826A-AA6F9E28540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BA300F63-379E-4BB7-8C53-06150681F9E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147108</xdr:rowOff>
    </xdr:from>
    <xdr:to>
      <xdr:col>23</xdr:col>
      <xdr:colOff>85090</xdr:colOff>
      <xdr:row>35</xdr:row>
      <xdr:rowOff>41063</xdr:rowOff>
    </xdr:to>
    <xdr:cxnSp macro="">
      <xdr:nvCxnSpPr>
        <xdr:cNvPr id="65" name="直線コネクタ 64">
          <a:extLst>
            <a:ext uri="{FF2B5EF4-FFF2-40B4-BE49-F238E27FC236}">
              <a16:creationId xmlns:a16="http://schemas.microsoft.com/office/drawing/2014/main" id="{202942B5-091D-4E7F-B9A1-69CE8F03EBD2}"/>
            </a:ext>
          </a:extLst>
        </xdr:cNvPr>
        <xdr:cNvCxnSpPr/>
      </xdr:nvCxnSpPr>
      <xdr:spPr>
        <a:xfrm flipV="1">
          <a:off x="4760595" y="5204883"/>
          <a:ext cx="1270" cy="16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44890</xdr:rowOff>
    </xdr:from>
    <xdr:ext cx="405111" cy="259045"/>
    <xdr:sp macro="" textlink="">
      <xdr:nvSpPr>
        <xdr:cNvPr id="66" name="有形固定資産減価償却率最小値テキスト">
          <a:extLst>
            <a:ext uri="{FF2B5EF4-FFF2-40B4-BE49-F238E27FC236}">
              <a16:creationId xmlns:a16="http://schemas.microsoft.com/office/drawing/2014/main" id="{6640155F-794D-488D-BD70-CEFE3C399756}"/>
            </a:ext>
          </a:extLst>
        </xdr:cNvPr>
        <xdr:cNvSpPr txBox="1"/>
      </xdr:nvSpPr>
      <xdr:spPr>
        <a:xfrm>
          <a:off x="4813300" y="681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41063</xdr:rowOff>
    </xdr:from>
    <xdr:to>
      <xdr:col>23</xdr:col>
      <xdr:colOff>174625</xdr:colOff>
      <xdr:row>35</xdr:row>
      <xdr:rowOff>41063</xdr:rowOff>
    </xdr:to>
    <xdr:cxnSp macro="">
      <xdr:nvCxnSpPr>
        <xdr:cNvPr id="67" name="直線コネクタ 66">
          <a:extLst>
            <a:ext uri="{FF2B5EF4-FFF2-40B4-BE49-F238E27FC236}">
              <a16:creationId xmlns:a16="http://schemas.microsoft.com/office/drawing/2014/main" id="{B0591269-A520-4258-B881-125BB4513E1D}"/>
            </a:ext>
          </a:extLst>
        </xdr:cNvPr>
        <xdr:cNvCxnSpPr/>
      </xdr:nvCxnSpPr>
      <xdr:spPr>
        <a:xfrm>
          <a:off x="4673600" y="6813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93785</xdr:rowOff>
    </xdr:from>
    <xdr:ext cx="405111" cy="259045"/>
    <xdr:sp macro="" textlink="">
      <xdr:nvSpPr>
        <xdr:cNvPr id="68" name="有形固定資産減価償却率最大値テキスト">
          <a:extLst>
            <a:ext uri="{FF2B5EF4-FFF2-40B4-BE49-F238E27FC236}">
              <a16:creationId xmlns:a16="http://schemas.microsoft.com/office/drawing/2014/main" id="{C83F011B-16E4-4731-8368-BE2E87E8EFD4}"/>
            </a:ext>
          </a:extLst>
        </xdr:cNvPr>
        <xdr:cNvSpPr txBox="1"/>
      </xdr:nvSpPr>
      <xdr:spPr>
        <a:xfrm>
          <a:off x="4813300" y="4980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147108</xdr:rowOff>
    </xdr:from>
    <xdr:to>
      <xdr:col>23</xdr:col>
      <xdr:colOff>174625</xdr:colOff>
      <xdr:row>25</xdr:row>
      <xdr:rowOff>147108</xdr:rowOff>
    </xdr:to>
    <xdr:cxnSp macro="">
      <xdr:nvCxnSpPr>
        <xdr:cNvPr id="69" name="直線コネクタ 68">
          <a:extLst>
            <a:ext uri="{FF2B5EF4-FFF2-40B4-BE49-F238E27FC236}">
              <a16:creationId xmlns:a16="http://schemas.microsoft.com/office/drawing/2014/main" id="{EE1C7DC5-6143-48D3-8F7E-8E6124054F86}"/>
            </a:ext>
          </a:extLst>
        </xdr:cNvPr>
        <xdr:cNvCxnSpPr/>
      </xdr:nvCxnSpPr>
      <xdr:spPr>
        <a:xfrm>
          <a:off x="4673600" y="520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26052</xdr:rowOff>
    </xdr:from>
    <xdr:ext cx="405111" cy="259045"/>
    <xdr:sp macro="" textlink="">
      <xdr:nvSpPr>
        <xdr:cNvPr id="70" name="有形固定資産減価償却率平均値テキスト">
          <a:extLst>
            <a:ext uri="{FF2B5EF4-FFF2-40B4-BE49-F238E27FC236}">
              <a16:creationId xmlns:a16="http://schemas.microsoft.com/office/drawing/2014/main" id="{DC6D19F6-C247-40FA-88C3-EBDD81E79DE4}"/>
            </a:ext>
          </a:extLst>
        </xdr:cNvPr>
        <xdr:cNvSpPr txBox="1"/>
      </xdr:nvSpPr>
      <xdr:spPr>
        <a:xfrm>
          <a:off x="4813300" y="5941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71" name="フローチャート: 判断 70">
          <a:extLst>
            <a:ext uri="{FF2B5EF4-FFF2-40B4-BE49-F238E27FC236}">
              <a16:creationId xmlns:a16="http://schemas.microsoft.com/office/drawing/2014/main" id="{E6B342F7-A388-440F-BD1A-107FED13D2CA}"/>
            </a:ext>
          </a:extLst>
        </xdr:cNvPr>
        <xdr:cNvSpPr/>
      </xdr:nvSpPr>
      <xdr:spPr>
        <a:xfrm>
          <a:off x="4711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2" name="フローチャート: 判断 71">
          <a:extLst>
            <a:ext uri="{FF2B5EF4-FFF2-40B4-BE49-F238E27FC236}">
              <a16:creationId xmlns:a16="http://schemas.microsoft.com/office/drawing/2014/main" id="{0F291EBE-367D-4E39-8F5A-A905395C2BDD}"/>
            </a:ext>
          </a:extLst>
        </xdr:cNvPr>
        <xdr:cNvSpPr/>
      </xdr:nvSpPr>
      <xdr:spPr>
        <a:xfrm>
          <a:off x="40005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73" name="フローチャート: 判断 72">
          <a:extLst>
            <a:ext uri="{FF2B5EF4-FFF2-40B4-BE49-F238E27FC236}">
              <a16:creationId xmlns:a16="http://schemas.microsoft.com/office/drawing/2014/main" id="{8B4584F8-52A4-4D7A-8D65-325AABACAD21}"/>
            </a:ext>
          </a:extLst>
        </xdr:cNvPr>
        <xdr:cNvSpPr/>
      </xdr:nvSpPr>
      <xdr:spPr>
        <a:xfrm>
          <a:off x="3238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74" name="フローチャート: 判断 73">
          <a:extLst>
            <a:ext uri="{FF2B5EF4-FFF2-40B4-BE49-F238E27FC236}">
              <a16:creationId xmlns:a16="http://schemas.microsoft.com/office/drawing/2014/main" id="{35585C27-BCDD-437F-9E96-073817F0ADA5}"/>
            </a:ext>
          </a:extLst>
        </xdr:cNvPr>
        <xdr:cNvSpPr/>
      </xdr:nvSpPr>
      <xdr:spPr>
        <a:xfrm>
          <a:off x="2476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75" name="フローチャート: 判断 74">
          <a:extLst>
            <a:ext uri="{FF2B5EF4-FFF2-40B4-BE49-F238E27FC236}">
              <a16:creationId xmlns:a16="http://schemas.microsoft.com/office/drawing/2014/main" id="{063EDAA8-A756-41B4-85F1-7E171919C1EE}"/>
            </a:ext>
          </a:extLst>
        </xdr:cNvPr>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7296EB2C-4EAC-4A1E-9BCD-349A2C9801C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BFB175C7-6B8B-4D53-90C0-7DA34F21F2D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CEB1CB63-FCAB-459A-AD5F-0D5780E7E95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846B074-CB54-4EBB-A134-AAF507F0F2E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70BD096A-C8D0-4929-96B5-81191F1B649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54822</xdr:rowOff>
    </xdr:from>
    <xdr:to>
      <xdr:col>23</xdr:col>
      <xdr:colOff>136525</xdr:colOff>
      <xdr:row>32</xdr:row>
      <xdr:rowOff>156422</xdr:rowOff>
    </xdr:to>
    <xdr:sp macro="" textlink="">
      <xdr:nvSpPr>
        <xdr:cNvPr id="81" name="楕円 80">
          <a:extLst>
            <a:ext uri="{FF2B5EF4-FFF2-40B4-BE49-F238E27FC236}">
              <a16:creationId xmlns:a16="http://schemas.microsoft.com/office/drawing/2014/main" id="{A706D189-6A1F-44FA-A406-135BB1EB5B01}"/>
            </a:ext>
          </a:extLst>
        </xdr:cNvPr>
        <xdr:cNvSpPr/>
      </xdr:nvSpPr>
      <xdr:spPr>
        <a:xfrm>
          <a:off x="4711700" y="63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33249</xdr:rowOff>
    </xdr:from>
    <xdr:ext cx="405111" cy="259045"/>
    <xdr:sp macro="" textlink="">
      <xdr:nvSpPr>
        <xdr:cNvPr id="82" name="有形固定資産減価償却率該当値テキスト">
          <a:extLst>
            <a:ext uri="{FF2B5EF4-FFF2-40B4-BE49-F238E27FC236}">
              <a16:creationId xmlns:a16="http://schemas.microsoft.com/office/drawing/2014/main" id="{6BFB3250-4184-423B-A978-EEC925B87B87}"/>
            </a:ext>
          </a:extLst>
        </xdr:cNvPr>
        <xdr:cNvSpPr txBox="1"/>
      </xdr:nvSpPr>
      <xdr:spPr>
        <a:xfrm>
          <a:off x="4813300" y="6291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847</xdr:rowOff>
    </xdr:from>
    <xdr:to>
      <xdr:col>19</xdr:col>
      <xdr:colOff>187325</xdr:colOff>
      <xdr:row>32</xdr:row>
      <xdr:rowOff>102447</xdr:rowOff>
    </xdr:to>
    <xdr:sp macro="" textlink="">
      <xdr:nvSpPr>
        <xdr:cNvPr id="83" name="楕円 82">
          <a:extLst>
            <a:ext uri="{FF2B5EF4-FFF2-40B4-BE49-F238E27FC236}">
              <a16:creationId xmlns:a16="http://schemas.microsoft.com/office/drawing/2014/main" id="{78AAAFE1-2E14-48E6-8615-2BC9703BC567}"/>
            </a:ext>
          </a:extLst>
        </xdr:cNvPr>
        <xdr:cNvSpPr/>
      </xdr:nvSpPr>
      <xdr:spPr>
        <a:xfrm>
          <a:off x="4000500" y="625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51647</xdr:rowOff>
    </xdr:from>
    <xdr:to>
      <xdr:col>23</xdr:col>
      <xdr:colOff>85725</xdr:colOff>
      <xdr:row>32</xdr:row>
      <xdr:rowOff>105622</xdr:rowOff>
    </xdr:to>
    <xdr:cxnSp macro="">
      <xdr:nvCxnSpPr>
        <xdr:cNvPr id="84" name="直線コネクタ 83">
          <a:extLst>
            <a:ext uri="{FF2B5EF4-FFF2-40B4-BE49-F238E27FC236}">
              <a16:creationId xmlns:a16="http://schemas.microsoft.com/office/drawing/2014/main" id="{730185EC-76F4-4D9D-991A-EAD2416A2DBF}"/>
            </a:ext>
          </a:extLst>
        </xdr:cNvPr>
        <xdr:cNvCxnSpPr/>
      </xdr:nvCxnSpPr>
      <xdr:spPr>
        <a:xfrm>
          <a:off x="4051300" y="6309572"/>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103928</xdr:rowOff>
    </xdr:from>
    <xdr:to>
      <xdr:col>15</xdr:col>
      <xdr:colOff>187325</xdr:colOff>
      <xdr:row>32</xdr:row>
      <xdr:rowOff>34078</xdr:rowOff>
    </xdr:to>
    <xdr:sp macro="" textlink="">
      <xdr:nvSpPr>
        <xdr:cNvPr id="85" name="楕円 84">
          <a:extLst>
            <a:ext uri="{FF2B5EF4-FFF2-40B4-BE49-F238E27FC236}">
              <a16:creationId xmlns:a16="http://schemas.microsoft.com/office/drawing/2014/main" id="{CB51E100-43C4-4924-87B7-1B1A6614B9A1}"/>
            </a:ext>
          </a:extLst>
        </xdr:cNvPr>
        <xdr:cNvSpPr/>
      </xdr:nvSpPr>
      <xdr:spPr>
        <a:xfrm>
          <a:off x="3238500" y="619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154728</xdr:rowOff>
    </xdr:from>
    <xdr:to>
      <xdr:col>19</xdr:col>
      <xdr:colOff>136525</xdr:colOff>
      <xdr:row>32</xdr:row>
      <xdr:rowOff>51647</xdr:rowOff>
    </xdr:to>
    <xdr:cxnSp macro="">
      <xdr:nvCxnSpPr>
        <xdr:cNvPr id="86" name="直線コネクタ 85">
          <a:extLst>
            <a:ext uri="{FF2B5EF4-FFF2-40B4-BE49-F238E27FC236}">
              <a16:creationId xmlns:a16="http://schemas.microsoft.com/office/drawing/2014/main" id="{C66B4371-4EB2-4975-B004-DD14B876DA85}"/>
            </a:ext>
          </a:extLst>
        </xdr:cNvPr>
        <xdr:cNvCxnSpPr/>
      </xdr:nvCxnSpPr>
      <xdr:spPr>
        <a:xfrm>
          <a:off x="3289300" y="6241203"/>
          <a:ext cx="762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49953</xdr:rowOff>
    </xdr:from>
    <xdr:to>
      <xdr:col>11</xdr:col>
      <xdr:colOff>187325</xdr:colOff>
      <xdr:row>31</xdr:row>
      <xdr:rowOff>151553</xdr:rowOff>
    </xdr:to>
    <xdr:sp macro="" textlink="">
      <xdr:nvSpPr>
        <xdr:cNvPr id="87" name="楕円 86">
          <a:extLst>
            <a:ext uri="{FF2B5EF4-FFF2-40B4-BE49-F238E27FC236}">
              <a16:creationId xmlns:a16="http://schemas.microsoft.com/office/drawing/2014/main" id="{39CB9E36-BD63-47FE-8B0B-F9BE6BB0AF37}"/>
            </a:ext>
          </a:extLst>
        </xdr:cNvPr>
        <xdr:cNvSpPr/>
      </xdr:nvSpPr>
      <xdr:spPr>
        <a:xfrm>
          <a:off x="2476500" y="613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100753</xdr:rowOff>
    </xdr:from>
    <xdr:to>
      <xdr:col>15</xdr:col>
      <xdr:colOff>136525</xdr:colOff>
      <xdr:row>31</xdr:row>
      <xdr:rowOff>154728</xdr:rowOff>
    </xdr:to>
    <xdr:cxnSp macro="">
      <xdr:nvCxnSpPr>
        <xdr:cNvPr id="88" name="直線コネクタ 87">
          <a:extLst>
            <a:ext uri="{FF2B5EF4-FFF2-40B4-BE49-F238E27FC236}">
              <a16:creationId xmlns:a16="http://schemas.microsoft.com/office/drawing/2014/main" id="{2EB4CBA5-47B7-4DF5-8A9E-DBC929DAF230}"/>
            </a:ext>
          </a:extLst>
        </xdr:cNvPr>
        <xdr:cNvCxnSpPr/>
      </xdr:nvCxnSpPr>
      <xdr:spPr>
        <a:xfrm>
          <a:off x="2527300" y="6187228"/>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171027</xdr:rowOff>
    </xdr:from>
    <xdr:to>
      <xdr:col>7</xdr:col>
      <xdr:colOff>187325</xdr:colOff>
      <xdr:row>31</xdr:row>
      <xdr:rowOff>101177</xdr:rowOff>
    </xdr:to>
    <xdr:sp macro="" textlink="">
      <xdr:nvSpPr>
        <xdr:cNvPr id="89" name="楕円 88">
          <a:extLst>
            <a:ext uri="{FF2B5EF4-FFF2-40B4-BE49-F238E27FC236}">
              <a16:creationId xmlns:a16="http://schemas.microsoft.com/office/drawing/2014/main" id="{20DE34AD-D14C-4744-898E-4E590E96DFF8}"/>
            </a:ext>
          </a:extLst>
        </xdr:cNvPr>
        <xdr:cNvSpPr/>
      </xdr:nvSpPr>
      <xdr:spPr>
        <a:xfrm>
          <a:off x="1714500" y="608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50377</xdr:rowOff>
    </xdr:from>
    <xdr:to>
      <xdr:col>11</xdr:col>
      <xdr:colOff>136525</xdr:colOff>
      <xdr:row>31</xdr:row>
      <xdr:rowOff>100753</xdr:rowOff>
    </xdr:to>
    <xdr:cxnSp macro="">
      <xdr:nvCxnSpPr>
        <xdr:cNvPr id="90" name="直線コネクタ 89">
          <a:extLst>
            <a:ext uri="{FF2B5EF4-FFF2-40B4-BE49-F238E27FC236}">
              <a16:creationId xmlns:a16="http://schemas.microsoft.com/office/drawing/2014/main" id="{576F5B81-82E9-4F90-BB4B-BF79D33F42E3}"/>
            </a:ext>
          </a:extLst>
        </xdr:cNvPr>
        <xdr:cNvCxnSpPr/>
      </xdr:nvCxnSpPr>
      <xdr:spPr>
        <a:xfrm>
          <a:off x="1765300" y="6136852"/>
          <a:ext cx="7620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106909</xdr:rowOff>
    </xdr:from>
    <xdr:ext cx="405111" cy="259045"/>
    <xdr:sp macro="" textlink="">
      <xdr:nvSpPr>
        <xdr:cNvPr id="91" name="n_1aveValue有形固定資産減価償却率">
          <a:extLst>
            <a:ext uri="{FF2B5EF4-FFF2-40B4-BE49-F238E27FC236}">
              <a16:creationId xmlns:a16="http://schemas.microsoft.com/office/drawing/2014/main" id="{574095FE-4D89-4386-8BE4-E8D535D14A96}"/>
            </a:ext>
          </a:extLst>
        </xdr:cNvPr>
        <xdr:cNvSpPr txBox="1"/>
      </xdr:nvSpPr>
      <xdr:spPr>
        <a:xfrm>
          <a:off x="3836044" y="585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114105</xdr:rowOff>
    </xdr:from>
    <xdr:ext cx="405111" cy="259045"/>
    <xdr:sp macro="" textlink="">
      <xdr:nvSpPr>
        <xdr:cNvPr id="92" name="n_2aveValue有形固定資産減価償却率">
          <a:extLst>
            <a:ext uri="{FF2B5EF4-FFF2-40B4-BE49-F238E27FC236}">
              <a16:creationId xmlns:a16="http://schemas.microsoft.com/office/drawing/2014/main" id="{EF04C31C-B2D0-4C67-A047-362C4DBAA277}"/>
            </a:ext>
          </a:extLst>
        </xdr:cNvPr>
        <xdr:cNvSpPr txBox="1"/>
      </xdr:nvSpPr>
      <xdr:spPr>
        <a:xfrm>
          <a:off x="30867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56532</xdr:rowOff>
    </xdr:from>
    <xdr:ext cx="405111" cy="259045"/>
    <xdr:sp macro="" textlink="">
      <xdr:nvSpPr>
        <xdr:cNvPr id="93" name="n_3aveValue有形固定資産減価償却率">
          <a:extLst>
            <a:ext uri="{FF2B5EF4-FFF2-40B4-BE49-F238E27FC236}">
              <a16:creationId xmlns:a16="http://schemas.microsoft.com/office/drawing/2014/main" id="{54E4D92D-C765-4911-A82C-39C02AB7E5B6}"/>
            </a:ext>
          </a:extLst>
        </xdr:cNvPr>
        <xdr:cNvSpPr txBox="1"/>
      </xdr:nvSpPr>
      <xdr:spPr>
        <a:xfrm>
          <a:off x="23247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13352</xdr:rowOff>
    </xdr:from>
    <xdr:ext cx="405111" cy="259045"/>
    <xdr:sp macro="" textlink="">
      <xdr:nvSpPr>
        <xdr:cNvPr id="94" name="n_4aveValue有形固定資産減価償却率">
          <a:extLst>
            <a:ext uri="{FF2B5EF4-FFF2-40B4-BE49-F238E27FC236}">
              <a16:creationId xmlns:a16="http://schemas.microsoft.com/office/drawing/2014/main" id="{D7C8FD4D-D500-4EE7-881B-980E17D2D94A}"/>
            </a:ext>
          </a:extLst>
        </xdr:cNvPr>
        <xdr:cNvSpPr txBox="1"/>
      </xdr:nvSpPr>
      <xdr:spPr>
        <a:xfrm>
          <a:off x="1562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93574</xdr:rowOff>
    </xdr:from>
    <xdr:ext cx="405111" cy="259045"/>
    <xdr:sp macro="" textlink="">
      <xdr:nvSpPr>
        <xdr:cNvPr id="95" name="n_1mainValue有形固定資産減価償却率">
          <a:extLst>
            <a:ext uri="{FF2B5EF4-FFF2-40B4-BE49-F238E27FC236}">
              <a16:creationId xmlns:a16="http://schemas.microsoft.com/office/drawing/2014/main" id="{03598C4F-AD85-41E0-AA8C-F87852B49A4C}"/>
            </a:ext>
          </a:extLst>
        </xdr:cNvPr>
        <xdr:cNvSpPr txBox="1"/>
      </xdr:nvSpPr>
      <xdr:spPr>
        <a:xfrm>
          <a:off x="3836044" y="635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25205</xdr:rowOff>
    </xdr:from>
    <xdr:ext cx="405111" cy="259045"/>
    <xdr:sp macro="" textlink="">
      <xdr:nvSpPr>
        <xdr:cNvPr id="96" name="n_2mainValue有形固定資産減価償却率">
          <a:extLst>
            <a:ext uri="{FF2B5EF4-FFF2-40B4-BE49-F238E27FC236}">
              <a16:creationId xmlns:a16="http://schemas.microsoft.com/office/drawing/2014/main" id="{00D0B853-385C-40D4-ADC7-2356F75A9B77}"/>
            </a:ext>
          </a:extLst>
        </xdr:cNvPr>
        <xdr:cNvSpPr txBox="1"/>
      </xdr:nvSpPr>
      <xdr:spPr>
        <a:xfrm>
          <a:off x="3086744" y="6283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142680</xdr:rowOff>
    </xdr:from>
    <xdr:ext cx="405111" cy="259045"/>
    <xdr:sp macro="" textlink="">
      <xdr:nvSpPr>
        <xdr:cNvPr id="97" name="n_3mainValue有形固定資産減価償却率">
          <a:extLst>
            <a:ext uri="{FF2B5EF4-FFF2-40B4-BE49-F238E27FC236}">
              <a16:creationId xmlns:a16="http://schemas.microsoft.com/office/drawing/2014/main" id="{9F1FA29C-D208-469C-B60E-6E2B1AC5405F}"/>
            </a:ext>
          </a:extLst>
        </xdr:cNvPr>
        <xdr:cNvSpPr txBox="1"/>
      </xdr:nvSpPr>
      <xdr:spPr>
        <a:xfrm>
          <a:off x="2324744" y="622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92304</xdr:rowOff>
    </xdr:from>
    <xdr:ext cx="405111" cy="259045"/>
    <xdr:sp macro="" textlink="">
      <xdr:nvSpPr>
        <xdr:cNvPr id="98" name="n_4mainValue有形固定資産減価償却率">
          <a:extLst>
            <a:ext uri="{FF2B5EF4-FFF2-40B4-BE49-F238E27FC236}">
              <a16:creationId xmlns:a16="http://schemas.microsoft.com/office/drawing/2014/main" id="{88BABD2D-4F2D-4649-B08A-E9994883A9F0}"/>
            </a:ext>
          </a:extLst>
        </xdr:cNvPr>
        <xdr:cNvSpPr txBox="1"/>
      </xdr:nvSpPr>
      <xdr:spPr>
        <a:xfrm>
          <a:off x="1562744" y="61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D7D2E693-92AA-4534-B046-CF23531D69D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4D3DC944-BA24-445B-8F5C-15A5AD51AF2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E482ED80-4DD2-4903-AF7D-0E4B71304F2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6891E21-4F91-4737-A54E-CCEBEB160F7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AB52789B-A199-42BB-9D79-30093FEF8153}"/>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EB5BF43D-3010-41C9-B52E-6182EE50D41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479D7A14-1B8C-492B-A7A9-1440EAE8D7E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E8F690A8-63F1-4426-AE58-81BB0CF4F8C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578C6070-1382-4A25-A6EA-5D81CB3A7B3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56FBA07C-8099-4097-A7BF-B986629000A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37E7ECE-05F4-4BBA-829F-39EACD00B8E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C88D7927-4D6D-45F7-AE50-57BD273355C1}"/>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A9B2FF20-3B63-471D-9579-558D341F48D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将来負担額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減少傾向</a:t>
          </a:r>
          <a:r>
            <a:rPr kumimoji="1" lang="ja-JP" altLang="en-US" sz="1100">
              <a:solidFill>
                <a:schemeClr val="dk1"/>
              </a:solidFill>
              <a:effectLst/>
              <a:latin typeface="+mn-lt"/>
              <a:ea typeface="+mn-ea"/>
              <a:cs typeface="+mn-cs"/>
            </a:rPr>
            <a:t>であり、また、基金残高の増加により充当可能財源が増加したため、数値が改善し類似団体平均値を下回った。今後も、</a:t>
          </a:r>
          <a:r>
            <a:rPr kumimoji="1" lang="ja-JP" altLang="ja-JP" sz="1100">
              <a:solidFill>
                <a:schemeClr val="dk1"/>
              </a:solidFill>
              <a:effectLst/>
              <a:latin typeface="+mn-lt"/>
              <a:ea typeface="+mn-ea"/>
              <a:cs typeface="+mn-cs"/>
            </a:rPr>
            <a:t>第８次行政改革大綱に基づき事務事業の検証、見直しや職員の人材育成に取り組み、</a:t>
          </a:r>
          <a:r>
            <a:rPr kumimoji="1" lang="ja-JP" altLang="en-US" sz="1100">
              <a:solidFill>
                <a:schemeClr val="dk1"/>
              </a:solidFill>
              <a:effectLst/>
              <a:latin typeface="+mn-lt"/>
              <a:ea typeface="+mn-ea"/>
              <a:cs typeface="+mn-cs"/>
            </a:rPr>
            <a:t>経費</a:t>
          </a:r>
          <a:r>
            <a:rPr kumimoji="1" lang="ja-JP" altLang="ja-JP" sz="1100">
              <a:solidFill>
                <a:schemeClr val="dk1"/>
              </a:solidFill>
              <a:effectLst/>
              <a:latin typeface="+mn-lt"/>
              <a:ea typeface="+mn-ea"/>
              <a:cs typeface="+mn-cs"/>
            </a:rPr>
            <a:t>の削減に努める</a:t>
          </a:r>
          <a:r>
            <a:rPr kumimoji="1" lang="ja-JP" altLang="en-US" sz="1100">
              <a:solidFill>
                <a:schemeClr val="dk1"/>
              </a:solidFill>
              <a:effectLst/>
              <a:latin typeface="+mn-lt"/>
              <a:ea typeface="+mn-ea"/>
              <a:cs typeface="+mn-cs"/>
            </a:rPr>
            <a:t>必要がある</a:t>
          </a:r>
          <a:r>
            <a:rPr kumimoji="1" lang="ja-JP" altLang="ja-JP" sz="1100">
              <a:solidFill>
                <a:schemeClr val="dk1"/>
              </a:solidFill>
              <a:effectLst/>
              <a:latin typeface="+mn-lt"/>
              <a:ea typeface="+mn-ea"/>
              <a:cs typeface="+mn-cs"/>
            </a:rPr>
            <a:t>。</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C194F604-E589-455C-9C15-6ACC45627A8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DFF512AB-5738-4E62-8342-7FE53939D07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FDBEE3D-52B0-4A87-99EB-497849A4863E}"/>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A23F92C9-42AD-4E1F-B842-105BE0D8E754}"/>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D1F2E553-6327-48A9-AFE2-1653C9128CC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7D1F0A0F-D3B0-47F6-BA2C-156F8321B9A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CE6903B8-959E-4022-AA60-34A560694E2E}"/>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8638C1BA-504D-4A8E-A796-BCD94011F509}"/>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3A14CA6D-C9CC-400C-B512-6CBDB7C18C9C}"/>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A73F3205-8DDD-4964-9FEF-BDA7B9981505}"/>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E95AD365-750F-4433-95F9-179CB9A11BEF}"/>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1E22D5A3-660E-48F2-86C0-B7DA6091330A}"/>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A13A8835-2BF6-46D5-BEDA-184EA9570BEA}"/>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6DE2866D-4610-4C65-8950-D29AABA5AF24}"/>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75C036F4-B004-4760-B176-04E575D3657D}"/>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60E9D8C1-608A-4F20-9592-8AF9041C477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5FE8253B-27B5-4B49-A07D-25EA1B580535}"/>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140136</xdr:rowOff>
    </xdr:to>
    <xdr:cxnSp macro="">
      <xdr:nvCxnSpPr>
        <xdr:cNvPr id="129" name="直線コネクタ 128">
          <a:extLst>
            <a:ext uri="{FF2B5EF4-FFF2-40B4-BE49-F238E27FC236}">
              <a16:creationId xmlns:a16="http://schemas.microsoft.com/office/drawing/2014/main" id="{A19291AB-E799-4497-862F-2B89961A0B4E}"/>
            </a:ext>
          </a:extLst>
        </xdr:cNvPr>
        <xdr:cNvCxnSpPr/>
      </xdr:nvCxnSpPr>
      <xdr:spPr>
        <a:xfrm flipV="1">
          <a:off x="14793595" y="5261428"/>
          <a:ext cx="1269" cy="147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143963</xdr:rowOff>
    </xdr:from>
    <xdr:ext cx="469744" cy="259045"/>
    <xdr:sp macro="" textlink="">
      <xdr:nvSpPr>
        <xdr:cNvPr id="130" name="債務償還比率最小値テキスト">
          <a:extLst>
            <a:ext uri="{FF2B5EF4-FFF2-40B4-BE49-F238E27FC236}">
              <a16:creationId xmlns:a16="http://schemas.microsoft.com/office/drawing/2014/main" id="{140D6A22-83F8-4AA7-9517-519785FEB87D}"/>
            </a:ext>
          </a:extLst>
        </xdr:cNvPr>
        <xdr:cNvSpPr txBox="1"/>
      </xdr:nvSpPr>
      <xdr:spPr>
        <a:xfrm>
          <a:off x="14846300" y="67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140136</xdr:rowOff>
    </xdr:from>
    <xdr:to>
      <xdr:col>76</xdr:col>
      <xdr:colOff>111125</xdr:colOff>
      <xdr:row>34</xdr:row>
      <xdr:rowOff>140136</xdr:rowOff>
    </xdr:to>
    <xdr:cxnSp macro="">
      <xdr:nvCxnSpPr>
        <xdr:cNvPr id="131" name="直線コネクタ 130">
          <a:extLst>
            <a:ext uri="{FF2B5EF4-FFF2-40B4-BE49-F238E27FC236}">
              <a16:creationId xmlns:a16="http://schemas.microsoft.com/office/drawing/2014/main" id="{0137FB7E-E32A-49B6-A6B9-A467B64F2711}"/>
            </a:ext>
          </a:extLst>
        </xdr:cNvPr>
        <xdr:cNvCxnSpPr/>
      </xdr:nvCxnSpPr>
      <xdr:spPr>
        <a:xfrm>
          <a:off x="14706600" y="6740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110F4D46-F7CA-42EA-8270-635C062099B4}"/>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9CE7B29D-D897-4185-8C41-14E78CE8D671}"/>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151437</xdr:rowOff>
    </xdr:from>
    <xdr:ext cx="469744" cy="259045"/>
    <xdr:sp macro="" textlink="">
      <xdr:nvSpPr>
        <xdr:cNvPr id="134" name="債務償還比率平均値テキスト">
          <a:extLst>
            <a:ext uri="{FF2B5EF4-FFF2-40B4-BE49-F238E27FC236}">
              <a16:creationId xmlns:a16="http://schemas.microsoft.com/office/drawing/2014/main" id="{A59D19EC-9C92-415D-82A9-E00DD65BB8E4}"/>
            </a:ext>
          </a:extLst>
        </xdr:cNvPr>
        <xdr:cNvSpPr txBox="1"/>
      </xdr:nvSpPr>
      <xdr:spPr>
        <a:xfrm>
          <a:off x="14846300" y="5723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1560</xdr:rowOff>
    </xdr:from>
    <xdr:to>
      <xdr:col>76</xdr:col>
      <xdr:colOff>73025</xdr:colOff>
      <xdr:row>29</xdr:row>
      <xdr:rowOff>103160</xdr:rowOff>
    </xdr:to>
    <xdr:sp macro="" textlink="">
      <xdr:nvSpPr>
        <xdr:cNvPr id="135" name="フローチャート: 判断 134">
          <a:extLst>
            <a:ext uri="{FF2B5EF4-FFF2-40B4-BE49-F238E27FC236}">
              <a16:creationId xmlns:a16="http://schemas.microsoft.com/office/drawing/2014/main" id="{56708BF9-2841-431C-A1FA-C136DB2DD7EA}"/>
            </a:ext>
          </a:extLst>
        </xdr:cNvPr>
        <xdr:cNvSpPr/>
      </xdr:nvSpPr>
      <xdr:spPr>
        <a:xfrm>
          <a:off x="14744700" y="57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168230</xdr:rowOff>
    </xdr:from>
    <xdr:to>
      <xdr:col>72</xdr:col>
      <xdr:colOff>123825</xdr:colOff>
      <xdr:row>29</xdr:row>
      <xdr:rowOff>98380</xdr:rowOff>
    </xdr:to>
    <xdr:sp macro="" textlink="">
      <xdr:nvSpPr>
        <xdr:cNvPr id="136" name="フローチャート: 判断 135">
          <a:extLst>
            <a:ext uri="{FF2B5EF4-FFF2-40B4-BE49-F238E27FC236}">
              <a16:creationId xmlns:a16="http://schemas.microsoft.com/office/drawing/2014/main" id="{F002D9CE-14ED-4D53-A095-D42F77ADC557}"/>
            </a:ext>
          </a:extLst>
        </xdr:cNvPr>
        <xdr:cNvSpPr/>
      </xdr:nvSpPr>
      <xdr:spPr>
        <a:xfrm>
          <a:off x="14033500" y="574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39070</xdr:rowOff>
    </xdr:from>
    <xdr:to>
      <xdr:col>68</xdr:col>
      <xdr:colOff>123825</xdr:colOff>
      <xdr:row>30</xdr:row>
      <xdr:rowOff>140670</xdr:rowOff>
    </xdr:to>
    <xdr:sp macro="" textlink="">
      <xdr:nvSpPr>
        <xdr:cNvPr id="137" name="フローチャート: 判断 136">
          <a:extLst>
            <a:ext uri="{FF2B5EF4-FFF2-40B4-BE49-F238E27FC236}">
              <a16:creationId xmlns:a16="http://schemas.microsoft.com/office/drawing/2014/main" id="{5BC9FC7A-727B-423B-AE20-A62A85C7B677}"/>
            </a:ext>
          </a:extLst>
        </xdr:cNvPr>
        <xdr:cNvSpPr/>
      </xdr:nvSpPr>
      <xdr:spPr>
        <a:xfrm>
          <a:off x="13271500" y="59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98597</xdr:rowOff>
    </xdr:from>
    <xdr:to>
      <xdr:col>64</xdr:col>
      <xdr:colOff>123825</xdr:colOff>
      <xdr:row>31</xdr:row>
      <xdr:rowOff>28747</xdr:rowOff>
    </xdr:to>
    <xdr:sp macro="" textlink="">
      <xdr:nvSpPr>
        <xdr:cNvPr id="138" name="フローチャート: 判断 137">
          <a:extLst>
            <a:ext uri="{FF2B5EF4-FFF2-40B4-BE49-F238E27FC236}">
              <a16:creationId xmlns:a16="http://schemas.microsoft.com/office/drawing/2014/main" id="{DB9D98A5-8C01-46AB-B294-F47F331DF196}"/>
            </a:ext>
          </a:extLst>
        </xdr:cNvPr>
        <xdr:cNvSpPr/>
      </xdr:nvSpPr>
      <xdr:spPr>
        <a:xfrm>
          <a:off x="12509500" y="601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5452</xdr:rowOff>
    </xdr:from>
    <xdr:to>
      <xdr:col>60</xdr:col>
      <xdr:colOff>123825</xdr:colOff>
      <xdr:row>30</xdr:row>
      <xdr:rowOff>107052</xdr:rowOff>
    </xdr:to>
    <xdr:sp macro="" textlink="">
      <xdr:nvSpPr>
        <xdr:cNvPr id="139" name="フローチャート: 判断 138">
          <a:extLst>
            <a:ext uri="{FF2B5EF4-FFF2-40B4-BE49-F238E27FC236}">
              <a16:creationId xmlns:a16="http://schemas.microsoft.com/office/drawing/2014/main" id="{C7BA4617-0ECC-4769-ADC8-0E138296C17A}"/>
            </a:ext>
          </a:extLst>
        </xdr:cNvPr>
        <xdr:cNvSpPr/>
      </xdr:nvSpPr>
      <xdr:spPr>
        <a:xfrm>
          <a:off x="11747500" y="59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4671144-8997-4D58-ABB0-65B31A503F3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01ED316-8B7A-4634-8D68-FC6DF49C05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3F52FE4-FDAB-441B-92F3-4A32152833F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C4F218BE-FB93-4252-82C9-C2DE2122C84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64B654CC-924A-4807-9489-D778FCCF20E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148182</xdr:rowOff>
    </xdr:from>
    <xdr:to>
      <xdr:col>76</xdr:col>
      <xdr:colOff>73025</xdr:colOff>
      <xdr:row>29</xdr:row>
      <xdr:rowOff>78332</xdr:rowOff>
    </xdr:to>
    <xdr:sp macro="" textlink="">
      <xdr:nvSpPr>
        <xdr:cNvPr id="145" name="楕円 144">
          <a:extLst>
            <a:ext uri="{FF2B5EF4-FFF2-40B4-BE49-F238E27FC236}">
              <a16:creationId xmlns:a16="http://schemas.microsoft.com/office/drawing/2014/main" id="{2809EAF1-F4AD-41E3-8903-EB63161818AE}"/>
            </a:ext>
          </a:extLst>
        </xdr:cNvPr>
        <xdr:cNvSpPr/>
      </xdr:nvSpPr>
      <xdr:spPr>
        <a:xfrm>
          <a:off x="14744700" y="572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171059</xdr:rowOff>
    </xdr:from>
    <xdr:ext cx="469744" cy="259045"/>
    <xdr:sp macro="" textlink="">
      <xdr:nvSpPr>
        <xdr:cNvPr id="146" name="債務償還比率該当値テキスト">
          <a:extLst>
            <a:ext uri="{FF2B5EF4-FFF2-40B4-BE49-F238E27FC236}">
              <a16:creationId xmlns:a16="http://schemas.microsoft.com/office/drawing/2014/main" id="{F4809035-81B0-40B6-BE36-62AB0114C656}"/>
            </a:ext>
          </a:extLst>
        </xdr:cNvPr>
        <xdr:cNvSpPr txBox="1"/>
      </xdr:nvSpPr>
      <xdr:spPr>
        <a:xfrm>
          <a:off x="14846300" y="557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151302</xdr:rowOff>
    </xdr:from>
    <xdr:to>
      <xdr:col>72</xdr:col>
      <xdr:colOff>123825</xdr:colOff>
      <xdr:row>30</xdr:row>
      <xdr:rowOff>81452</xdr:rowOff>
    </xdr:to>
    <xdr:sp macro="" textlink="">
      <xdr:nvSpPr>
        <xdr:cNvPr id="147" name="楕円 146">
          <a:extLst>
            <a:ext uri="{FF2B5EF4-FFF2-40B4-BE49-F238E27FC236}">
              <a16:creationId xmlns:a16="http://schemas.microsoft.com/office/drawing/2014/main" id="{80AB9FDB-C131-450E-BF64-351771B46C02}"/>
            </a:ext>
          </a:extLst>
        </xdr:cNvPr>
        <xdr:cNvSpPr/>
      </xdr:nvSpPr>
      <xdr:spPr>
        <a:xfrm>
          <a:off x="14033500" y="589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27532</xdr:rowOff>
    </xdr:from>
    <xdr:to>
      <xdr:col>76</xdr:col>
      <xdr:colOff>22225</xdr:colOff>
      <xdr:row>30</xdr:row>
      <xdr:rowOff>30652</xdr:rowOff>
    </xdr:to>
    <xdr:cxnSp macro="">
      <xdr:nvCxnSpPr>
        <xdr:cNvPr id="148" name="直線コネクタ 147">
          <a:extLst>
            <a:ext uri="{FF2B5EF4-FFF2-40B4-BE49-F238E27FC236}">
              <a16:creationId xmlns:a16="http://schemas.microsoft.com/office/drawing/2014/main" id="{16087755-357B-4220-A3AC-3B18F62C4BDF}"/>
            </a:ext>
          </a:extLst>
        </xdr:cNvPr>
        <xdr:cNvCxnSpPr/>
      </xdr:nvCxnSpPr>
      <xdr:spPr>
        <a:xfrm flipV="1">
          <a:off x="14084300" y="5771107"/>
          <a:ext cx="711200" cy="174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149797</xdr:rowOff>
    </xdr:from>
    <xdr:to>
      <xdr:col>68</xdr:col>
      <xdr:colOff>123825</xdr:colOff>
      <xdr:row>31</xdr:row>
      <xdr:rowOff>79947</xdr:rowOff>
    </xdr:to>
    <xdr:sp macro="" textlink="">
      <xdr:nvSpPr>
        <xdr:cNvPr id="149" name="楕円 148">
          <a:extLst>
            <a:ext uri="{FF2B5EF4-FFF2-40B4-BE49-F238E27FC236}">
              <a16:creationId xmlns:a16="http://schemas.microsoft.com/office/drawing/2014/main" id="{50CB7588-D4D7-4FA3-B61B-0DE48B9457B5}"/>
            </a:ext>
          </a:extLst>
        </xdr:cNvPr>
        <xdr:cNvSpPr/>
      </xdr:nvSpPr>
      <xdr:spPr>
        <a:xfrm>
          <a:off x="13271500" y="606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30652</xdr:rowOff>
    </xdr:from>
    <xdr:to>
      <xdr:col>72</xdr:col>
      <xdr:colOff>73025</xdr:colOff>
      <xdr:row>31</xdr:row>
      <xdr:rowOff>29147</xdr:rowOff>
    </xdr:to>
    <xdr:cxnSp macro="">
      <xdr:nvCxnSpPr>
        <xdr:cNvPr id="150" name="直線コネクタ 149">
          <a:extLst>
            <a:ext uri="{FF2B5EF4-FFF2-40B4-BE49-F238E27FC236}">
              <a16:creationId xmlns:a16="http://schemas.microsoft.com/office/drawing/2014/main" id="{6C6028DB-0A26-4E85-AE6E-7F2AB50D8043}"/>
            </a:ext>
          </a:extLst>
        </xdr:cNvPr>
        <xdr:cNvCxnSpPr/>
      </xdr:nvCxnSpPr>
      <xdr:spPr>
        <a:xfrm flipV="1">
          <a:off x="13322300" y="5945677"/>
          <a:ext cx="762000" cy="16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107732</xdr:rowOff>
    </xdr:from>
    <xdr:to>
      <xdr:col>64</xdr:col>
      <xdr:colOff>123825</xdr:colOff>
      <xdr:row>32</xdr:row>
      <xdr:rowOff>37882</xdr:rowOff>
    </xdr:to>
    <xdr:sp macro="" textlink="">
      <xdr:nvSpPr>
        <xdr:cNvPr id="151" name="楕円 150">
          <a:extLst>
            <a:ext uri="{FF2B5EF4-FFF2-40B4-BE49-F238E27FC236}">
              <a16:creationId xmlns:a16="http://schemas.microsoft.com/office/drawing/2014/main" id="{FC9DD74B-9B4D-4A80-AEA2-AD732234C66A}"/>
            </a:ext>
          </a:extLst>
        </xdr:cNvPr>
        <xdr:cNvSpPr/>
      </xdr:nvSpPr>
      <xdr:spPr>
        <a:xfrm>
          <a:off x="12509500" y="61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29147</xdr:rowOff>
    </xdr:from>
    <xdr:to>
      <xdr:col>68</xdr:col>
      <xdr:colOff>73025</xdr:colOff>
      <xdr:row>31</xdr:row>
      <xdr:rowOff>158532</xdr:rowOff>
    </xdr:to>
    <xdr:cxnSp macro="">
      <xdr:nvCxnSpPr>
        <xdr:cNvPr id="152" name="直線コネクタ 151">
          <a:extLst>
            <a:ext uri="{FF2B5EF4-FFF2-40B4-BE49-F238E27FC236}">
              <a16:creationId xmlns:a16="http://schemas.microsoft.com/office/drawing/2014/main" id="{EB2D334F-2131-4E1C-98D8-EDA8C8D28B3C}"/>
            </a:ext>
          </a:extLst>
        </xdr:cNvPr>
        <xdr:cNvCxnSpPr/>
      </xdr:nvCxnSpPr>
      <xdr:spPr>
        <a:xfrm flipV="1">
          <a:off x="12560300" y="6115622"/>
          <a:ext cx="762000" cy="12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143510</xdr:rowOff>
    </xdr:from>
    <xdr:to>
      <xdr:col>60</xdr:col>
      <xdr:colOff>123825</xdr:colOff>
      <xdr:row>32</xdr:row>
      <xdr:rowOff>73660</xdr:rowOff>
    </xdr:to>
    <xdr:sp macro="" textlink="">
      <xdr:nvSpPr>
        <xdr:cNvPr id="153" name="楕円 152">
          <a:extLst>
            <a:ext uri="{FF2B5EF4-FFF2-40B4-BE49-F238E27FC236}">
              <a16:creationId xmlns:a16="http://schemas.microsoft.com/office/drawing/2014/main" id="{4E530F6C-1E77-41DE-BEC0-D8A2AE9EB6C1}"/>
            </a:ext>
          </a:extLst>
        </xdr:cNvPr>
        <xdr:cNvSpPr/>
      </xdr:nvSpPr>
      <xdr:spPr>
        <a:xfrm>
          <a:off x="117475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158532</xdr:rowOff>
    </xdr:from>
    <xdr:to>
      <xdr:col>64</xdr:col>
      <xdr:colOff>73025</xdr:colOff>
      <xdr:row>32</xdr:row>
      <xdr:rowOff>22860</xdr:rowOff>
    </xdr:to>
    <xdr:cxnSp macro="">
      <xdr:nvCxnSpPr>
        <xdr:cNvPr id="154" name="直線コネクタ 153">
          <a:extLst>
            <a:ext uri="{FF2B5EF4-FFF2-40B4-BE49-F238E27FC236}">
              <a16:creationId xmlns:a16="http://schemas.microsoft.com/office/drawing/2014/main" id="{587F42B9-A9F9-4722-AAD4-387F59F64908}"/>
            </a:ext>
          </a:extLst>
        </xdr:cNvPr>
        <xdr:cNvCxnSpPr/>
      </xdr:nvCxnSpPr>
      <xdr:spPr>
        <a:xfrm flipV="1">
          <a:off x="11798300" y="6245007"/>
          <a:ext cx="762000" cy="3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114907</xdr:rowOff>
    </xdr:from>
    <xdr:ext cx="469744" cy="259045"/>
    <xdr:sp macro="" textlink="">
      <xdr:nvSpPr>
        <xdr:cNvPr id="155" name="n_1aveValue債務償還比率">
          <a:extLst>
            <a:ext uri="{FF2B5EF4-FFF2-40B4-BE49-F238E27FC236}">
              <a16:creationId xmlns:a16="http://schemas.microsoft.com/office/drawing/2014/main" id="{761AA0C6-2BD0-4C5A-9AC8-81ADC6B7E775}"/>
            </a:ext>
          </a:extLst>
        </xdr:cNvPr>
        <xdr:cNvSpPr txBox="1"/>
      </xdr:nvSpPr>
      <xdr:spPr>
        <a:xfrm>
          <a:off x="13836727" y="551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157197</xdr:rowOff>
    </xdr:from>
    <xdr:ext cx="469744" cy="259045"/>
    <xdr:sp macro="" textlink="">
      <xdr:nvSpPr>
        <xdr:cNvPr id="156" name="n_2aveValue債務償還比率">
          <a:extLst>
            <a:ext uri="{FF2B5EF4-FFF2-40B4-BE49-F238E27FC236}">
              <a16:creationId xmlns:a16="http://schemas.microsoft.com/office/drawing/2014/main" id="{BA4C575E-3736-456B-B8B4-458FA23E4EC1}"/>
            </a:ext>
          </a:extLst>
        </xdr:cNvPr>
        <xdr:cNvSpPr txBox="1"/>
      </xdr:nvSpPr>
      <xdr:spPr>
        <a:xfrm>
          <a:off x="13087427" y="5729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45274</xdr:rowOff>
    </xdr:from>
    <xdr:ext cx="469744" cy="259045"/>
    <xdr:sp macro="" textlink="">
      <xdr:nvSpPr>
        <xdr:cNvPr id="157" name="n_3aveValue債務償還比率">
          <a:extLst>
            <a:ext uri="{FF2B5EF4-FFF2-40B4-BE49-F238E27FC236}">
              <a16:creationId xmlns:a16="http://schemas.microsoft.com/office/drawing/2014/main" id="{0B215DEA-E0B8-400B-8A57-C59EC271CE95}"/>
            </a:ext>
          </a:extLst>
        </xdr:cNvPr>
        <xdr:cNvSpPr txBox="1"/>
      </xdr:nvSpPr>
      <xdr:spPr>
        <a:xfrm>
          <a:off x="12325427" y="578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123579</xdr:rowOff>
    </xdr:from>
    <xdr:ext cx="469744" cy="259045"/>
    <xdr:sp macro="" textlink="">
      <xdr:nvSpPr>
        <xdr:cNvPr id="158" name="n_4aveValue債務償還比率">
          <a:extLst>
            <a:ext uri="{FF2B5EF4-FFF2-40B4-BE49-F238E27FC236}">
              <a16:creationId xmlns:a16="http://schemas.microsoft.com/office/drawing/2014/main" id="{DDF57DFD-09CA-4D5F-B7DF-25186D3CC7A9}"/>
            </a:ext>
          </a:extLst>
        </xdr:cNvPr>
        <xdr:cNvSpPr txBox="1"/>
      </xdr:nvSpPr>
      <xdr:spPr>
        <a:xfrm>
          <a:off x="11563427" y="569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72579</xdr:rowOff>
    </xdr:from>
    <xdr:ext cx="469744" cy="259045"/>
    <xdr:sp macro="" textlink="">
      <xdr:nvSpPr>
        <xdr:cNvPr id="159" name="n_1mainValue債務償還比率">
          <a:extLst>
            <a:ext uri="{FF2B5EF4-FFF2-40B4-BE49-F238E27FC236}">
              <a16:creationId xmlns:a16="http://schemas.microsoft.com/office/drawing/2014/main" id="{6B56EB67-8585-4CFB-82C1-7C8092687E97}"/>
            </a:ext>
          </a:extLst>
        </xdr:cNvPr>
        <xdr:cNvSpPr txBox="1"/>
      </xdr:nvSpPr>
      <xdr:spPr>
        <a:xfrm>
          <a:off x="13836727" y="5987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71074</xdr:rowOff>
    </xdr:from>
    <xdr:ext cx="469744" cy="259045"/>
    <xdr:sp macro="" textlink="">
      <xdr:nvSpPr>
        <xdr:cNvPr id="160" name="n_2mainValue債務償還比率">
          <a:extLst>
            <a:ext uri="{FF2B5EF4-FFF2-40B4-BE49-F238E27FC236}">
              <a16:creationId xmlns:a16="http://schemas.microsoft.com/office/drawing/2014/main" id="{AF67E59F-C01B-4389-AAC6-8C8E40B70B60}"/>
            </a:ext>
          </a:extLst>
        </xdr:cNvPr>
        <xdr:cNvSpPr txBox="1"/>
      </xdr:nvSpPr>
      <xdr:spPr>
        <a:xfrm>
          <a:off x="13087427" y="6157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29009</xdr:rowOff>
    </xdr:from>
    <xdr:ext cx="469744" cy="259045"/>
    <xdr:sp macro="" textlink="">
      <xdr:nvSpPr>
        <xdr:cNvPr id="161" name="n_3mainValue債務償還比率">
          <a:extLst>
            <a:ext uri="{FF2B5EF4-FFF2-40B4-BE49-F238E27FC236}">
              <a16:creationId xmlns:a16="http://schemas.microsoft.com/office/drawing/2014/main" id="{A539BA6C-E0A8-4AE0-9323-00814D56BDA7}"/>
            </a:ext>
          </a:extLst>
        </xdr:cNvPr>
        <xdr:cNvSpPr txBox="1"/>
      </xdr:nvSpPr>
      <xdr:spPr>
        <a:xfrm>
          <a:off x="12325427" y="628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64787</xdr:rowOff>
    </xdr:from>
    <xdr:ext cx="469744" cy="259045"/>
    <xdr:sp macro="" textlink="">
      <xdr:nvSpPr>
        <xdr:cNvPr id="162" name="n_4mainValue債務償還比率">
          <a:extLst>
            <a:ext uri="{FF2B5EF4-FFF2-40B4-BE49-F238E27FC236}">
              <a16:creationId xmlns:a16="http://schemas.microsoft.com/office/drawing/2014/main" id="{945652D5-DF31-48F8-9527-20F60AC3177B}"/>
            </a:ext>
          </a:extLst>
        </xdr:cNvPr>
        <xdr:cNvSpPr txBox="1"/>
      </xdr:nvSpPr>
      <xdr:spPr>
        <a:xfrm>
          <a:off x="11563427" y="632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A99EF022-AFC2-4F6D-AED9-1B79D2F2B0D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CAAD0983-1E67-45EE-9B9B-495DD33B9D9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D0DF9A1E-EB19-4D20-96E3-BC1DEE71EC0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A721C948-6920-4043-A8A3-E0F373DA585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5A90416D-0F0F-4871-AB50-3C64AD92F6A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2B932B2A-7793-40A6-82C5-322546CB2607}"/>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17DDA2A-01C4-4BB1-96FB-C615DE17A94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2F4B6A8-483F-4FE9-92BC-BEAD3BF6F15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48EE148-FAE2-44BE-B599-676B78EF772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44C7D40-5EC5-429A-939A-39748BA6DA7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93A867F-CDD2-4B21-AED1-FA7CE0B10C3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2057592-5EAA-4116-ACD8-A1CF4321CF1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407DF2B-2AC6-4FBE-853E-211C85A8A33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3D9A64E-4D24-4A06-88D4-A91691D33C9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D833039-D9F1-46FF-BA41-628CB64AE87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4B211ED-1E43-4F03-8CD4-37FF9D3CDD2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02AD6A4-7B5B-4FEA-9CC0-A609486DC5F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23009D5-4EEA-4D9A-A09A-11B5877BF2A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0E05886-4561-426E-9757-E114C9F99CE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14F70B0-4FA6-4DEB-9B93-57F8A18DAD8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62DE0B4-E560-421B-98BF-8464A4AD753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282CB69-6C2B-4737-A74D-192FBCB09E2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1C045F5-B55D-42E0-8A01-35EF65FB0A0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BBD5246-4035-4662-BE8F-933F9B70316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0A68409-7DB5-496A-BACD-E23A0D8523C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E83E58-9D97-4835-9B60-8B961CAAD32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C8AAB9A-92DA-412F-9935-62171E336C5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63D0605-10F2-4C77-AF2F-37F02073CC1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64B8818-1B62-41C3-A226-0C25525B2DB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9929DC3-0C58-489A-9172-BECB5C28A36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77A3DC6-13A7-4A64-A730-2FE142B77B9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180FB4B-D630-4B29-B8E6-871E70B7676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1F3C17F-5866-450B-B2DA-46C527800CF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9AE29D4-78B4-4C91-BFD9-EEC767D31E5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BA7EF32-02C0-4F0B-B1BC-2750A093671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7E1C946-EBB4-49D3-AEA4-78516D7560E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1056B29-EB7D-418C-8516-07B045C0A5C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CAC4223-6345-4C13-9CD1-F8CB5D80B43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05E4FDD-FD73-4F64-89FD-A5A1C759A8E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5DF1DB2-F8CC-4121-8EA3-8D989F437F8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7717D7D-B261-4749-8632-2427527AE99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20B5109-7F6D-401E-9047-9D9554E3272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F020339-F107-4ABF-A220-F41C1A84FDC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42D8172-0021-49BF-8185-339387E5AA9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B79EB0F-4A9F-4B08-807C-7893816AFA0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E06CB06-6B6D-47E5-BA08-DF05A83ECE5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EA31DAE-8806-46D4-9599-3F5410B26B6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5A4E43C-F013-4F6A-B6BC-21212534138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991F736-1E80-451D-AE1F-D530F3B5FB88}"/>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BED2CA5-1D31-42D4-AC3C-10ADDF671B4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BBAFA88-6399-400C-9485-F55590510CF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FB38DA7-F353-4A68-B58D-EB19B253F799}"/>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6CD2B067-A1D0-4678-A6A0-6BE1E1DB5BA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110709D-FC8C-46DA-9E98-3D01C3ECDB5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6406B35-A292-4D28-9A01-A2404B55DBDC}"/>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CFDD700-84EC-481D-837B-D9150D59912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C4448BC-1609-48DA-9A6A-2914A970732F}"/>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2FCBD4C-A475-48A7-A228-3AF235966BCB}"/>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B896587-4FBB-4621-A3B8-6EDFF1C4140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44DD3EE-B48D-44C5-A774-77CB24C6E4A5}"/>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62BB79CD-5DD0-4CCA-8D30-A9B36ACB284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114300</xdr:rowOff>
    </xdr:from>
    <xdr:to>
      <xdr:col>24</xdr:col>
      <xdr:colOff>62865</xdr:colOff>
      <xdr:row>41</xdr:row>
      <xdr:rowOff>163830</xdr:rowOff>
    </xdr:to>
    <xdr:cxnSp macro="">
      <xdr:nvCxnSpPr>
        <xdr:cNvPr id="57" name="直線コネクタ 56">
          <a:extLst>
            <a:ext uri="{FF2B5EF4-FFF2-40B4-BE49-F238E27FC236}">
              <a16:creationId xmlns:a16="http://schemas.microsoft.com/office/drawing/2014/main" id="{3E423B67-B8DA-4A97-B798-DA4AB749BDF6}"/>
            </a:ext>
          </a:extLst>
        </xdr:cNvPr>
        <xdr:cNvCxnSpPr/>
      </xdr:nvCxnSpPr>
      <xdr:spPr>
        <a:xfrm flipV="1">
          <a:off x="4634865" y="577215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a:extLst>
            <a:ext uri="{FF2B5EF4-FFF2-40B4-BE49-F238E27FC236}">
              <a16:creationId xmlns:a16="http://schemas.microsoft.com/office/drawing/2014/main" id="{AEB7F72D-04D8-4C20-9625-06036574CFE2}"/>
            </a:ext>
          </a:extLst>
        </xdr:cNvPr>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a:extLst>
            <a:ext uri="{FF2B5EF4-FFF2-40B4-BE49-F238E27FC236}">
              <a16:creationId xmlns:a16="http://schemas.microsoft.com/office/drawing/2014/main" id="{0BFD2ED0-57DE-4701-982D-34BBD1FA7230}"/>
            </a:ext>
          </a:extLst>
        </xdr:cNvPr>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60977</xdr:rowOff>
    </xdr:from>
    <xdr:ext cx="405111" cy="259045"/>
    <xdr:sp macro="" textlink="">
      <xdr:nvSpPr>
        <xdr:cNvPr id="60" name="【道路】&#10;有形固定資産減価償却率最大値テキスト">
          <a:extLst>
            <a:ext uri="{FF2B5EF4-FFF2-40B4-BE49-F238E27FC236}">
              <a16:creationId xmlns:a16="http://schemas.microsoft.com/office/drawing/2014/main" id="{F5EBF517-9032-41B6-A35A-6C37CDE54F92}"/>
            </a:ext>
          </a:extLst>
        </xdr:cNvPr>
        <xdr:cNvSpPr txBox="1"/>
      </xdr:nvSpPr>
      <xdr:spPr>
        <a:xfrm>
          <a:off x="4673600" y="554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114300</xdr:rowOff>
    </xdr:from>
    <xdr:to>
      <xdr:col>24</xdr:col>
      <xdr:colOff>152400</xdr:colOff>
      <xdr:row>33</xdr:row>
      <xdr:rowOff>114300</xdr:rowOff>
    </xdr:to>
    <xdr:cxnSp macro="">
      <xdr:nvCxnSpPr>
        <xdr:cNvPr id="61" name="直線コネクタ 60">
          <a:extLst>
            <a:ext uri="{FF2B5EF4-FFF2-40B4-BE49-F238E27FC236}">
              <a16:creationId xmlns:a16="http://schemas.microsoft.com/office/drawing/2014/main" id="{A41FA79F-6152-46B6-AA81-24478CF12CD8}"/>
            </a:ext>
          </a:extLst>
        </xdr:cNvPr>
        <xdr:cNvCxnSpPr/>
      </xdr:nvCxnSpPr>
      <xdr:spPr>
        <a:xfrm>
          <a:off x="4546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36847</xdr:rowOff>
    </xdr:from>
    <xdr:ext cx="405111" cy="259045"/>
    <xdr:sp macro="" textlink="">
      <xdr:nvSpPr>
        <xdr:cNvPr id="62" name="【道路】&#10;有形固定資産減価償却率平均値テキスト">
          <a:extLst>
            <a:ext uri="{FF2B5EF4-FFF2-40B4-BE49-F238E27FC236}">
              <a16:creationId xmlns:a16="http://schemas.microsoft.com/office/drawing/2014/main" id="{C9EFFB5A-7DC4-4E93-A292-0F30BF298AA5}"/>
            </a:ext>
          </a:extLst>
        </xdr:cNvPr>
        <xdr:cNvSpPr txBox="1"/>
      </xdr:nvSpPr>
      <xdr:spPr>
        <a:xfrm>
          <a:off x="4673600" y="6380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63" name="フローチャート: 判断 62">
          <a:extLst>
            <a:ext uri="{FF2B5EF4-FFF2-40B4-BE49-F238E27FC236}">
              <a16:creationId xmlns:a16="http://schemas.microsoft.com/office/drawing/2014/main" id="{641FCEAA-3CF1-4303-8D98-1807F9ACE4F2}"/>
            </a:ext>
          </a:extLst>
        </xdr:cNvPr>
        <xdr:cNvSpPr/>
      </xdr:nvSpPr>
      <xdr:spPr>
        <a:xfrm>
          <a:off x="4584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4" name="フローチャート: 判断 63">
          <a:extLst>
            <a:ext uri="{FF2B5EF4-FFF2-40B4-BE49-F238E27FC236}">
              <a16:creationId xmlns:a16="http://schemas.microsoft.com/office/drawing/2014/main" id="{111302AD-5DBD-4E8C-BA1D-544725DCC83E}"/>
            </a:ext>
          </a:extLst>
        </xdr:cNvPr>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a:extLst>
            <a:ext uri="{FF2B5EF4-FFF2-40B4-BE49-F238E27FC236}">
              <a16:creationId xmlns:a16="http://schemas.microsoft.com/office/drawing/2014/main" id="{1F05E0B6-7972-45B9-B788-BE7137781D26}"/>
            </a:ext>
          </a:extLst>
        </xdr:cNvPr>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a:extLst>
            <a:ext uri="{FF2B5EF4-FFF2-40B4-BE49-F238E27FC236}">
              <a16:creationId xmlns:a16="http://schemas.microsoft.com/office/drawing/2014/main" id="{20107C54-15EB-47C5-8C53-D80873DC6B58}"/>
            </a:ext>
          </a:extLst>
        </xdr:cNvPr>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a:extLst>
            <a:ext uri="{FF2B5EF4-FFF2-40B4-BE49-F238E27FC236}">
              <a16:creationId xmlns:a16="http://schemas.microsoft.com/office/drawing/2014/main" id="{55205274-316E-4E8C-A2B8-7776324DCC71}"/>
            </a:ext>
          </a:extLst>
        </xdr:cNvPr>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223C2C2-609C-49D7-80BA-CF5E1D93729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7B1205D-C53C-43A9-879B-82900C6D3C8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CC610C5-1902-43D3-84F3-10E768886B3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7B3676F-DDC6-4196-9FF3-ADD82DAAA73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E4D59A5-9E99-4941-A797-8FDB02055E7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154940</xdr:rowOff>
    </xdr:from>
    <xdr:to>
      <xdr:col>24</xdr:col>
      <xdr:colOff>114300</xdr:colOff>
      <xdr:row>39</xdr:row>
      <xdr:rowOff>85090</xdr:rowOff>
    </xdr:to>
    <xdr:sp macro="" textlink="">
      <xdr:nvSpPr>
        <xdr:cNvPr id="73" name="楕円 72">
          <a:extLst>
            <a:ext uri="{FF2B5EF4-FFF2-40B4-BE49-F238E27FC236}">
              <a16:creationId xmlns:a16="http://schemas.microsoft.com/office/drawing/2014/main" id="{476E8898-98E5-4887-9132-623890D5411D}"/>
            </a:ext>
          </a:extLst>
        </xdr:cNvPr>
        <xdr:cNvSpPr/>
      </xdr:nvSpPr>
      <xdr:spPr>
        <a:xfrm>
          <a:off x="45847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133367</xdr:rowOff>
    </xdr:from>
    <xdr:ext cx="405111" cy="259045"/>
    <xdr:sp macro="" textlink="">
      <xdr:nvSpPr>
        <xdr:cNvPr id="74" name="【道路】&#10;有形固定資産減価償却率該当値テキスト">
          <a:extLst>
            <a:ext uri="{FF2B5EF4-FFF2-40B4-BE49-F238E27FC236}">
              <a16:creationId xmlns:a16="http://schemas.microsoft.com/office/drawing/2014/main" id="{A2BC5FAA-2BE7-433E-9220-4F64ECC37626}"/>
            </a:ext>
          </a:extLst>
        </xdr:cNvPr>
        <xdr:cNvSpPr txBox="1"/>
      </xdr:nvSpPr>
      <xdr:spPr>
        <a:xfrm>
          <a:off x="4673600" y="664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128270</xdr:rowOff>
    </xdr:from>
    <xdr:to>
      <xdr:col>20</xdr:col>
      <xdr:colOff>38100</xdr:colOff>
      <xdr:row>39</xdr:row>
      <xdr:rowOff>58420</xdr:rowOff>
    </xdr:to>
    <xdr:sp macro="" textlink="">
      <xdr:nvSpPr>
        <xdr:cNvPr id="75" name="楕円 74">
          <a:extLst>
            <a:ext uri="{FF2B5EF4-FFF2-40B4-BE49-F238E27FC236}">
              <a16:creationId xmlns:a16="http://schemas.microsoft.com/office/drawing/2014/main" id="{4C591E65-F777-4B25-B101-EA7E18EFDFDD}"/>
            </a:ext>
          </a:extLst>
        </xdr:cNvPr>
        <xdr:cNvSpPr/>
      </xdr:nvSpPr>
      <xdr:spPr>
        <a:xfrm>
          <a:off x="3746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7620</xdr:rowOff>
    </xdr:from>
    <xdr:to>
      <xdr:col>24</xdr:col>
      <xdr:colOff>63500</xdr:colOff>
      <xdr:row>39</xdr:row>
      <xdr:rowOff>34290</xdr:rowOff>
    </xdr:to>
    <xdr:cxnSp macro="">
      <xdr:nvCxnSpPr>
        <xdr:cNvPr id="76" name="直線コネクタ 75">
          <a:extLst>
            <a:ext uri="{FF2B5EF4-FFF2-40B4-BE49-F238E27FC236}">
              <a16:creationId xmlns:a16="http://schemas.microsoft.com/office/drawing/2014/main" id="{632D25B1-B2EE-47AF-AD0A-255E4E027CC1}"/>
            </a:ext>
          </a:extLst>
        </xdr:cNvPr>
        <xdr:cNvCxnSpPr/>
      </xdr:nvCxnSpPr>
      <xdr:spPr>
        <a:xfrm>
          <a:off x="3797300" y="669417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105410</xdr:rowOff>
    </xdr:from>
    <xdr:to>
      <xdr:col>15</xdr:col>
      <xdr:colOff>101600</xdr:colOff>
      <xdr:row>39</xdr:row>
      <xdr:rowOff>35560</xdr:rowOff>
    </xdr:to>
    <xdr:sp macro="" textlink="">
      <xdr:nvSpPr>
        <xdr:cNvPr id="77" name="楕円 76">
          <a:extLst>
            <a:ext uri="{FF2B5EF4-FFF2-40B4-BE49-F238E27FC236}">
              <a16:creationId xmlns:a16="http://schemas.microsoft.com/office/drawing/2014/main" id="{DA158302-33D3-4756-89EA-73C4BC8AD8D4}"/>
            </a:ext>
          </a:extLst>
        </xdr:cNvPr>
        <xdr:cNvSpPr/>
      </xdr:nvSpPr>
      <xdr:spPr>
        <a:xfrm>
          <a:off x="2857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156210</xdr:rowOff>
    </xdr:from>
    <xdr:to>
      <xdr:col>19</xdr:col>
      <xdr:colOff>177800</xdr:colOff>
      <xdr:row>39</xdr:row>
      <xdr:rowOff>7620</xdr:rowOff>
    </xdr:to>
    <xdr:cxnSp macro="">
      <xdr:nvCxnSpPr>
        <xdr:cNvPr id="78" name="直線コネクタ 77">
          <a:extLst>
            <a:ext uri="{FF2B5EF4-FFF2-40B4-BE49-F238E27FC236}">
              <a16:creationId xmlns:a16="http://schemas.microsoft.com/office/drawing/2014/main" id="{0E8623F9-1714-4613-BBB0-6C645202BEB9}"/>
            </a:ext>
          </a:extLst>
        </xdr:cNvPr>
        <xdr:cNvCxnSpPr/>
      </xdr:nvCxnSpPr>
      <xdr:spPr>
        <a:xfrm>
          <a:off x="2908300" y="66713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84455</xdr:rowOff>
    </xdr:from>
    <xdr:to>
      <xdr:col>10</xdr:col>
      <xdr:colOff>165100</xdr:colOff>
      <xdr:row>39</xdr:row>
      <xdr:rowOff>14605</xdr:rowOff>
    </xdr:to>
    <xdr:sp macro="" textlink="">
      <xdr:nvSpPr>
        <xdr:cNvPr id="79" name="楕円 78">
          <a:extLst>
            <a:ext uri="{FF2B5EF4-FFF2-40B4-BE49-F238E27FC236}">
              <a16:creationId xmlns:a16="http://schemas.microsoft.com/office/drawing/2014/main" id="{2C754015-60D0-40C8-A372-122CEC9DC7CA}"/>
            </a:ext>
          </a:extLst>
        </xdr:cNvPr>
        <xdr:cNvSpPr/>
      </xdr:nvSpPr>
      <xdr:spPr>
        <a:xfrm>
          <a:off x="19685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135255</xdr:rowOff>
    </xdr:from>
    <xdr:to>
      <xdr:col>15</xdr:col>
      <xdr:colOff>50800</xdr:colOff>
      <xdr:row>38</xdr:row>
      <xdr:rowOff>156210</xdr:rowOff>
    </xdr:to>
    <xdr:cxnSp macro="">
      <xdr:nvCxnSpPr>
        <xdr:cNvPr id="80" name="直線コネクタ 79">
          <a:extLst>
            <a:ext uri="{FF2B5EF4-FFF2-40B4-BE49-F238E27FC236}">
              <a16:creationId xmlns:a16="http://schemas.microsoft.com/office/drawing/2014/main" id="{1304B274-CC97-47BB-AE18-CE5717C5E8D0}"/>
            </a:ext>
          </a:extLst>
        </xdr:cNvPr>
        <xdr:cNvCxnSpPr/>
      </xdr:nvCxnSpPr>
      <xdr:spPr>
        <a:xfrm>
          <a:off x="2019300" y="665035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57785</xdr:rowOff>
    </xdr:from>
    <xdr:to>
      <xdr:col>6</xdr:col>
      <xdr:colOff>38100</xdr:colOff>
      <xdr:row>38</xdr:row>
      <xdr:rowOff>159385</xdr:rowOff>
    </xdr:to>
    <xdr:sp macro="" textlink="">
      <xdr:nvSpPr>
        <xdr:cNvPr id="81" name="楕円 80">
          <a:extLst>
            <a:ext uri="{FF2B5EF4-FFF2-40B4-BE49-F238E27FC236}">
              <a16:creationId xmlns:a16="http://schemas.microsoft.com/office/drawing/2014/main" id="{77891B9F-E9D2-4474-B527-4C3636A195D5}"/>
            </a:ext>
          </a:extLst>
        </xdr:cNvPr>
        <xdr:cNvSpPr/>
      </xdr:nvSpPr>
      <xdr:spPr>
        <a:xfrm>
          <a:off x="1079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108585</xdr:rowOff>
    </xdr:from>
    <xdr:to>
      <xdr:col>10</xdr:col>
      <xdr:colOff>114300</xdr:colOff>
      <xdr:row>38</xdr:row>
      <xdr:rowOff>135255</xdr:rowOff>
    </xdr:to>
    <xdr:cxnSp macro="">
      <xdr:nvCxnSpPr>
        <xdr:cNvPr id="82" name="直線コネクタ 81">
          <a:extLst>
            <a:ext uri="{FF2B5EF4-FFF2-40B4-BE49-F238E27FC236}">
              <a16:creationId xmlns:a16="http://schemas.microsoft.com/office/drawing/2014/main" id="{35E7D04C-C91D-476C-A806-0C449EAF4C30}"/>
            </a:ext>
          </a:extLst>
        </xdr:cNvPr>
        <xdr:cNvCxnSpPr/>
      </xdr:nvCxnSpPr>
      <xdr:spPr>
        <a:xfrm>
          <a:off x="1130300" y="662368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111142</xdr:rowOff>
    </xdr:from>
    <xdr:ext cx="405111" cy="259045"/>
    <xdr:sp macro="" textlink="">
      <xdr:nvSpPr>
        <xdr:cNvPr id="83" name="n_1aveValue【道路】&#10;有形固定資産減価償却率">
          <a:extLst>
            <a:ext uri="{FF2B5EF4-FFF2-40B4-BE49-F238E27FC236}">
              <a16:creationId xmlns:a16="http://schemas.microsoft.com/office/drawing/2014/main" id="{BFC576A2-2C5E-4EED-988C-C3F657A46102}"/>
            </a:ext>
          </a:extLst>
        </xdr:cNvPr>
        <xdr:cNvSpPr txBox="1"/>
      </xdr:nvSpPr>
      <xdr:spPr>
        <a:xfrm>
          <a:off x="3582044" y="628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126382</xdr:rowOff>
    </xdr:from>
    <xdr:ext cx="405111" cy="259045"/>
    <xdr:sp macro="" textlink="">
      <xdr:nvSpPr>
        <xdr:cNvPr id="84" name="n_2aveValue【道路】&#10;有形固定資産減価償却率">
          <a:extLst>
            <a:ext uri="{FF2B5EF4-FFF2-40B4-BE49-F238E27FC236}">
              <a16:creationId xmlns:a16="http://schemas.microsoft.com/office/drawing/2014/main" id="{CECAB9DE-BCA4-4774-B752-38D9B7085E2F}"/>
            </a:ext>
          </a:extLst>
        </xdr:cNvPr>
        <xdr:cNvSpPr txBox="1"/>
      </xdr:nvSpPr>
      <xdr:spPr>
        <a:xfrm>
          <a:off x="2705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93997</xdr:rowOff>
    </xdr:from>
    <xdr:ext cx="405111" cy="259045"/>
    <xdr:sp macro="" textlink="">
      <xdr:nvSpPr>
        <xdr:cNvPr id="85" name="n_3aveValue【道路】&#10;有形固定資産減価償却率">
          <a:extLst>
            <a:ext uri="{FF2B5EF4-FFF2-40B4-BE49-F238E27FC236}">
              <a16:creationId xmlns:a16="http://schemas.microsoft.com/office/drawing/2014/main" id="{773F2351-5AE4-43A5-A04C-4083A6191F83}"/>
            </a:ext>
          </a:extLst>
        </xdr:cNvPr>
        <xdr:cNvSpPr txBox="1"/>
      </xdr:nvSpPr>
      <xdr:spPr>
        <a:xfrm>
          <a:off x="1816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74947</xdr:rowOff>
    </xdr:from>
    <xdr:ext cx="405111" cy="259045"/>
    <xdr:sp macro="" textlink="">
      <xdr:nvSpPr>
        <xdr:cNvPr id="86" name="n_4aveValue【道路】&#10;有形固定資産減価償却率">
          <a:extLst>
            <a:ext uri="{FF2B5EF4-FFF2-40B4-BE49-F238E27FC236}">
              <a16:creationId xmlns:a16="http://schemas.microsoft.com/office/drawing/2014/main" id="{3AB488FB-3BF0-4721-A669-1078591FE7F1}"/>
            </a:ext>
          </a:extLst>
        </xdr:cNvPr>
        <xdr:cNvSpPr txBox="1"/>
      </xdr:nvSpPr>
      <xdr:spPr>
        <a:xfrm>
          <a:off x="927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49547</xdr:rowOff>
    </xdr:from>
    <xdr:ext cx="405111" cy="259045"/>
    <xdr:sp macro="" textlink="">
      <xdr:nvSpPr>
        <xdr:cNvPr id="87" name="n_1mainValue【道路】&#10;有形固定資産減価償却率">
          <a:extLst>
            <a:ext uri="{FF2B5EF4-FFF2-40B4-BE49-F238E27FC236}">
              <a16:creationId xmlns:a16="http://schemas.microsoft.com/office/drawing/2014/main" id="{7B3CADCE-8CD2-4F0A-81EF-0E12B626F9D0}"/>
            </a:ext>
          </a:extLst>
        </xdr:cNvPr>
        <xdr:cNvSpPr txBox="1"/>
      </xdr:nvSpPr>
      <xdr:spPr>
        <a:xfrm>
          <a:off x="3582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26687</xdr:rowOff>
    </xdr:from>
    <xdr:ext cx="405111" cy="259045"/>
    <xdr:sp macro="" textlink="">
      <xdr:nvSpPr>
        <xdr:cNvPr id="88" name="n_2mainValue【道路】&#10;有形固定資産減価償却率">
          <a:extLst>
            <a:ext uri="{FF2B5EF4-FFF2-40B4-BE49-F238E27FC236}">
              <a16:creationId xmlns:a16="http://schemas.microsoft.com/office/drawing/2014/main" id="{16CD952F-4A7A-461F-9D5A-743E70BE671D}"/>
            </a:ext>
          </a:extLst>
        </xdr:cNvPr>
        <xdr:cNvSpPr txBox="1"/>
      </xdr:nvSpPr>
      <xdr:spPr>
        <a:xfrm>
          <a:off x="2705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5732</xdr:rowOff>
    </xdr:from>
    <xdr:ext cx="405111" cy="259045"/>
    <xdr:sp macro="" textlink="">
      <xdr:nvSpPr>
        <xdr:cNvPr id="89" name="n_3mainValue【道路】&#10;有形固定資産減価償却率">
          <a:extLst>
            <a:ext uri="{FF2B5EF4-FFF2-40B4-BE49-F238E27FC236}">
              <a16:creationId xmlns:a16="http://schemas.microsoft.com/office/drawing/2014/main" id="{82BC367B-4AFB-4982-B507-292770F7EEE8}"/>
            </a:ext>
          </a:extLst>
        </xdr:cNvPr>
        <xdr:cNvSpPr txBox="1"/>
      </xdr:nvSpPr>
      <xdr:spPr>
        <a:xfrm>
          <a:off x="181674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150512</xdr:rowOff>
    </xdr:from>
    <xdr:ext cx="405111" cy="259045"/>
    <xdr:sp macro="" textlink="">
      <xdr:nvSpPr>
        <xdr:cNvPr id="90" name="n_4mainValue【道路】&#10;有形固定資産減価償却率">
          <a:extLst>
            <a:ext uri="{FF2B5EF4-FFF2-40B4-BE49-F238E27FC236}">
              <a16:creationId xmlns:a16="http://schemas.microsoft.com/office/drawing/2014/main" id="{0F28021B-A4CB-4F08-AE7F-0C05F855377C}"/>
            </a:ext>
          </a:extLst>
        </xdr:cNvPr>
        <xdr:cNvSpPr txBox="1"/>
      </xdr:nvSpPr>
      <xdr:spPr>
        <a:xfrm>
          <a:off x="927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3690BCAF-5A7A-4667-A0BE-C1821307081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5B96DAE-03FD-408F-B3C5-E88E4EEDC73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FD0158E2-76F9-4839-A529-D6BF34A1A7F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DBF2AC0-1D10-433F-9878-785E5BDF8D0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06D0957-AA97-44D5-8C71-5FBDBF2D7AE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C457B9E-8AB8-4E64-9686-809CFC72FA7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DF510D9-DFA8-489C-A5F8-49285E20C8F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5A7329F-981C-4CBC-B131-BA0720C88CA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FADB1E70-C2C7-4A1F-97F9-18E7013C985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E251677-26B7-4455-8A0F-6EF7B35D8DF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E710B9AD-99B0-442B-913E-E37D813A5B4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ED2F54B-186C-42E5-81CB-3F4429C7EB8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40E7BC8-0FE5-4C56-9511-2895BE702B0A}"/>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7B064E08-F37E-4276-AA62-51FA8AC4B8F9}"/>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0046BA9-ECC1-493F-AF8D-AA8209996442}"/>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E5465DBA-3FAE-4803-A446-2DDA62A1D84B}"/>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9A72040-CE2B-40F2-8722-2DBDB5560F1B}"/>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FCC2527A-5336-4487-AFD6-1980D97F42DE}"/>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AFA5CD6D-52B5-411A-9BF5-6363B863F42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9CC5A780-1710-4E43-A60B-6122D09D25F3}"/>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9B6EB80-8E3D-402E-B311-13BE302730D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B778761-2013-4CD1-9641-8800CC1BA14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B21EBBD3-E464-49CA-839A-EFE58A1CAB9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169812</xdr:rowOff>
    </xdr:from>
    <xdr:to>
      <xdr:col>54</xdr:col>
      <xdr:colOff>189865</xdr:colOff>
      <xdr:row>41</xdr:row>
      <xdr:rowOff>158826</xdr:rowOff>
    </xdr:to>
    <xdr:cxnSp macro="">
      <xdr:nvCxnSpPr>
        <xdr:cNvPr id="114" name="直線コネクタ 113">
          <a:extLst>
            <a:ext uri="{FF2B5EF4-FFF2-40B4-BE49-F238E27FC236}">
              <a16:creationId xmlns:a16="http://schemas.microsoft.com/office/drawing/2014/main" id="{C4AD714D-8697-40AE-99DB-0F61F4EAECC5}"/>
            </a:ext>
          </a:extLst>
        </xdr:cNvPr>
        <xdr:cNvCxnSpPr/>
      </xdr:nvCxnSpPr>
      <xdr:spPr>
        <a:xfrm flipV="1">
          <a:off x="10476865" y="5656212"/>
          <a:ext cx="0" cy="1532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162653</xdr:rowOff>
    </xdr:from>
    <xdr:ext cx="469744" cy="259045"/>
    <xdr:sp macro="" textlink="">
      <xdr:nvSpPr>
        <xdr:cNvPr id="115" name="【道路】&#10;一人当たり延長最小値テキスト">
          <a:extLst>
            <a:ext uri="{FF2B5EF4-FFF2-40B4-BE49-F238E27FC236}">
              <a16:creationId xmlns:a16="http://schemas.microsoft.com/office/drawing/2014/main" id="{241A6639-597D-4ABB-9135-145BD10F79EF}"/>
            </a:ext>
          </a:extLst>
        </xdr:cNvPr>
        <xdr:cNvSpPr txBox="1"/>
      </xdr:nvSpPr>
      <xdr:spPr>
        <a:xfrm>
          <a:off x="10515600" y="719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158826</xdr:rowOff>
    </xdr:from>
    <xdr:to>
      <xdr:col>55</xdr:col>
      <xdr:colOff>88900</xdr:colOff>
      <xdr:row>41</xdr:row>
      <xdr:rowOff>158826</xdr:rowOff>
    </xdr:to>
    <xdr:cxnSp macro="">
      <xdr:nvCxnSpPr>
        <xdr:cNvPr id="116" name="直線コネクタ 115">
          <a:extLst>
            <a:ext uri="{FF2B5EF4-FFF2-40B4-BE49-F238E27FC236}">
              <a16:creationId xmlns:a16="http://schemas.microsoft.com/office/drawing/2014/main" id="{E4CDFB93-EF05-4682-8380-4DB2C4BE124E}"/>
            </a:ext>
          </a:extLst>
        </xdr:cNvPr>
        <xdr:cNvCxnSpPr/>
      </xdr:nvCxnSpPr>
      <xdr:spPr>
        <a:xfrm>
          <a:off x="10388600" y="7188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116489</xdr:rowOff>
    </xdr:from>
    <xdr:ext cx="599010" cy="259045"/>
    <xdr:sp macro="" textlink="">
      <xdr:nvSpPr>
        <xdr:cNvPr id="117" name="【道路】&#10;一人当たり延長最大値テキスト">
          <a:extLst>
            <a:ext uri="{FF2B5EF4-FFF2-40B4-BE49-F238E27FC236}">
              <a16:creationId xmlns:a16="http://schemas.microsoft.com/office/drawing/2014/main" id="{031515B6-1C06-4932-BA18-3D0DB3B17C05}"/>
            </a:ext>
          </a:extLst>
        </xdr:cNvPr>
        <xdr:cNvSpPr txBox="1"/>
      </xdr:nvSpPr>
      <xdr:spPr>
        <a:xfrm>
          <a:off x="10515600" y="543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169812</xdr:rowOff>
    </xdr:from>
    <xdr:to>
      <xdr:col>55</xdr:col>
      <xdr:colOff>88900</xdr:colOff>
      <xdr:row>32</xdr:row>
      <xdr:rowOff>169812</xdr:rowOff>
    </xdr:to>
    <xdr:cxnSp macro="">
      <xdr:nvCxnSpPr>
        <xdr:cNvPr id="118" name="直線コネクタ 117">
          <a:extLst>
            <a:ext uri="{FF2B5EF4-FFF2-40B4-BE49-F238E27FC236}">
              <a16:creationId xmlns:a16="http://schemas.microsoft.com/office/drawing/2014/main" id="{982A875A-88DD-477D-8283-924D09C807AD}"/>
            </a:ext>
          </a:extLst>
        </xdr:cNvPr>
        <xdr:cNvCxnSpPr/>
      </xdr:nvCxnSpPr>
      <xdr:spPr>
        <a:xfrm>
          <a:off x="10388600" y="565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104424</xdr:rowOff>
    </xdr:from>
    <xdr:ext cx="534377" cy="259045"/>
    <xdr:sp macro="" textlink="">
      <xdr:nvSpPr>
        <xdr:cNvPr id="119" name="【道路】&#10;一人当たり延長平均値テキスト">
          <a:extLst>
            <a:ext uri="{FF2B5EF4-FFF2-40B4-BE49-F238E27FC236}">
              <a16:creationId xmlns:a16="http://schemas.microsoft.com/office/drawing/2014/main" id="{B6109996-0B38-4ECF-8EDB-74E94A18650F}"/>
            </a:ext>
          </a:extLst>
        </xdr:cNvPr>
        <xdr:cNvSpPr txBox="1"/>
      </xdr:nvSpPr>
      <xdr:spPr>
        <a:xfrm>
          <a:off x="10515600" y="661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81547</xdr:rowOff>
    </xdr:from>
    <xdr:to>
      <xdr:col>55</xdr:col>
      <xdr:colOff>50800</xdr:colOff>
      <xdr:row>40</xdr:row>
      <xdr:rowOff>11697</xdr:rowOff>
    </xdr:to>
    <xdr:sp macro="" textlink="">
      <xdr:nvSpPr>
        <xdr:cNvPr id="120" name="フローチャート: 判断 119">
          <a:extLst>
            <a:ext uri="{FF2B5EF4-FFF2-40B4-BE49-F238E27FC236}">
              <a16:creationId xmlns:a16="http://schemas.microsoft.com/office/drawing/2014/main" id="{F3152A3C-4195-4585-8F11-2B014E67AB12}"/>
            </a:ext>
          </a:extLst>
        </xdr:cNvPr>
        <xdr:cNvSpPr/>
      </xdr:nvSpPr>
      <xdr:spPr>
        <a:xfrm>
          <a:off x="10426700" y="676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93955</xdr:rowOff>
    </xdr:from>
    <xdr:to>
      <xdr:col>50</xdr:col>
      <xdr:colOff>165100</xdr:colOff>
      <xdr:row>40</xdr:row>
      <xdr:rowOff>24105</xdr:rowOff>
    </xdr:to>
    <xdr:sp macro="" textlink="">
      <xdr:nvSpPr>
        <xdr:cNvPr id="121" name="フローチャート: 判断 120">
          <a:extLst>
            <a:ext uri="{FF2B5EF4-FFF2-40B4-BE49-F238E27FC236}">
              <a16:creationId xmlns:a16="http://schemas.microsoft.com/office/drawing/2014/main" id="{9079A1EE-0C48-4212-B1B5-8A32029CCA8D}"/>
            </a:ext>
          </a:extLst>
        </xdr:cNvPr>
        <xdr:cNvSpPr/>
      </xdr:nvSpPr>
      <xdr:spPr>
        <a:xfrm>
          <a:off x="9588500" y="67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108776</xdr:rowOff>
    </xdr:from>
    <xdr:to>
      <xdr:col>46</xdr:col>
      <xdr:colOff>38100</xdr:colOff>
      <xdr:row>40</xdr:row>
      <xdr:rowOff>38926</xdr:rowOff>
    </xdr:to>
    <xdr:sp macro="" textlink="">
      <xdr:nvSpPr>
        <xdr:cNvPr id="122" name="フローチャート: 判断 121">
          <a:extLst>
            <a:ext uri="{FF2B5EF4-FFF2-40B4-BE49-F238E27FC236}">
              <a16:creationId xmlns:a16="http://schemas.microsoft.com/office/drawing/2014/main" id="{7144FA73-11B3-424B-A7F4-C1A666BD3244}"/>
            </a:ext>
          </a:extLst>
        </xdr:cNvPr>
        <xdr:cNvSpPr/>
      </xdr:nvSpPr>
      <xdr:spPr>
        <a:xfrm>
          <a:off x="8699500" y="679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64567</xdr:rowOff>
    </xdr:from>
    <xdr:to>
      <xdr:col>41</xdr:col>
      <xdr:colOff>101600</xdr:colOff>
      <xdr:row>40</xdr:row>
      <xdr:rowOff>166167</xdr:rowOff>
    </xdr:to>
    <xdr:sp macro="" textlink="">
      <xdr:nvSpPr>
        <xdr:cNvPr id="123" name="フローチャート: 判断 122">
          <a:extLst>
            <a:ext uri="{FF2B5EF4-FFF2-40B4-BE49-F238E27FC236}">
              <a16:creationId xmlns:a16="http://schemas.microsoft.com/office/drawing/2014/main" id="{E8E63D88-8F01-42DE-BE65-FF92736F4A21}"/>
            </a:ext>
          </a:extLst>
        </xdr:cNvPr>
        <xdr:cNvSpPr/>
      </xdr:nvSpPr>
      <xdr:spPr>
        <a:xfrm>
          <a:off x="7810500" y="692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78194</xdr:rowOff>
    </xdr:from>
    <xdr:to>
      <xdr:col>36</xdr:col>
      <xdr:colOff>165100</xdr:colOff>
      <xdr:row>41</xdr:row>
      <xdr:rowOff>8344</xdr:rowOff>
    </xdr:to>
    <xdr:sp macro="" textlink="">
      <xdr:nvSpPr>
        <xdr:cNvPr id="124" name="フローチャート: 判断 123">
          <a:extLst>
            <a:ext uri="{FF2B5EF4-FFF2-40B4-BE49-F238E27FC236}">
              <a16:creationId xmlns:a16="http://schemas.microsoft.com/office/drawing/2014/main" id="{1150CC95-C370-4333-BB9A-1A9AFC349829}"/>
            </a:ext>
          </a:extLst>
        </xdr:cNvPr>
        <xdr:cNvSpPr/>
      </xdr:nvSpPr>
      <xdr:spPr>
        <a:xfrm>
          <a:off x="6921500" y="693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D391C91-CFCB-41A4-92DE-BE585423D3C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C1FED08-5F65-4D88-AF5E-A59B54D2EDD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17BB967-5E5D-4BBF-ABFF-EA8B37E514A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F49EC36-CAC4-40CC-B474-26C94B35CBF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0BE5951-2A99-4F8C-AA31-B1DD1110E56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139891</xdr:rowOff>
    </xdr:from>
    <xdr:to>
      <xdr:col>55</xdr:col>
      <xdr:colOff>50800</xdr:colOff>
      <xdr:row>41</xdr:row>
      <xdr:rowOff>70041</xdr:rowOff>
    </xdr:to>
    <xdr:sp macro="" textlink="">
      <xdr:nvSpPr>
        <xdr:cNvPr id="130" name="楕円 129">
          <a:extLst>
            <a:ext uri="{FF2B5EF4-FFF2-40B4-BE49-F238E27FC236}">
              <a16:creationId xmlns:a16="http://schemas.microsoft.com/office/drawing/2014/main" id="{A787E0C0-46CB-4461-976E-58017102B30A}"/>
            </a:ext>
          </a:extLst>
        </xdr:cNvPr>
        <xdr:cNvSpPr/>
      </xdr:nvSpPr>
      <xdr:spPr>
        <a:xfrm>
          <a:off x="10426700" y="699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118318</xdr:rowOff>
    </xdr:from>
    <xdr:ext cx="534377" cy="259045"/>
    <xdr:sp macro="" textlink="">
      <xdr:nvSpPr>
        <xdr:cNvPr id="131" name="【道路】&#10;一人当たり延長該当値テキスト">
          <a:extLst>
            <a:ext uri="{FF2B5EF4-FFF2-40B4-BE49-F238E27FC236}">
              <a16:creationId xmlns:a16="http://schemas.microsoft.com/office/drawing/2014/main" id="{59C4689A-F2D1-4779-B36E-38CC5C3763F4}"/>
            </a:ext>
          </a:extLst>
        </xdr:cNvPr>
        <xdr:cNvSpPr txBox="1"/>
      </xdr:nvSpPr>
      <xdr:spPr>
        <a:xfrm>
          <a:off x="10515600" y="697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145085</xdr:rowOff>
    </xdr:from>
    <xdr:to>
      <xdr:col>50</xdr:col>
      <xdr:colOff>165100</xdr:colOff>
      <xdr:row>41</xdr:row>
      <xdr:rowOff>75235</xdr:rowOff>
    </xdr:to>
    <xdr:sp macro="" textlink="">
      <xdr:nvSpPr>
        <xdr:cNvPr id="132" name="楕円 131">
          <a:extLst>
            <a:ext uri="{FF2B5EF4-FFF2-40B4-BE49-F238E27FC236}">
              <a16:creationId xmlns:a16="http://schemas.microsoft.com/office/drawing/2014/main" id="{34F16017-3BD6-41AB-B117-E7EBE2B3C7A2}"/>
            </a:ext>
          </a:extLst>
        </xdr:cNvPr>
        <xdr:cNvSpPr/>
      </xdr:nvSpPr>
      <xdr:spPr>
        <a:xfrm>
          <a:off x="9588500" y="70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19241</xdr:rowOff>
    </xdr:from>
    <xdr:to>
      <xdr:col>55</xdr:col>
      <xdr:colOff>0</xdr:colOff>
      <xdr:row>41</xdr:row>
      <xdr:rowOff>24435</xdr:rowOff>
    </xdr:to>
    <xdr:cxnSp macro="">
      <xdr:nvCxnSpPr>
        <xdr:cNvPr id="133" name="直線コネクタ 132">
          <a:extLst>
            <a:ext uri="{FF2B5EF4-FFF2-40B4-BE49-F238E27FC236}">
              <a16:creationId xmlns:a16="http://schemas.microsoft.com/office/drawing/2014/main" id="{69D6A99A-DF77-4561-A935-330355001652}"/>
            </a:ext>
          </a:extLst>
        </xdr:cNvPr>
        <xdr:cNvCxnSpPr/>
      </xdr:nvCxnSpPr>
      <xdr:spPr>
        <a:xfrm flipV="1">
          <a:off x="9639300" y="7048691"/>
          <a:ext cx="838200" cy="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152616</xdr:rowOff>
    </xdr:from>
    <xdr:to>
      <xdr:col>46</xdr:col>
      <xdr:colOff>38100</xdr:colOff>
      <xdr:row>41</xdr:row>
      <xdr:rowOff>82766</xdr:rowOff>
    </xdr:to>
    <xdr:sp macro="" textlink="">
      <xdr:nvSpPr>
        <xdr:cNvPr id="134" name="楕円 133">
          <a:extLst>
            <a:ext uri="{FF2B5EF4-FFF2-40B4-BE49-F238E27FC236}">
              <a16:creationId xmlns:a16="http://schemas.microsoft.com/office/drawing/2014/main" id="{42B387BE-2BA1-4732-BD25-22E77EB83461}"/>
            </a:ext>
          </a:extLst>
        </xdr:cNvPr>
        <xdr:cNvSpPr/>
      </xdr:nvSpPr>
      <xdr:spPr>
        <a:xfrm>
          <a:off x="8699500" y="701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24435</xdr:rowOff>
    </xdr:from>
    <xdr:to>
      <xdr:col>50</xdr:col>
      <xdr:colOff>114300</xdr:colOff>
      <xdr:row>41</xdr:row>
      <xdr:rowOff>31966</xdr:rowOff>
    </xdr:to>
    <xdr:cxnSp macro="">
      <xdr:nvCxnSpPr>
        <xdr:cNvPr id="135" name="直線コネクタ 134">
          <a:extLst>
            <a:ext uri="{FF2B5EF4-FFF2-40B4-BE49-F238E27FC236}">
              <a16:creationId xmlns:a16="http://schemas.microsoft.com/office/drawing/2014/main" id="{BE921B57-1847-4612-B615-E9BFD93E5AB5}"/>
            </a:ext>
          </a:extLst>
        </xdr:cNvPr>
        <xdr:cNvCxnSpPr/>
      </xdr:nvCxnSpPr>
      <xdr:spPr>
        <a:xfrm flipV="1">
          <a:off x="8750300" y="7053885"/>
          <a:ext cx="889000" cy="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155473</xdr:rowOff>
    </xdr:from>
    <xdr:to>
      <xdr:col>41</xdr:col>
      <xdr:colOff>101600</xdr:colOff>
      <xdr:row>41</xdr:row>
      <xdr:rowOff>85623</xdr:rowOff>
    </xdr:to>
    <xdr:sp macro="" textlink="">
      <xdr:nvSpPr>
        <xdr:cNvPr id="136" name="楕円 135">
          <a:extLst>
            <a:ext uri="{FF2B5EF4-FFF2-40B4-BE49-F238E27FC236}">
              <a16:creationId xmlns:a16="http://schemas.microsoft.com/office/drawing/2014/main" id="{582CF476-03B4-4DCE-B605-0FD2A8DE5DB5}"/>
            </a:ext>
          </a:extLst>
        </xdr:cNvPr>
        <xdr:cNvSpPr/>
      </xdr:nvSpPr>
      <xdr:spPr>
        <a:xfrm>
          <a:off x="7810500" y="701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31966</xdr:rowOff>
    </xdr:from>
    <xdr:to>
      <xdr:col>45</xdr:col>
      <xdr:colOff>177800</xdr:colOff>
      <xdr:row>41</xdr:row>
      <xdr:rowOff>34823</xdr:rowOff>
    </xdr:to>
    <xdr:cxnSp macro="">
      <xdr:nvCxnSpPr>
        <xdr:cNvPr id="137" name="直線コネクタ 136">
          <a:extLst>
            <a:ext uri="{FF2B5EF4-FFF2-40B4-BE49-F238E27FC236}">
              <a16:creationId xmlns:a16="http://schemas.microsoft.com/office/drawing/2014/main" id="{90D713EA-7BCF-4B9C-83F6-B6BEA6442CB9}"/>
            </a:ext>
          </a:extLst>
        </xdr:cNvPr>
        <xdr:cNvCxnSpPr/>
      </xdr:nvCxnSpPr>
      <xdr:spPr>
        <a:xfrm flipV="1">
          <a:off x="7861300" y="7061416"/>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159639</xdr:rowOff>
    </xdr:from>
    <xdr:to>
      <xdr:col>36</xdr:col>
      <xdr:colOff>165100</xdr:colOff>
      <xdr:row>41</xdr:row>
      <xdr:rowOff>89789</xdr:rowOff>
    </xdr:to>
    <xdr:sp macro="" textlink="">
      <xdr:nvSpPr>
        <xdr:cNvPr id="138" name="楕円 137">
          <a:extLst>
            <a:ext uri="{FF2B5EF4-FFF2-40B4-BE49-F238E27FC236}">
              <a16:creationId xmlns:a16="http://schemas.microsoft.com/office/drawing/2014/main" id="{E1FE30D8-EF41-4CBE-9558-227CC9C0BA0E}"/>
            </a:ext>
          </a:extLst>
        </xdr:cNvPr>
        <xdr:cNvSpPr/>
      </xdr:nvSpPr>
      <xdr:spPr>
        <a:xfrm>
          <a:off x="6921500" y="701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34823</xdr:rowOff>
    </xdr:from>
    <xdr:to>
      <xdr:col>41</xdr:col>
      <xdr:colOff>50800</xdr:colOff>
      <xdr:row>41</xdr:row>
      <xdr:rowOff>38989</xdr:rowOff>
    </xdr:to>
    <xdr:cxnSp macro="">
      <xdr:nvCxnSpPr>
        <xdr:cNvPr id="139" name="直線コネクタ 138">
          <a:extLst>
            <a:ext uri="{FF2B5EF4-FFF2-40B4-BE49-F238E27FC236}">
              <a16:creationId xmlns:a16="http://schemas.microsoft.com/office/drawing/2014/main" id="{2CEB8783-EDE7-4FE8-8DD6-B95E9A4009C6}"/>
            </a:ext>
          </a:extLst>
        </xdr:cNvPr>
        <xdr:cNvCxnSpPr/>
      </xdr:nvCxnSpPr>
      <xdr:spPr>
        <a:xfrm flipV="1">
          <a:off x="6972300" y="7064273"/>
          <a:ext cx="889000" cy="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40632</xdr:rowOff>
    </xdr:from>
    <xdr:ext cx="534377" cy="259045"/>
    <xdr:sp macro="" textlink="">
      <xdr:nvSpPr>
        <xdr:cNvPr id="140" name="n_1aveValue【道路】&#10;一人当たり延長">
          <a:extLst>
            <a:ext uri="{FF2B5EF4-FFF2-40B4-BE49-F238E27FC236}">
              <a16:creationId xmlns:a16="http://schemas.microsoft.com/office/drawing/2014/main" id="{A6E7DEB9-90CD-4986-84A3-135CD35B9262}"/>
            </a:ext>
          </a:extLst>
        </xdr:cNvPr>
        <xdr:cNvSpPr txBox="1"/>
      </xdr:nvSpPr>
      <xdr:spPr>
        <a:xfrm>
          <a:off x="9359411" y="655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55453</xdr:rowOff>
    </xdr:from>
    <xdr:ext cx="534377" cy="259045"/>
    <xdr:sp macro="" textlink="">
      <xdr:nvSpPr>
        <xdr:cNvPr id="141" name="n_2aveValue【道路】&#10;一人当たり延長">
          <a:extLst>
            <a:ext uri="{FF2B5EF4-FFF2-40B4-BE49-F238E27FC236}">
              <a16:creationId xmlns:a16="http://schemas.microsoft.com/office/drawing/2014/main" id="{1AB70B56-8803-401F-AED4-B6AABA59BBB2}"/>
            </a:ext>
          </a:extLst>
        </xdr:cNvPr>
        <xdr:cNvSpPr txBox="1"/>
      </xdr:nvSpPr>
      <xdr:spPr>
        <a:xfrm>
          <a:off x="8483111" y="657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11244</xdr:rowOff>
    </xdr:from>
    <xdr:ext cx="534377" cy="259045"/>
    <xdr:sp macro="" textlink="">
      <xdr:nvSpPr>
        <xdr:cNvPr id="142" name="n_3aveValue【道路】&#10;一人当たり延長">
          <a:extLst>
            <a:ext uri="{FF2B5EF4-FFF2-40B4-BE49-F238E27FC236}">
              <a16:creationId xmlns:a16="http://schemas.microsoft.com/office/drawing/2014/main" id="{0708C1AC-8C6C-4F4F-B5EC-47820006AD8F}"/>
            </a:ext>
          </a:extLst>
        </xdr:cNvPr>
        <xdr:cNvSpPr txBox="1"/>
      </xdr:nvSpPr>
      <xdr:spPr>
        <a:xfrm>
          <a:off x="7594111" y="66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24871</xdr:rowOff>
    </xdr:from>
    <xdr:ext cx="534377" cy="259045"/>
    <xdr:sp macro="" textlink="">
      <xdr:nvSpPr>
        <xdr:cNvPr id="143" name="n_4aveValue【道路】&#10;一人当たり延長">
          <a:extLst>
            <a:ext uri="{FF2B5EF4-FFF2-40B4-BE49-F238E27FC236}">
              <a16:creationId xmlns:a16="http://schemas.microsoft.com/office/drawing/2014/main" id="{EC326E2C-645A-4392-BF33-A766772F3D7E}"/>
            </a:ext>
          </a:extLst>
        </xdr:cNvPr>
        <xdr:cNvSpPr txBox="1"/>
      </xdr:nvSpPr>
      <xdr:spPr>
        <a:xfrm>
          <a:off x="6705111" y="6711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66362</xdr:rowOff>
    </xdr:from>
    <xdr:ext cx="534377" cy="259045"/>
    <xdr:sp macro="" textlink="">
      <xdr:nvSpPr>
        <xdr:cNvPr id="144" name="n_1mainValue【道路】&#10;一人当たり延長">
          <a:extLst>
            <a:ext uri="{FF2B5EF4-FFF2-40B4-BE49-F238E27FC236}">
              <a16:creationId xmlns:a16="http://schemas.microsoft.com/office/drawing/2014/main" id="{DDE70231-A529-459F-8FFA-762A9546A0F4}"/>
            </a:ext>
          </a:extLst>
        </xdr:cNvPr>
        <xdr:cNvSpPr txBox="1"/>
      </xdr:nvSpPr>
      <xdr:spPr>
        <a:xfrm>
          <a:off x="9359411" y="709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73893</xdr:rowOff>
    </xdr:from>
    <xdr:ext cx="534377" cy="259045"/>
    <xdr:sp macro="" textlink="">
      <xdr:nvSpPr>
        <xdr:cNvPr id="145" name="n_2mainValue【道路】&#10;一人当たり延長">
          <a:extLst>
            <a:ext uri="{FF2B5EF4-FFF2-40B4-BE49-F238E27FC236}">
              <a16:creationId xmlns:a16="http://schemas.microsoft.com/office/drawing/2014/main" id="{3F9369BF-ABFB-42E8-8A03-DF15939915CE}"/>
            </a:ext>
          </a:extLst>
        </xdr:cNvPr>
        <xdr:cNvSpPr txBox="1"/>
      </xdr:nvSpPr>
      <xdr:spPr>
        <a:xfrm>
          <a:off x="8483111" y="710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76750</xdr:rowOff>
    </xdr:from>
    <xdr:ext cx="534377" cy="259045"/>
    <xdr:sp macro="" textlink="">
      <xdr:nvSpPr>
        <xdr:cNvPr id="146" name="n_3mainValue【道路】&#10;一人当たり延長">
          <a:extLst>
            <a:ext uri="{FF2B5EF4-FFF2-40B4-BE49-F238E27FC236}">
              <a16:creationId xmlns:a16="http://schemas.microsoft.com/office/drawing/2014/main" id="{88F408B2-D115-4440-B5E1-2C57012620BF}"/>
            </a:ext>
          </a:extLst>
        </xdr:cNvPr>
        <xdr:cNvSpPr txBox="1"/>
      </xdr:nvSpPr>
      <xdr:spPr>
        <a:xfrm>
          <a:off x="7594111" y="710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80916</xdr:rowOff>
    </xdr:from>
    <xdr:ext cx="534377" cy="259045"/>
    <xdr:sp macro="" textlink="">
      <xdr:nvSpPr>
        <xdr:cNvPr id="147" name="n_4mainValue【道路】&#10;一人当たり延長">
          <a:extLst>
            <a:ext uri="{FF2B5EF4-FFF2-40B4-BE49-F238E27FC236}">
              <a16:creationId xmlns:a16="http://schemas.microsoft.com/office/drawing/2014/main" id="{3C0BDD37-A977-48ED-A1A0-72C50B86C6A8}"/>
            </a:ext>
          </a:extLst>
        </xdr:cNvPr>
        <xdr:cNvSpPr txBox="1"/>
      </xdr:nvSpPr>
      <xdr:spPr>
        <a:xfrm>
          <a:off x="6705111" y="711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14339B04-F447-4720-9072-31391287AC5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E67D5FE1-924F-4EC6-BBD9-848344FFBF6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14FF60B4-AB20-4E71-BA56-E79E59B75AB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7D538DA-A4CF-4B37-A41E-DCECC0E99CA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D30C810-0E1D-4A3B-82F3-9DFE442AF59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88FDB441-2D26-4FB3-B827-5DD645C9694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35400E5-B84A-4596-9FB5-D583743C9D3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7475A099-064D-4CE3-8E24-C8C6F49F4F4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9875680E-AE76-4E62-BCBB-7204A625AC0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E24C872B-0450-4D78-8C5A-4113D89D686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6DFE3829-BCF4-41BF-85A7-CF1D76EF590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34F67896-F8A0-4467-AFAA-458F33BDB9B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A63CB7D1-C3C2-4096-97FA-14ED711CC105}"/>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434BFABF-4CE2-4AB6-9128-1FBF174DA25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1281A2E-F6DC-4E4A-95B3-5626442960EE}"/>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954FF215-1F0A-490F-924F-F56FDAD7E4D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DE5763E-D6C0-4DF3-935D-88A9121AE3D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D3021ED-5B9F-40E8-83B4-9C6A553B474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197221B2-0B7D-4365-B043-2018011A58B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6FB66B37-9614-484F-8B02-B0AC711EDA9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F5490340-BF23-4A94-AA4B-2475CDF15889}"/>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1B01A76-9091-40C4-8ADF-916AE941F93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2432D170-019D-42E3-B102-CBAE3C75091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EF2E9F11-60DB-43B0-A8AF-F8B93EFAB48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16574F32-B58A-4A33-98E1-69ED3162474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145324</xdr:rowOff>
    </xdr:to>
    <xdr:cxnSp macro="">
      <xdr:nvCxnSpPr>
        <xdr:cNvPr id="173" name="直線コネクタ 172">
          <a:extLst>
            <a:ext uri="{FF2B5EF4-FFF2-40B4-BE49-F238E27FC236}">
              <a16:creationId xmlns:a16="http://schemas.microsoft.com/office/drawing/2014/main" id="{04F914B3-0268-4D10-A071-1CAB39154EFF}"/>
            </a:ext>
          </a:extLst>
        </xdr:cNvPr>
        <xdr:cNvCxnSpPr/>
      </xdr:nvCxnSpPr>
      <xdr:spPr>
        <a:xfrm flipV="1">
          <a:off x="4634865" y="9583238"/>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149151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C33BBD8F-5DFE-49E6-9037-71568287EE84}"/>
            </a:ext>
          </a:extLst>
        </xdr:cNvPr>
        <xdr:cNvSpPr txBox="1"/>
      </xdr:nvSpPr>
      <xdr:spPr>
        <a:xfrm>
          <a:off x="4673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145324</xdr:rowOff>
    </xdr:from>
    <xdr:to>
      <xdr:col>24</xdr:col>
      <xdr:colOff>152400</xdr:colOff>
      <xdr:row>63</xdr:row>
      <xdr:rowOff>145324</xdr:rowOff>
    </xdr:to>
    <xdr:cxnSp macro="">
      <xdr:nvCxnSpPr>
        <xdr:cNvPr id="175" name="直線コネクタ 174">
          <a:extLst>
            <a:ext uri="{FF2B5EF4-FFF2-40B4-BE49-F238E27FC236}">
              <a16:creationId xmlns:a16="http://schemas.microsoft.com/office/drawing/2014/main" id="{602BD690-826B-41DE-B88A-BACD014B8907}"/>
            </a:ext>
          </a:extLst>
        </xdr:cNvPr>
        <xdr:cNvCxnSpPr/>
      </xdr:nvCxnSpPr>
      <xdr:spPr>
        <a:xfrm>
          <a:off x="4546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A757CA25-A1F9-45ED-BC6B-5753BFE98CE2}"/>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5558B655-5AAB-481A-8982-402BA505CF4A}"/>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54990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A7C67201-7273-452C-9B9B-EB9B5276231D}"/>
            </a:ext>
          </a:extLst>
        </xdr:cNvPr>
        <xdr:cNvSpPr txBox="1"/>
      </xdr:nvSpPr>
      <xdr:spPr>
        <a:xfrm>
          <a:off x="4673600" y="105134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76563</xdr:rowOff>
    </xdr:from>
    <xdr:to>
      <xdr:col>24</xdr:col>
      <xdr:colOff>114300</xdr:colOff>
      <xdr:row>62</xdr:row>
      <xdr:rowOff>6713</xdr:rowOff>
    </xdr:to>
    <xdr:sp macro="" textlink="">
      <xdr:nvSpPr>
        <xdr:cNvPr id="179" name="フローチャート: 判断 178">
          <a:extLst>
            <a:ext uri="{FF2B5EF4-FFF2-40B4-BE49-F238E27FC236}">
              <a16:creationId xmlns:a16="http://schemas.microsoft.com/office/drawing/2014/main" id="{3C4A6483-F8B6-4244-808B-FB4B6D063C03}"/>
            </a:ext>
          </a:extLst>
        </xdr:cNvPr>
        <xdr:cNvSpPr/>
      </xdr:nvSpPr>
      <xdr:spPr>
        <a:xfrm>
          <a:off x="45847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68399</xdr:rowOff>
    </xdr:from>
    <xdr:to>
      <xdr:col>20</xdr:col>
      <xdr:colOff>38100</xdr:colOff>
      <xdr:row>61</xdr:row>
      <xdr:rowOff>169999</xdr:rowOff>
    </xdr:to>
    <xdr:sp macro="" textlink="">
      <xdr:nvSpPr>
        <xdr:cNvPr id="180" name="フローチャート: 判断 179">
          <a:extLst>
            <a:ext uri="{FF2B5EF4-FFF2-40B4-BE49-F238E27FC236}">
              <a16:creationId xmlns:a16="http://schemas.microsoft.com/office/drawing/2014/main" id="{CB7D1B89-E69D-4A3B-88F1-7E657CC7EDED}"/>
            </a:ext>
          </a:extLst>
        </xdr:cNvPr>
        <xdr:cNvSpPr/>
      </xdr:nvSpPr>
      <xdr:spPr>
        <a:xfrm>
          <a:off x="3746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48804</xdr:rowOff>
    </xdr:from>
    <xdr:to>
      <xdr:col>15</xdr:col>
      <xdr:colOff>101600</xdr:colOff>
      <xdr:row>61</xdr:row>
      <xdr:rowOff>150404</xdr:rowOff>
    </xdr:to>
    <xdr:sp macro="" textlink="">
      <xdr:nvSpPr>
        <xdr:cNvPr id="181" name="フローチャート: 判断 180">
          <a:extLst>
            <a:ext uri="{FF2B5EF4-FFF2-40B4-BE49-F238E27FC236}">
              <a16:creationId xmlns:a16="http://schemas.microsoft.com/office/drawing/2014/main" id="{722AEAD3-BABC-41BD-BB5D-CC0DE4E243CF}"/>
            </a:ext>
          </a:extLst>
        </xdr:cNvPr>
        <xdr:cNvSpPr/>
      </xdr:nvSpPr>
      <xdr:spPr>
        <a:xfrm>
          <a:off x="2857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71665</xdr:rowOff>
    </xdr:from>
    <xdr:to>
      <xdr:col>10</xdr:col>
      <xdr:colOff>165100</xdr:colOff>
      <xdr:row>61</xdr:row>
      <xdr:rowOff>1815</xdr:rowOff>
    </xdr:to>
    <xdr:sp macro="" textlink="">
      <xdr:nvSpPr>
        <xdr:cNvPr id="182" name="フローチャート: 判断 181">
          <a:extLst>
            <a:ext uri="{FF2B5EF4-FFF2-40B4-BE49-F238E27FC236}">
              <a16:creationId xmlns:a16="http://schemas.microsoft.com/office/drawing/2014/main" id="{826864EC-29F0-4473-AFC5-FB9EA7F5DC63}"/>
            </a:ext>
          </a:extLst>
        </xdr:cNvPr>
        <xdr:cNvSpPr/>
      </xdr:nvSpPr>
      <xdr:spPr>
        <a:xfrm>
          <a:off x="1968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56969</xdr:rowOff>
    </xdr:from>
    <xdr:to>
      <xdr:col>6</xdr:col>
      <xdr:colOff>38100</xdr:colOff>
      <xdr:row>60</xdr:row>
      <xdr:rowOff>158569</xdr:rowOff>
    </xdr:to>
    <xdr:sp macro="" textlink="">
      <xdr:nvSpPr>
        <xdr:cNvPr id="183" name="フローチャート: 判断 182">
          <a:extLst>
            <a:ext uri="{FF2B5EF4-FFF2-40B4-BE49-F238E27FC236}">
              <a16:creationId xmlns:a16="http://schemas.microsoft.com/office/drawing/2014/main" id="{3C29EDE9-9D29-4C90-A8E9-666F1020B5E0}"/>
            </a:ext>
          </a:extLst>
        </xdr:cNvPr>
        <xdr:cNvSpPr/>
      </xdr:nvSpPr>
      <xdr:spPr>
        <a:xfrm>
          <a:off x="1079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6A8BB0C-170D-4157-9518-573AF37F7EB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A8E8F97-EF40-4FD1-AB91-580737D8A4E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B8BE9E4-4EAB-40F6-8FA3-39747E41888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E87E727-6934-4F1C-A627-2CF16B95242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33A7025-C29F-4EED-89CC-DA1D5726CF5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79828</xdr:rowOff>
    </xdr:from>
    <xdr:to>
      <xdr:col>24</xdr:col>
      <xdr:colOff>114300</xdr:colOff>
      <xdr:row>61</xdr:row>
      <xdr:rowOff>9978</xdr:rowOff>
    </xdr:to>
    <xdr:sp macro="" textlink="">
      <xdr:nvSpPr>
        <xdr:cNvPr id="189" name="楕円 188">
          <a:extLst>
            <a:ext uri="{FF2B5EF4-FFF2-40B4-BE49-F238E27FC236}">
              <a16:creationId xmlns:a16="http://schemas.microsoft.com/office/drawing/2014/main" id="{C4AB75B9-1BA6-482C-8889-CC09051E3341}"/>
            </a:ext>
          </a:extLst>
        </xdr:cNvPr>
        <xdr:cNvSpPr/>
      </xdr:nvSpPr>
      <xdr:spPr>
        <a:xfrm>
          <a:off x="45847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102705</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BC50E17B-6B0E-4F05-9996-5FF43F21380F}"/>
            </a:ext>
          </a:extLst>
        </xdr:cNvPr>
        <xdr:cNvSpPr txBox="1"/>
      </xdr:nvSpPr>
      <xdr:spPr>
        <a:xfrm>
          <a:off x="4673600" y="1021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52070</xdr:rowOff>
    </xdr:from>
    <xdr:to>
      <xdr:col>20</xdr:col>
      <xdr:colOff>38100</xdr:colOff>
      <xdr:row>60</xdr:row>
      <xdr:rowOff>153670</xdr:rowOff>
    </xdr:to>
    <xdr:sp macro="" textlink="">
      <xdr:nvSpPr>
        <xdr:cNvPr id="191" name="楕円 190">
          <a:extLst>
            <a:ext uri="{FF2B5EF4-FFF2-40B4-BE49-F238E27FC236}">
              <a16:creationId xmlns:a16="http://schemas.microsoft.com/office/drawing/2014/main" id="{CDAC7D9C-2C69-4B97-83A1-D8048B958ED4}"/>
            </a:ext>
          </a:extLst>
        </xdr:cNvPr>
        <xdr:cNvSpPr/>
      </xdr:nvSpPr>
      <xdr:spPr>
        <a:xfrm>
          <a:off x="3746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102870</xdr:rowOff>
    </xdr:from>
    <xdr:to>
      <xdr:col>24</xdr:col>
      <xdr:colOff>63500</xdr:colOff>
      <xdr:row>60</xdr:row>
      <xdr:rowOff>130628</xdr:rowOff>
    </xdr:to>
    <xdr:cxnSp macro="">
      <xdr:nvCxnSpPr>
        <xdr:cNvPr id="192" name="直線コネクタ 191">
          <a:extLst>
            <a:ext uri="{FF2B5EF4-FFF2-40B4-BE49-F238E27FC236}">
              <a16:creationId xmlns:a16="http://schemas.microsoft.com/office/drawing/2014/main" id="{F90A7F0E-948C-4D1A-B03F-88E1D906ED04}"/>
            </a:ext>
          </a:extLst>
        </xdr:cNvPr>
        <xdr:cNvCxnSpPr/>
      </xdr:nvCxnSpPr>
      <xdr:spPr>
        <a:xfrm>
          <a:off x="3797300" y="1038987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24312</xdr:rowOff>
    </xdr:from>
    <xdr:to>
      <xdr:col>15</xdr:col>
      <xdr:colOff>101600</xdr:colOff>
      <xdr:row>60</xdr:row>
      <xdr:rowOff>125912</xdr:rowOff>
    </xdr:to>
    <xdr:sp macro="" textlink="">
      <xdr:nvSpPr>
        <xdr:cNvPr id="193" name="楕円 192">
          <a:extLst>
            <a:ext uri="{FF2B5EF4-FFF2-40B4-BE49-F238E27FC236}">
              <a16:creationId xmlns:a16="http://schemas.microsoft.com/office/drawing/2014/main" id="{302926E7-6EF7-4702-BBCD-7D9AFF20E0F2}"/>
            </a:ext>
          </a:extLst>
        </xdr:cNvPr>
        <xdr:cNvSpPr/>
      </xdr:nvSpPr>
      <xdr:spPr>
        <a:xfrm>
          <a:off x="2857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75112</xdr:rowOff>
    </xdr:from>
    <xdr:to>
      <xdr:col>19</xdr:col>
      <xdr:colOff>177800</xdr:colOff>
      <xdr:row>60</xdr:row>
      <xdr:rowOff>102870</xdr:rowOff>
    </xdr:to>
    <xdr:cxnSp macro="">
      <xdr:nvCxnSpPr>
        <xdr:cNvPr id="194" name="直線コネクタ 193">
          <a:extLst>
            <a:ext uri="{FF2B5EF4-FFF2-40B4-BE49-F238E27FC236}">
              <a16:creationId xmlns:a16="http://schemas.microsoft.com/office/drawing/2014/main" id="{BB1BB2FF-1058-4C5F-860B-A7CE8E1BE0FA}"/>
            </a:ext>
          </a:extLst>
        </xdr:cNvPr>
        <xdr:cNvCxnSpPr/>
      </xdr:nvCxnSpPr>
      <xdr:spPr>
        <a:xfrm>
          <a:off x="2908300" y="1036211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169635</xdr:rowOff>
    </xdr:from>
    <xdr:to>
      <xdr:col>10</xdr:col>
      <xdr:colOff>165100</xdr:colOff>
      <xdr:row>60</xdr:row>
      <xdr:rowOff>99785</xdr:rowOff>
    </xdr:to>
    <xdr:sp macro="" textlink="">
      <xdr:nvSpPr>
        <xdr:cNvPr id="195" name="楕円 194">
          <a:extLst>
            <a:ext uri="{FF2B5EF4-FFF2-40B4-BE49-F238E27FC236}">
              <a16:creationId xmlns:a16="http://schemas.microsoft.com/office/drawing/2014/main" id="{B687B5AD-FD18-45D2-93DC-E7CF77C40B15}"/>
            </a:ext>
          </a:extLst>
        </xdr:cNvPr>
        <xdr:cNvSpPr/>
      </xdr:nvSpPr>
      <xdr:spPr>
        <a:xfrm>
          <a:off x="1968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48985</xdr:rowOff>
    </xdr:from>
    <xdr:to>
      <xdr:col>15</xdr:col>
      <xdr:colOff>50800</xdr:colOff>
      <xdr:row>60</xdr:row>
      <xdr:rowOff>75112</xdr:rowOff>
    </xdr:to>
    <xdr:cxnSp macro="">
      <xdr:nvCxnSpPr>
        <xdr:cNvPr id="196" name="直線コネクタ 195">
          <a:extLst>
            <a:ext uri="{FF2B5EF4-FFF2-40B4-BE49-F238E27FC236}">
              <a16:creationId xmlns:a16="http://schemas.microsoft.com/office/drawing/2014/main" id="{AA71BE8C-AC0D-42B6-9F7C-D01B0FE89BF6}"/>
            </a:ext>
          </a:extLst>
        </xdr:cNvPr>
        <xdr:cNvCxnSpPr/>
      </xdr:nvCxnSpPr>
      <xdr:spPr>
        <a:xfrm>
          <a:off x="2019300" y="1033598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141877</xdr:rowOff>
    </xdr:from>
    <xdr:to>
      <xdr:col>6</xdr:col>
      <xdr:colOff>38100</xdr:colOff>
      <xdr:row>60</xdr:row>
      <xdr:rowOff>72027</xdr:rowOff>
    </xdr:to>
    <xdr:sp macro="" textlink="">
      <xdr:nvSpPr>
        <xdr:cNvPr id="197" name="楕円 196">
          <a:extLst>
            <a:ext uri="{FF2B5EF4-FFF2-40B4-BE49-F238E27FC236}">
              <a16:creationId xmlns:a16="http://schemas.microsoft.com/office/drawing/2014/main" id="{1FE54752-BED8-4031-9B7E-8A68B013A70F}"/>
            </a:ext>
          </a:extLst>
        </xdr:cNvPr>
        <xdr:cNvSpPr/>
      </xdr:nvSpPr>
      <xdr:spPr>
        <a:xfrm>
          <a:off x="1079500" y="1025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21227</xdr:rowOff>
    </xdr:from>
    <xdr:to>
      <xdr:col>10</xdr:col>
      <xdr:colOff>114300</xdr:colOff>
      <xdr:row>60</xdr:row>
      <xdr:rowOff>48985</xdr:rowOff>
    </xdr:to>
    <xdr:cxnSp macro="">
      <xdr:nvCxnSpPr>
        <xdr:cNvPr id="198" name="直線コネクタ 197">
          <a:extLst>
            <a:ext uri="{FF2B5EF4-FFF2-40B4-BE49-F238E27FC236}">
              <a16:creationId xmlns:a16="http://schemas.microsoft.com/office/drawing/2014/main" id="{485E8F9F-130E-4BCC-901A-AB925BE63973}"/>
            </a:ext>
          </a:extLst>
        </xdr:cNvPr>
        <xdr:cNvCxnSpPr/>
      </xdr:nvCxnSpPr>
      <xdr:spPr>
        <a:xfrm>
          <a:off x="1130300" y="103082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161126</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4153BD7-D374-4192-B657-F3F72EADD475}"/>
            </a:ext>
          </a:extLst>
        </xdr:cNvPr>
        <xdr:cNvSpPr txBox="1"/>
      </xdr:nvSpPr>
      <xdr:spPr>
        <a:xfrm>
          <a:off x="35820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141531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894B6D93-D5E0-4E53-AAA6-11DF65508F87}"/>
            </a:ext>
          </a:extLst>
        </xdr:cNvPr>
        <xdr:cNvSpPr txBox="1"/>
      </xdr:nvSpPr>
      <xdr:spPr>
        <a:xfrm>
          <a:off x="270574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164392</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D8242BE5-CE9C-44DA-AE3A-776BDFF41DE3}"/>
            </a:ext>
          </a:extLst>
        </xdr:cNvPr>
        <xdr:cNvSpPr txBox="1"/>
      </xdr:nvSpPr>
      <xdr:spPr>
        <a:xfrm>
          <a:off x="1816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149696</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A4395143-CE4F-4618-AAC7-40FDBFA0B8B5}"/>
            </a:ext>
          </a:extLst>
        </xdr:cNvPr>
        <xdr:cNvSpPr txBox="1"/>
      </xdr:nvSpPr>
      <xdr:spPr>
        <a:xfrm>
          <a:off x="9277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170197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9B53D3C0-CD05-4DBC-AA74-2FDF08BF91EF}"/>
            </a:ext>
          </a:extLst>
        </xdr:cNvPr>
        <xdr:cNvSpPr txBox="1"/>
      </xdr:nvSpPr>
      <xdr:spPr>
        <a:xfrm>
          <a:off x="35820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142439</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A2C7E2BA-C907-4092-8231-9904668BBB87}"/>
            </a:ext>
          </a:extLst>
        </xdr:cNvPr>
        <xdr:cNvSpPr txBox="1"/>
      </xdr:nvSpPr>
      <xdr:spPr>
        <a:xfrm>
          <a:off x="2705744" y="1008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116312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6B871F78-5739-49A6-9CC5-1D31DE01AAA6}"/>
            </a:ext>
          </a:extLst>
        </xdr:cNvPr>
        <xdr:cNvSpPr txBox="1"/>
      </xdr:nvSpPr>
      <xdr:spPr>
        <a:xfrm>
          <a:off x="1816744" y="1006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88554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54761136-D204-4C87-A481-5D7300F6B8AC}"/>
            </a:ext>
          </a:extLst>
        </xdr:cNvPr>
        <xdr:cNvSpPr txBox="1"/>
      </xdr:nvSpPr>
      <xdr:spPr>
        <a:xfrm>
          <a:off x="927744" y="1003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6635659A-B791-4DBA-BAB3-D14C09B1E89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FC88E363-205A-4135-9570-41AE8CF9592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AF2CB2D-9287-4BD9-9D23-25903BA4699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0B0DBA9-023F-4312-820C-B07AA9209BB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F62F1DFA-BF05-4837-8C7B-F409652FAC3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F88B451-68AC-415D-8A5D-701136DBE03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321F4EC-6456-4496-A72C-653B894912E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288911B9-5DB4-45D7-98C8-3586DA59CE2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F3B6C1A-95BA-48E4-9E4E-85238AF43E3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A24199E-CF4B-4E04-8FD3-A2C34D1138C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C52C09E-D787-464A-8D74-A539DDF20AB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9909D9F0-E501-4306-8D7E-0BCCFD673748}"/>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5A28253D-D919-473A-B998-38CD3E5265F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DD0AAF9F-53F0-4923-A120-D9496804383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4C6679D-BDC0-4C90-AE94-E42501A11BF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17877804-E3BB-4B7C-9932-C712D1BC39F6}"/>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4966B972-DC88-4FA0-A771-521947C0DE3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79838624-07D4-49B8-95D2-A303373BF8AA}"/>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C30BBB39-40DA-4ABC-B50A-00B6EB76A2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50FDCAF3-12DB-4BC1-B864-A9AE3299F62E}"/>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A9C6A5B-2141-4C40-8359-ABEAF3ED9ED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324A6004-90F6-4A75-ABD7-4BB548302B89}"/>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E7DC938-B081-41A5-B14D-08EB9256783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93640</xdr:rowOff>
    </xdr:from>
    <xdr:to>
      <xdr:col>54</xdr:col>
      <xdr:colOff>189865</xdr:colOff>
      <xdr:row>64</xdr:row>
      <xdr:rowOff>75333</xdr:rowOff>
    </xdr:to>
    <xdr:cxnSp macro="">
      <xdr:nvCxnSpPr>
        <xdr:cNvPr id="230" name="直線コネクタ 229">
          <a:extLst>
            <a:ext uri="{FF2B5EF4-FFF2-40B4-BE49-F238E27FC236}">
              <a16:creationId xmlns:a16="http://schemas.microsoft.com/office/drawing/2014/main" id="{80F4CC8C-9D4F-48AB-A6BE-7F057A13F1EB}"/>
            </a:ext>
          </a:extLst>
        </xdr:cNvPr>
        <xdr:cNvCxnSpPr/>
      </xdr:nvCxnSpPr>
      <xdr:spPr>
        <a:xfrm flipV="1">
          <a:off x="10476865" y="9523390"/>
          <a:ext cx="0" cy="1524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D265CB2C-6E11-4C31-BEFB-EFE8AA0F005F}"/>
            </a:ext>
          </a:extLst>
        </xdr:cNvPr>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a:extLst>
            <a:ext uri="{FF2B5EF4-FFF2-40B4-BE49-F238E27FC236}">
              <a16:creationId xmlns:a16="http://schemas.microsoft.com/office/drawing/2014/main" id="{841A465A-4EAE-4E3E-A97F-F7E3E45FAC8B}"/>
            </a:ext>
          </a:extLst>
        </xdr:cNvPr>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40317</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5A06879E-F360-4970-976B-62D74BA626EE}"/>
            </a:ext>
          </a:extLst>
        </xdr:cNvPr>
        <xdr:cNvSpPr txBox="1"/>
      </xdr:nvSpPr>
      <xdr:spPr>
        <a:xfrm>
          <a:off x="10515600" y="92986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4,004,225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93640</xdr:rowOff>
    </xdr:from>
    <xdr:to>
      <xdr:col>55</xdr:col>
      <xdr:colOff>88900</xdr:colOff>
      <xdr:row>55</xdr:row>
      <xdr:rowOff>93640</xdr:rowOff>
    </xdr:to>
    <xdr:cxnSp macro="">
      <xdr:nvCxnSpPr>
        <xdr:cNvPr id="234" name="直線コネクタ 233">
          <a:extLst>
            <a:ext uri="{FF2B5EF4-FFF2-40B4-BE49-F238E27FC236}">
              <a16:creationId xmlns:a16="http://schemas.microsoft.com/office/drawing/2014/main" id="{3AABA8AB-7276-4113-924B-C1B7F39E4F20}"/>
            </a:ext>
          </a:extLst>
        </xdr:cNvPr>
        <xdr:cNvCxnSpPr/>
      </xdr:nvCxnSpPr>
      <xdr:spPr>
        <a:xfrm>
          <a:off x="10388600" y="952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147876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49CB49D7-66DB-4F93-8AB2-D7BA393490C5}"/>
            </a:ext>
          </a:extLst>
        </xdr:cNvPr>
        <xdr:cNvSpPr txBox="1"/>
      </xdr:nvSpPr>
      <xdr:spPr>
        <a:xfrm>
          <a:off x="10515600" y="10777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169449</xdr:rowOff>
    </xdr:from>
    <xdr:to>
      <xdr:col>55</xdr:col>
      <xdr:colOff>50800</xdr:colOff>
      <xdr:row>63</xdr:row>
      <xdr:rowOff>99599</xdr:rowOff>
    </xdr:to>
    <xdr:sp macro="" textlink="">
      <xdr:nvSpPr>
        <xdr:cNvPr id="236" name="フローチャート: 判断 235">
          <a:extLst>
            <a:ext uri="{FF2B5EF4-FFF2-40B4-BE49-F238E27FC236}">
              <a16:creationId xmlns:a16="http://schemas.microsoft.com/office/drawing/2014/main" id="{14E8238D-787F-4BE0-9A8B-75001F943A62}"/>
            </a:ext>
          </a:extLst>
        </xdr:cNvPr>
        <xdr:cNvSpPr/>
      </xdr:nvSpPr>
      <xdr:spPr>
        <a:xfrm>
          <a:off x="10426700" y="1079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2864</xdr:rowOff>
    </xdr:from>
    <xdr:to>
      <xdr:col>50</xdr:col>
      <xdr:colOff>165100</xdr:colOff>
      <xdr:row>63</xdr:row>
      <xdr:rowOff>104464</xdr:rowOff>
    </xdr:to>
    <xdr:sp macro="" textlink="">
      <xdr:nvSpPr>
        <xdr:cNvPr id="237" name="フローチャート: 判断 236">
          <a:extLst>
            <a:ext uri="{FF2B5EF4-FFF2-40B4-BE49-F238E27FC236}">
              <a16:creationId xmlns:a16="http://schemas.microsoft.com/office/drawing/2014/main" id="{F82C9B1F-BE4F-4F04-8855-EFFB202FB4AE}"/>
            </a:ext>
          </a:extLst>
        </xdr:cNvPr>
        <xdr:cNvSpPr/>
      </xdr:nvSpPr>
      <xdr:spPr>
        <a:xfrm>
          <a:off x="9588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xdr:rowOff>
    </xdr:from>
    <xdr:to>
      <xdr:col>46</xdr:col>
      <xdr:colOff>38100</xdr:colOff>
      <xdr:row>63</xdr:row>
      <xdr:rowOff>109004</xdr:rowOff>
    </xdr:to>
    <xdr:sp macro="" textlink="">
      <xdr:nvSpPr>
        <xdr:cNvPr id="238" name="フローチャート: 判断 237">
          <a:extLst>
            <a:ext uri="{FF2B5EF4-FFF2-40B4-BE49-F238E27FC236}">
              <a16:creationId xmlns:a16="http://schemas.microsoft.com/office/drawing/2014/main" id="{1250F8A0-FDDD-41F0-884A-06BAD2BA05AF}"/>
            </a:ext>
          </a:extLst>
        </xdr:cNvPr>
        <xdr:cNvSpPr/>
      </xdr:nvSpPr>
      <xdr:spPr>
        <a:xfrm>
          <a:off x="8699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89909</xdr:rowOff>
    </xdr:from>
    <xdr:to>
      <xdr:col>41</xdr:col>
      <xdr:colOff>101600</xdr:colOff>
      <xdr:row>64</xdr:row>
      <xdr:rowOff>20059</xdr:rowOff>
    </xdr:to>
    <xdr:sp macro="" textlink="">
      <xdr:nvSpPr>
        <xdr:cNvPr id="239" name="フローチャート: 判断 238">
          <a:extLst>
            <a:ext uri="{FF2B5EF4-FFF2-40B4-BE49-F238E27FC236}">
              <a16:creationId xmlns:a16="http://schemas.microsoft.com/office/drawing/2014/main" id="{CFD02AC3-F68D-424A-B31D-D046790A2AED}"/>
            </a:ext>
          </a:extLst>
        </xdr:cNvPr>
        <xdr:cNvSpPr/>
      </xdr:nvSpPr>
      <xdr:spPr>
        <a:xfrm>
          <a:off x="7810500" y="10891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91611</xdr:rowOff>
    </xdr:from>
    <xdr:to>
      <xdr:col>36</xdr:col>
      <xdr:colOff>165100</xdr:colOff>
      <xdr:row>64</xdr:row>
      <xdr:rowOff>21761</xdr:rowOff>
    </xdr:to>
    <xdr:sp macro="" textlink="">
      <xdr:nvSpPr>
        <xdr:cNvPr id="240" name="フローチャート: 判断 239">
          <a:extLst>
            <a:ext uri="{FF2B5EF4-FFF2-40B4-BE49-F238E27FC236}">
              <a16:creationId xmlns:a16="http://schemas.microsoft.com/office/drawing/2014/main" id="{D99E9706-4628-4AA7-91EB-6190EC343CD5}"/>
            </a:ext>
          </a:extLst>
        </xdr:cNvPr>
        <xdr:cNvSpPr/>
      </xdr:nvSpPr>
      <xdr:spPr>
        <a:xfrm>
          <a:off x="6921500" y="1089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E7FCAD1-A83E-46C2-8D5E-906DD605127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71C3099-4EBF-4499-865C-FFF9B98F74C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72106AF-AA2C-4525-B6B3-586CAAD473E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AFF181F-9520-4C35-87D5-D59E236BA9B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EF0AC47-0756-4434-AA76-5494F255B89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163990</xdr:rowOff>
    </xdr:from>
    <xdr:to>
      <xdr:col>55</xdr:col>
      <xdr:colOff>50800</xdr:colOff>
      <xdr:row>63</xdr:row>
      <xdr:rowOff>94140</xdr:rowOff>
    </xdr:to>
    <xdr:sp macro="" textlink="">
      <xdr:nvSpPr>
        <xdr:cNvPr id="246" name="楕円 245">
          <a:extLst>
            <a:ext uri="{FF2B5EF4-FFF2-40B4-BE49-F238E27FC236}">
              <a16:creationId xmlns:a16="http://schemas.microsoft.com/office/drawing/2014/main" id="{60631B11-7868-4F5A-BC61-0350ABA9C204}"/>
            </a:ext>
          </a:extLst>
        </xdr:cNvPr>
        <xdr:cNvSpPr/>
      </xdr:nvSpPr>
      <xdr:spPr>
        <a:xfrm>
          <a:off x="10426700" y="107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15417</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E31B9D7B-5142-4357-83F1-D0A7191FE43B}"/>
            </a:ext>
          </a:extLst>
        </xdr:cNvPr>
        <xdr:cNvSpPr txBox="1"/>
      </xdr:nvSpPr>
      <xdr:spPr>
        <a:xfrm>
          <a:off x="10515600" y="1064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168292</xdr:rowOff>
    </xdr:from>
    <xdr:to>
      <xdr:col>50</xdr:col>
      <xdr:colOff>165100</xdr:colOff>
      <xdr:row>63</xdr:row>
      <xdr:rowOff>98442</xdr:rowOff>
    </xdr:to>
    <xdr:sp macro="" textlink="">
      <xdr:nvSpPr>
        <xdr:cNvPr id="248" name="楕円 247">
          <a:extLst>
            <a:ext uri="{FF2B5EF4-FFF2-40B4-BE49-F238E27FC236}">
              <a16:creationId xmlns:a16="http://schemas.microsoft.com/office/drawing/2014/main" id="{A190560C-1DF8-4829-BDFC-02E733EA8705}"/>
            </a:ext>
          </a:extLst>
        </xdr:cNvPr>
        <xdr:cNvSpPr/>
      </xdr:nvSpPr>
      <xdr:spPr>
        <a:xfrm>
          <a:off x="9588500" y="107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43340</xdr:rowOff>
    </xdr:from>
    <xdr:to>
      <xdr:col>55</xdr:col>
      <xdr:colOff>0</xdr:colOff>
      <xdr:row>63</xdr:row>
      <xdr:rowOff>47642</xdr:rowOff>
    </xdr:to>
    <xdr:cxnSp macro="">
      <xdr:nvCxnSpPr>
        <xdr:cNvPr id="249" name="直線コネクタ 248">
          <a:extLst>
            <a:ext uri="{FF2B5EF4-FFF2-40B4-BE49-F238E27FC236}">
              <a16:creationId xmlns:a16="http://schemas.microsoft.com/office/drawing/2014/main" id="{7AD661E6-F6DA-4576-8293-3992503AC691}"/>
            </a:ext>
          </a:extLst>
        </xdr:cNvPr>
        <xdr:cNvCxnSpPr/>
      </xdr:nvCxnSpPr>
      <xdr:spPr>
        <a:xfrm flipV="1">
          <a:off x="9639300" y="10844690"/>
          <a:ext cx="838200" cy="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396</xdr:rowOff>
    </xdr:from>
    <xdr:to>
      <xdr:col>46</xdr:col>
      <xdr:colOff>38100</xdr:colOff>
      <xdr:row>63</xdr:row>
      <xdr:rowOff>101996</xdr:rowOff>
    </xdr:to>
    <xdr:sp macro="" textlink="">
      <xdr:nvSpPr>
        <xdr:cNvPr id="250" name="楕円 249">
          <a:extLst>
            <a:ext uri="{FF2B5EF4-FFF2-40B4-BE49-F238E27FC236}">
              <a16:creationId xmlns:a16="http://schemas.microsoft.com/office/drawing/2014/main" id="{2D98A6D0-9B40-412B-BDD3-4AFDBDB34428}"/>
            </a:ext>
          </a:extLst>
        </xdr:cNvPr>
        <xdr:cNvSpPr/>
      </xdr:nvSpPr>
      <xdr:spPr>
        <a:xfrm>
          <a:off x="8699500" y="1080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47642</xdr:rowOff>
    </xdr:from>
    <xdr:to>
      <xdr:col>50</xdr:col>
      <xdr:colOff>114300</xdr:colOff>
      <xdr:row>63</xdr:row>
      <xdr:rowOff>51196</xdr:rowOff>
    </xdr:to>
    <xdr:cxnSp macro="">
      <xdr:nvCxnSpPr>
        <xdr:cNvPr id="251" name="直線コネクタ 250">
          <a:extLst>
            <a:ext uri="{FF2B5EF4-FFF2-40B4-BE49-F238E27FC236}">
              <a16:creationId xmlns:a16="http://schemas.microsoft.com/office/drawing/2014/main" id="{88055AE2-F202-4A65-AA2A-0744FBB748DD}"/>
            </a:ext>
          </a:extLst>
        </xdr:cNvPr>
        <xdr:cNvCxnSpPr/>
      </xdr:nvCxnSpPr>
      <xdr:spPr>
        <a:xfrm flipV="1">
          <a:off x="8750300" y="10848992"/>
          <a:ext cx="889000" cy="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3196</xdr:rowOff>
    </xdr:from>
    <xdr:to>
      <xdr:col>41</xdr:col>
      <xdr:colOff>101600</xdr:colOff>
      <xdr:row>63</xdr:row>
      <xdr:rowOff>104796</xdr:rowOff>
    </xdr:to>
    <xdr:sp macro="" textlink="">
      <xdr:nvSpPr>
        <xdr:cNvPr id="252" name="楕円 251">
          <a:extLst>
            <a:ext uri="{FF2B5EF4-FFF2-40B4-BE49-F238E27FC236}">
              <a16:creationId xmlns:a16="http://schemas.microsoft.com/office/drawing/2014/main" id="{5EA29059-808E-4554-ADBB-247343AEC4DE}"/>
            </a:ext>
          </a:extLst>
        </xdr:cNvPr>
        <xdr:cNvSpPr/>
      </xdr:nvSpPr>
      <xdr:spPr>
        <a:xfrm>
          <a:off x="7810500" y="1080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51196</xdr:rowOff>
    </xdr:from>
    <xdr:to>
      <xdr:col>45</xdr:col>
      <xdr:colOff>177800</xdr:colOff>
      <xdr:row>63</xdr:row>
      <xdr:rowOff>53996</xdr:rowOff>
    </xdr:to>
    <xdr:cxnSp macro="">
      <xdr:nvCxnSpPr>
        <xdr:cNvPr id="253" name="直線コネクタ 252">
          <a:extLst>
            <a:ext uri="{FF2B5EF4-FFF2-40B4-BE49-F238E27FC236}">
              <a16:creationId xmlns:a16="http://schemas.microsoft.com/office/drawing/2014/main" id="{90F0BA08-9750-40CA-AB04-D8D1D019658B}"/>
            </a:ext>
          </a:extLst>
        </xdr:cNvPr>
        <xdr:cNvCxnSpPr/>
      </xdr:nvCxnSpPr>
      <xdr:spPr>
        <a:xfrm flipV="1">
          <a:off x="7861300" y="10852546"/>
          <a:ext cx="889000" cy="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7028</xdr:rowOff>
    </xdr:from>
    <xdr:to>
      <xdr:col>36</xdr:col>
      <xdr:colOff>165100</xdr:colOff>
      <xdr:row>63</xdr:row>
      <xdr:rowOff>108628</xdr:rowOff>
    </xdr:to>
    <xdr:sp macro="" textlink="">
      <xdr:nvSpPr>
        <xdr:cNvPr id="254" name="楕円 253">
          <a:extLst>
            <a:ext uri="{FF2B5EF4-FFF2-40B4-BE49-F238E27FC236}">
              <a16:creationId xmlns:a16="http://schemas.microsoft.com/office/drawing/2014/main" id="{A8E2E9F7-2A7D-40CC-B4A2-16C32B45401B}"/>
            </a:ext>
          </a:extLst>
        </xdr:cNvPr>
        <xdr:cNvSpPr/>
      </xdr:nvSpPr>
      <xdr:spPr>
        <a:xfrm>
          <a:off x="6921500" y="1080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53996</xdr:rowOff>
    </xdr:from>
    <xdr:to>
      <xdr:col>41</xdr:col>
      <xdr:colOff>50800</xdr:colOff>
      <xdr:row>63</xdr:row>
      <xdr:rowOff>57828</xdr:rowOff>
    </xdr:to>
    <xdr:cxnSp macro="">
      <xdr:nvCxnSpPr>
        <xdr:cNvPr id="255" name="直線コネクタ 254">
          <a:extLst>
            <a:ext uri="{FF2B5EF4-FFF2-40B4-BE49-F238E27FC236}">
              <a16:creationId xmlns:a16="http://schemas.microsoft.com/office/drawing/2014/main" id="{B961D0EC-440C-488F-89FB-5B1CFB444166}"/>
            </a:ext>
          </a:extLst>
        </xdr:cNvPr>
        <xdr:cNvCxnSpPr/>
      </xdr:nvCxnSpPr>
      <xdr:spPr>
        <a:xfrm flipV="1">
          <a:off x="6972300" y="10855346"/>
          <a:ext cx="889000" cy="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95591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D2A69E5-4C32-4972-A0C8-EBD7B6327AA7}"/>
            </a:ext>
          </a:extLst>
        </xdr:cNvPr>
        <xdr:cNvSpPr txBox="1"/>
      </xdr:nvSpPr>
      <xdr:spPr>
        <a:xfrm>
          <a:off x="9327095" y="10896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100131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8120BE7C-966C-4084-BB7A-B3AF5DD39332}"/>
            </a:ext>
          </a:extLst>
        </xdr:cNvPr>
        <xdr:cNvSpPr txBox="1"/>
      </xdr:nvSpPr>
      <xdr:spPr>
        <a:xfrm>
          <a:off x="8450795" y="1090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11186</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6FD5111E-558F-420C-869B-10D6D507820C}"/>
            </a:ext>
          </a:extLst>
        </xdr:cNvPr>
        <xdr:cNvSpPr txBox="1"/>
      </xdr:nvSpPr>
      <xdr:spPr>
        <a:xfrm>
          <a:off x="7561795" y="10983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12888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A0D0571B-BEBD-4758-A841-CF12584054E1}"/>
            </a:ext>
          </a:extLst>
        </xdr:cNvPr>
        <xdr:cNvSpPr txBox="1"/>
      </xdr:nvSpPr>
      <xdr:spPr>
        <a:xfrm>
          <a:off x="6672795" y="10985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114969</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C2627EAA-90B7-439A-9FDA-18458A30DA82}"/>
            </a:ext>
          </a:extLst>
        </xdr:cNvPr>
        <xdr:cNvSpPr txBox="1"/>
      </xdr:nvSpPr>
      <xdr:spPr>
        <a:xfrm>
          <a:off x="9327095" y="10573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118523</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847AD880-B43C-4E06-99E6-BADD21A80F1B}"/>
            </a:ext>
          </a:extLst>
        </xdr:cNvPr>
        <xdr:cNvSpPr txBox="1"/>
      </xdr:nvSpPr>
      <xdr:spPr>
        <a:xfrm>
          <a:off x="8450795" y="1057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121323</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24DF1F15-3093-4B2E-AA5A-36B21DF7BCBA}"/>
            </a:ext>
          </a:extLst>
        </xdr:cNvPr>
        <xdr:cNvSpPr txBox="1"/>
      </xdr:nvSpPr>
      <xdr:spPr>
        <a:xfrm>
          <a:off x="7561795" y="1057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125155</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11FDA55D-4E02-4145-9B9A-F5CBA523E615}"/>
            </a:ext>
          </a:extLst>
        </xdr:cNvPr>
        <xdr:cNvSpPr txBox="1"/>
      </xdr:nvSpPr>
      <xdr:spPr>
        <a:xfrm>
          <a:off x="6672795" y="10583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6B96F1BC-A41A-4F61-A6E9-C43935D81F5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EE8BA6C1-F80E-4BA5-81BE-75F3B4B7D4B8}"/>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423175E-C895-43C4-9196-2DCD96C0D6E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3DD1A9A9-C152-4B9A-9CEC-48FB02AC5FE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A6E860E8-9F1F-4C54-86B4-96BAFB44CCA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9D8591FF-3C11-488F-9C40-7A25925EE67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AB578B5-05B3-4754-A70B-D48A844F098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ADC1A75-BE0B-4490-8F5B-79BF45195A2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939857AA-FF10-491C-A57A-653C1B6A8B8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80592663-A4F6-4224-A3F5-376FA7CA3FE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F79D8AAA-7928-4E38-A1BB-5BF2E03EDE7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BED5EB23-7B9E-45DA-9E45-0B204A5E47D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E0F60C49-97BD-480F-9122-E0E0BB58807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F40B44C1-0596-4A26-8E67-FC93046EFD74}"/>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1CC6B1EE-5C18-4132-9D93-C572ED4C906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BA4C4CD0-56D5-4915-B1CC-FAB44F5088D6}"/>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1D7518CF-BDFF-4201-BAAA-ED9933C9AC1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9A6CBAF5-D3F8-4982-9EF6-E6741889F37B}"/>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288E6F7F-C5A2-4BF1-9672-625A219C3B8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7956169F-C4B4-4883-93A4-D5D46E9D06E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A68BD3F0-E449-49A1-B9EC-3116A93A3639}"/>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7CBB3B62-B108-4571-8623-7C4CEE4600E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E46B7B4F-4E66-49BD-B205-A227B9CEFD7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77C7AB6D-D3B9-4636-9484-2A32AAFA701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76200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E3E25D18-3340-4AD1-AD7A-165C7C35E105}"/>
            </a:ext>
          </a:extLst>
        </xdr:cNvPr>
        <xdr:cNvCxnSpPr/>
      </xdr:nvCxnSpPr>
      <xdr:spPr>
        <a:xfrm flipV="1">
          <a:off x="4634865" y="1327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61A1BC28-2F3C-4D32-9878-CE3B7D4A63AA}"/>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2448E85-65AF-43C1-A5F9-F9F3644D596B}"/>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22877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CF134A61-655A-4734-8CA9-F6E827BE1F2C}"/>
            </a:ext>
          </a:extLst>
        </xdr:cNvPr>
        <xdr:cNvSpPr txBox="1"/>
      </xdr:nvSpPr>
      <xdr:spPr>
        <a:xfrm>
          <a:off x="4673600" y="1305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76200</xdr:rowOff>
    </xdr:from>
    <xdr:to>
      <xdr:col>24</xdr:col>
      <xdr:colOff>152400</xdr:colOff>
      <xdr:row>77</xdr:row>
      <xdr:rowOff>76200</xdr:rowOff>
    </xdr:to>
    <xdr:cxnSp macro="">
      <xdr:nvCxnSpPr>
        <xdr:cNvPr id="292" name="直線コネクタ 291">
          <a:extLst>
            <a:ext uri="{FF2B5EF4-FFF2-40B4-BE49-F238E27FC236}">
              <a16:creationId xmlns:a16="http://schemas.microsoft.com/office/drawing/2014/main" id="{2D02220E-EAE9-4B5C-A27C-4AB58F5ADFF0}"/>
            </a:ext>
          </a:extLst>
        </xdr:cNvPr>
        <xdr:cNvCxnSpPr/>
      </xdr:nvCxnSpPr>
      <xdr:spPr>
        <a:xfrm>
          <a:off x="4546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100982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56181B8F-169A-43BD-82AD-D4D04B461F7F}"/>
            </a:ext>
          </a:extLst>
        </xdr:cNvPr>
        <xdr:cNvSpPr txBox="1"/>
      </xdr:nvSpPr>
      <xdr:spPr>
        <a:xfrm>
          <a:off x="4673600" y="1415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122555</xdr:rowOff>
    </xdr:from>
    <xdr:to>
      <xdr:col>24</xdr:col>
      <xdr:colOff>114300</xdr:colOff>
      <xdr:row>83</xdr:row>
      <xdr:rowOff>52705</xdr:rowOff>
    </xdr:to>
    <xdr:sp macro="" textlink="">
      <xdr:nvSpPr>
        <xdr:cNvPr id="294" name="フローチャート: 判断 293">
          <a:extLst>
            <a:ext uri="{FF2B5EF4-FFF2-40B4-BE49-F238E27FC236}">
              <a16:creationId xmlns:a16="http://schemas.microsoft.com/office/drawing/2014/main" id="{85765157-CAAD-4938-8860-85E52C0184AB}"/>
            </a:ext>
          </a:extLst>
        </xdr:cNvPr>
        <xdr:cNvSpPr/>
      </xdr:nvSpPr>
      <xdr:spPr>
        <a:xfrm>
          <a:off x="45847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103505</xdr:rowOff>
    </xdr:from>
    <xdr:to>
      <xdr:col>20</xdr:col>
      <xdr:colOff>38100</xdr:colOff>
      <xdr:row>83</xdr:row>
      <xdr:rowOff>33655</xdr:rowOff>
    </xdr:to>
    <xdr:sp macro="" textlink="">
      <xdr:nvSpPr>
        <xdr:cNvPr id="295" name="フローチャート: 判断 294">
          <a:extLst>
            <a:ext uri="{FF2B5EF4-FFF2-40B4-BE49-F238E27FC236}">
              <a16:creationId xmlns:a16="http://schemas.microsoft.com/office/drawing/2014/main" id="{E4CBF157-3CA5-4201-A2D6-9D2F42507B97}"/>
            </a:ext>
          </a:extLst>
        </xdr:cNvPr>
        <xdr:cNvSpPr/>
      </xdr:nvSpPr>
      <xdr:spPr>
        <a:xfrm>
          <a:off x="3746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96" name="フローチャート: 判断 295">
          <a:extLst>
            <a:ext uri="{FF2B5EF4-FFF2-40B4-BE49-F238E27FC236}">
              <a16:creationId xmlns:a16="http://schemas.microsoft.com/office/drawing/2014/main" id="{D2CE097F-E55C-4C15-A285-0B507B9A6771}"/>
            </a:ext>
          </a:extLst>
        </xdr:cNvPr>
        <xdr:cNvSpPr/>
      </xdr:nvSpPr>
      <xdr:spPr>
        <a:xfrm>
          <a:off x="2857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7CBC45D9-A819-478E-A319-AF92E71DF32C}"/>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34925</xdr:rowOff>
    </xdr:from>
    <xdr:to>
      <xdr:col>6</xdr:col>
      <xdr:colOff>38100</xdr:colOff>
      <xdr:row>82</xdr:row>
      <xdr:rowOff>136525</xdr:rowOff>
    </xdr:to>
    <xdr:sp macro="" textlink="">
      <xdr:nvSpPr>
        <xdr:cNvPr id="298" name="フローチャート: 判断 297">
          <a:extLst>
            <a:ext uri="{FF2B5EF4-FFF2-40B4-BE49-F238E27FC236}">
              <a16:creationId xmlns:a16="http://schemas.microsoft.com/office/drawing/2014/main" id="{85EEB988-AEBF-4342-88A3-BCDF418470D5}"/>
            </a:ext>
          </a:extLst>
        </xdr:cNvPr>
        <xdr:cNvSpPr/>
      </xdr:nvSpPr>
      <xdr:spPr>
        <a:xfrm>
          <a:off x="1079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59E4C30-32E0-45A6-8C07-F974D4E3DD0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523EA78-372B-4839-8DF4-891FAD91511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17ACB17-5F55-419C-8F6F-1A48B4EBC8D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8FBEFC8-B472-4D9D-A647-9CB1A1FD5DC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A0951C2-F6AF-4D84-BC64-94A34B33A5E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162561</xdr:rowOff>
    </xdr:from>
    <xdr:to>
      <xdr:col>24</xdr:col>
      <xdr:colOff>114300</xdr:colOff>
      <xdr:row>82</xdr:row>
      <xdr:rowOff>92711</xdr:rowOff>
    </xdr:to>
    <xdr:sp macro="" textlink="">
      <xdr:nvSpPr>
        <xdr:cNvPr id="304" name="楕円 303">
          <a:extLst>
            <a:ext uri="{FF2B5EF4-FFF2-40B4-BE49-F238E27FC236}">
              <a16:creationId xmlns:a16="http://schemas.microsoft.com/office/drawing/2014/main" id="{2282D3D1-7A8A-460C-AA7C-676D1CC7B04F}"/>
            </a:ext>
          </a:extLst>
        </xdr:cNvPr>
        <xdr:cNvSpPr/>
      </xdr:nvSpPr>
      <xdr:spPr>
        <a:xfrm>
          <a:off x="45847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13988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DFD1AD0-1C73-4AAC-A208-1290DD7C394B}"/>
            </a:ext>
          </a:extLst>
        </xdr:cNvPr>
        <xdr:cNvSpPr txBox="1"/>
      </xdr:nvSpPr>
      <xdr:spPr>
        <a:xfrm>
          <a:off x="4673600"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145414</xdr:rowOff>
    </xdr:from>
    <xdr:to>
      <xdr:col>20</xdr:col>
      <xdr:colOff>38100</xdr:colOff>
      <xdr:row>82</xdr:row>
      <xdr:rowOff>75564</xdr:rowOff>
    </xdr:to>
    <xdr:sp macro="" textlink="">
      <xdr:nvSpPr>
        <xdr:cNvPr id="306" name="楕円 305">
          <a:extLst>
            <a:ext uri="{FF2B5EF4-FFF2-40B4-BE49-F238E27FC236}">
              <a16:creationId xmlns:a16="http://schemas.microsoft.com/office/drawing/2014/main" id="{289D57B8-106C-421F-9823-E94422330297}"/>
            </a:ext>
          </a:extLst>
        </xdr:cNvPr>
        <xdr:cNvSpPr/>
      </xdr:nvSpPr>
      <xdr:spPr>
        <a:xfrm>
          <a:off x="3746500" y="1403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24764</xdr:rowOff>
    </xdr:from>
    <xdr:to>
      <xdr:col>24</xdr:col>
      <xdr:colOff>63500</xdr:colOff>
      <xdr:row>82</xdr:row>
      <xdr:rowOff>41911</xdr:rowOff>
    </xdr:to>
    <xdr:cxnSp macro="">
      <xdr:nvCxnSpPr>
        <xdr:cNvPr id="307" name="直線コネクタ 306">
          <a:extLst>
            <a:ext uri="{FF2B5EF4-FFF2-40B4-BE49-F238E27FC236}">
              <a16:creationId xmlns:a16="http://schemas.microsoft.com/office/drawing/2014/main" id="{CDF675D3-1CC0-4B7D-9B37-4BF9951EA3A6}"/>
            </a:ext>
          </a:extLst>
        </xdr:cNvPr>
        <xdr:cNvCxnSpPr/>
      </xdr:nvCxnSpPr>
      <xdr:spPr>
        <a:xfrm>
          <a:off x="3797300" y="14083664"/>
          <a:ext cx="8382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92075</xdr:rowOff>
    </xdr:from>
    <xdr:to>
      <xdr:col>15</xdr:col>
      <xdr:colOff>101600</xdr:colOff>
      <xdr:row>81</xdr:row>
      <xdr:rowOff>22225</xdr:rowOff>
    </xdr:to>
    <xdr:sp macro="" textlink="">
      <xdr:nvSpPr>
        <xdr:cNvPr id="308" name="楕円 307">
          <a:extLst>
            <a:ext uri="{FF2B5EF4-FFF2-40B4-BE49-F238E27FC236}">
              <a16:creationId xmlns:a16="http://schemas.microsoft.com/office/drawing/2014/main" id="{C299D7E7-338A-497B-9991-7A75EA6C27FF}"/>
            </a:ext>
          </a:extLst>
        </xdr:cNvPr>
        <xdr:cNvSpPr/>
      </xdr:nvSpPr>
      <xdr:spPr>
        <a:xfrm>
          <a:off x="2857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142875</xdr:rowOff>
    </xdr:from>
    <xdr:to>
      <xdr:col>19</xdr:col>
      <xdr:colOff>177800</xdr:colOff>
      <xdr:row>82</xdr:row>
      <xdr:rowOff>24764</xdr:rowOff>
    </xdr:to>
    <xdr:cxnSp macro="">
      <xdr:nvCxnSpPr>
        <xdr:cNvPr id="309" name="直線コネクタ 308">
          <a:extLst>
            <a:ext uri="{FF2B5EF4-FFF2-40B4-BE49-F238E27FC236}">
              <a16:creationId xmlns:a16="http://schemas.microsoft.com/office/drawing/2014/main" id="{4E855A52-1D76-43A6-BA3D-7426747CAC4C}"/>
            </a:ext>
          </a:extLst>
        </xdr:cNvPr>
        <xdr:cNvCxnSpPr/>
      </xdr:nvCxnSpPr>
      <xdr:spPr>
        <a:xfrm>
          <a:off x="2908300" y="13858875"/>
          <a:ext cx="889000" cy="22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69214</xdr:rowOff>
    </xdr:from>
    <xdr:to>
      <xdr:col>10</xdr:col>
      <xdr:colOff>165100</xdr:colOff>
      <xdr:row>80</xdr:row>
      <xdr:rowOff>170814</xdr:rowOff>
    </xdr:to>
    <xdr:sp macro="" textlink="">
      <xdr:nvSpPr>
        <xdr:cNvPr id="310" name="楕円 309">
          <a:extLst>
            <a:ext uri="{FF2B5EF4-FFF2-40B4-BE49-F238E27FC236}">
              <a16:creationId xmlns:a16="http://schemas.microsoft.com/office/drawing/2014/main" id="{C5D30EA4-D964-485F-9567-EF4A0F994828}"/>
            </a:ext>
          </a:extLst>
        </xdr:cNvPr>
        <xdr:cNvSpPr/>
      </xdr:nvSpPr>
      <xdr:spPr>
        <a:xfrm>
          <a:off x="19685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120014</xdr:rowOff>
    </xdr:from>
    <xdr:to>
      <xdr:col>15</xdr:col>
      <xdr:colOff>50800</xdr:colOff>
      <xdr:row>80</xdr:row>
      <xdr:rowOff>142875</xdr:rowOff>
    </xdr:to>
    <xdr:cxnSp macro="">
      <xdr:nvCxnSpPr>
        <xdr:cNvPr id="311" name="直線コネクタ 310">
          <a:extLst>
            <a:ext uri="{FF2B5EF4-FFF2-40B4-BE49-F238E27FC236}">
              <a16:creationId xmlns:a16="http://schemas.microsoft.com/office/drawing/2014/main" id="{54791534-B344-4F98-BA4A-AF47623B0DA8}"/>
            </a:ext>
          </a:extLst>
        </xdr:cNvPr>
        <xdr:cNvCxnSpPr/>
      </xdr:nvCxnSpPr>
      <xdr:spPr>
        <a:xfrm>
          <a:off x="2019300" y="1383601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27305</xdr:rowOff>
    </xdr:from>
    <xdr:to>
      <xdr:col>6</xdr:col>
      <xdr:colOff>38100</xdr:colOff>
      <xdr:row>80</xdr:row>
      <xdr:rowOff>128905</xdr:rowOff>
    </xdr:to>
    <xdr:sp macro="" textlink="">
      <xdr:nvSpPr>
        <xdr:cNvPr id="312" name="楕円 311">
          <a:extLst>
            <a:ext uri="{FF2B5EF4-FFF2-40B4-BE49-F238E27FC236}">
              <a16:creationId xmlns:a16="http://schemas.microsoft.com/office/drawing/2014/main" id="{34D3336E-C9C7-4E49-B86B-9A2F483D9062}"/>
            </a:ext>
          </a:extLst>
        </xdr:cNvPr>
        <xdr:cNvSpPr/>
      </xdr:nvSpPr>
      <xdr:spPr>
        <a:xfrm>
          <a:off x="1079500" y="1374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78105</xdr:rowOff>
    </xdr:from>
    <xdr:to>
      <xdr:col>10</xdr:col>
      <xdr:colOff>114300</xdr:colOff>
      <xdr:row>80</xdr:row>
      <xdr:rowOff>120014</xdr:rowOff>
    </xdr:to>
    <xdr:cxnSp macro="">
      <xdr:nvCxnSpPr>
        <xdr:cNvPr id="313" name="直線コネクタ 312">
          <a:extLst>
            <a:ext uri="{FF2B5EF4-FFF2-40B4-BE49-F238E27FC236}">
              <a16:creationId xmlns:a16="http://schemas.microsoft.com/office/drawing/2014/main" id="{C5EAAAD5-A29E-4EF2-9759-AB87A9260865}"/>
            </a:ext>
          </a:extLst>
        </xdr:cNvPr>
        <xdr:cNvCxnSpPr/>
      </xdr:nvCxnSpPr>
      <xdr:spPr>
        <a:xfrm>
          <a:off x="1130300" y="137941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24782</xdr:rowOff>
    </xdr:from>
    <xdr:ext cx="405111" cy="259045"/>
    <xdr:sp macro="" textlink="">
      <xdr:nvSpPr>
        <xdr:cNvPr id="314" name="n_1aveValue【公営住宅】&#10;有形固定資産減価償却率">
          <a:extLst>
            <a:ext uri="{FF2B5EF4-FFF2-40B4-BE49-F238E27FC236}">
              <a16:creationId xmlns:a16="http://schemas.microsoft.com/office/drawing/2014/main" id="{385E7A42-8FA5-4457-89F6-5CDF5636E16F}"/>
            </a:ext>
          </a:extLst>
        </xdr:cNvPr>
        <xdr:cNvSpPr txBox="1"/>
      </xdr:nvSpPr>
      <xdr:spPr>
        <a:xfrm>
          <a:off x="3582044" y="1425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161941</xdr:rowOff>
    </xdr:from>
    <xdr:ext cx="405111" cy="259045"/>
    <xdr:sp macro="" textlink="">
      <xdr:nvSpPr>
        <xdr:cNvPr id="315" name="n_2aveValue【公営住宅】&#10;有形固定資産減価償却率">
          <a:extLst>
            <a:ext uri="{FF2B5EF4-FFF2-40B4-BE49-F238E27FC236}">
              <a16:creationId xmlns:a16="http://schemas.microsoft.com/office/drawing/2014/main" id="{8B2995EB-D7BC-4308-94C1-9BDDDB033795}"/>
            </a:ext>
          </a:extLst>
        </xdr:cNvPr>
        <xdr:cNvSpPr txBox="1"/>
      </xdr:nvSpPr>
      <xdr:spPr>
        <a:xfrm>
          <a:off x="2705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158132</xdr:rowOff>
    </xdr:from>
    <xdr:ext cx="405111" cy="259045"/>
    <xdr:sp macro="" textlink="">
      <xdr:nvSpPr>
        <xdr:cNvPr id="316" name="n_3aveValue【公営住宅】&#10;有形固定資産減価償却率">
          <a:extLst>
            <a:ext uri="{FF2B5EF4-FFF2-40B4-BE49-F238E27FC236}">
              <a16:creationId xmlns:a16="http://schemas.microsoft.com/office/drawing/2014/main" id="{4BDC0A2B-A9A0-43E2-A69B-0EF73CE0A49D}"/>
            </a:ext>
          </a:extLst>
        </xdr:cNvPr>
        <xdr:cNvSpPr txBox="1"/>
      </xdr:nvSpPr>
      <xdr:spPr>
        <a:xfrm>
          <a:off x="18167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127652</xdr:rowOff>
    </xdr:from>
    <xdr:ext cx="405111" cy="259045"/>
    <xdr:sp macro="" textlink="">
      <xdr:nvSpPr>
        <xdr:cNvPr id="317" name="n_4aveValue【公営住宅】&#10;有形固定資産減価償却率">
          <a:extLst>
            <a:ext uri="{FF2B5EF4-FFF2-40B4-BE49-F238E27FC236}">
              <a16:creationId xmlns:a16="http://schemas.microsoft.com/office/drawing/2014/main" id="{BA07D7D5-51CD-4A65-B925-58288018FECB}"/>
            </a:ext>
          </a:extLst>
        </xdr:cNvPr>
        <xdr:cNvSpPr txBox="1"/>
      </xdr:nvSpPr>
      <xdr:spPr>
        <a:xfrm>
          <a:off x="927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92091</xdr:rowOff>
    </xdr:from>
    <xdr:ext cx="405111" cy="259045"/>
    <xdr:sp macro="" textlink="">
      <xdr:nvSpPr>
        <xdr:cNvPr id="318" name="n_1mainValue【公営住宅】&#10;有形固定資産減価償却率">
          <a:extLst>
            <a:ext uri="{FF2B5EF4-FFF2-40B4-BE49-F238E27FC236}">
              <a16:creationId xmlns:a16="http://schemas.microsoft.com/office/drawing/2014/main" id="{6748BA2B-E436-46BA-8C3F-4412900C7ED4}"/>
            </a:ext>
          </a:extLst>
        </xdr:cNvPr>
        <xdr:cNvSpPr txBox="1"/>
      </xdr:nvSpPr>
      <xdr:spPr>
        <a:xfrm>
          <a:off x="35820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38752</xdr:rowOff>
    </xdr:from>
    <xdr:ext cx="405111" cy="259045"/>
    <xdr:sp macro="" textlink="">
      <xdr:nvSpPr>
        <xdr:cNvPr id="319" name="n_2mainValue【公営住宅】&#10;有形固定資産減価償却率">
          <a:extLst>
            <a:ext uri="{FF2B5EF4-FFF2-40B4-BE49-F238E27FC236}">
              <a16:creationId xmlns:a16="http://schemas.microsoft.com/office/drawing/2014/main" id="{F1B2430C-165F-418F-86DD-21AC76B41335}"/>
            </a:ext>
          </a:extLst>
        </xdr:cNvPr>
        <xdr:cNvSpPr txBox="1"/>
      </xdr:nvSpPr>
      <xdr:spPr>
        <a:xfrm>
          <a:off x="2705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15891</xdr:rowOff>
    </xdr:from>
    <xdr:ext cx="405111" cy="259045"/>
    <xdr:sp macro="" textlink="">
      <xdr:nvSpPr>
        <xdr:cNvPr id="320" name="n_3mainValue【公営住宅】&#10;有形固定資産減価償却率">
          <a:extLst>
            <a:ext uri="{FF2B5EF4-FFF2-40B4-BE49-F238E27FC236}">
              <a16:creationId xmlns:a16="http://schemas.microsoft.com/office/drawing/2014/main" id="{0417BC29-0A32-4BD7-837A-9D587CCC72B7}"/>
            </a:ext>
          </a:extLst>
        </xdr:cNvPr>
        <xdr:cNvSpPr txBox="1"/>
      </xdr:nvSpPr>
      <xdr:spPr>
        <a:xfrm>
          <a:off x="181674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145432</xdr:rowOff>
    </xdr:from>
    <xdr:ext cx="405111" cy="259045"/>
    <xdr:sp macro="" textlink="">
      <xdr:nvSpPr>
        <xdr:cNvPr id="321" name="n_4mainValue【公営住宅】&#10;有形固定資産減価償却率">
          <a:extLst>
            <a:ext uri="{FF2B5EF4-FFF2-40B4-BE49-F238E27FC236}">
              <a16:creationId xmlns:a16="http://schemas.microsoft.com/office/drawing/2014/main" id="{F7BF5501-F5DC-4C5A-A76E-A5F411CB0E85}"/>
            </a:ext>
          </a:extLst>
        </xdr:cNvPr>
        <xdr:cNvSpPr txBox="1"/>
      </xdr:nvSpPr>
      <xdr:spPr>
        <a:xfrm>
          <a:off x="9277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D635E7FE-A994-47F0-8004-612EBE79B38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DDEBF06-1560-429A-BA96-C96AF7FE558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7E3A3726-E36B-47E1-B295-1984C905965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768DC6E9-E711-4645-B465-7AEEAA9F419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2A1985DA-4973-463D-B290-FBC24004FCC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6D4B0F2-FA69-4DE4-AD7D-56E3E6893C9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C1B88828-0354-4443-8EB0-A05521DE0C1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D1AAB2B6-B210-4903-8FA1-0F73D914D4F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2C4C683-5816-47BC-8BB0-2C3657B054F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5E2C4920-31FA-4331-B58E-43D82EA9348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D053B186-C2F8-4938-9B69-5A368A5A963D}"/>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3A34656C-1372-4A7B-9679-F69F6E62B5B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87E867F5-4527-48E1-9A8A-CDE11ABE164E}"/>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47C5947B-7BB8-48E7-9BD2-D167DBD4C36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BCFFEE7D-D5CB-4D51-AB8A-D0C4EE267A8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FC387470-A43F-462D-8D26-6F37AEBA8E05}"/>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17F27CFB-6597-40A4-9164-5803558FE28E}"/>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9016AEF9-A317-4402-B107-FBC476A54A7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9BE101F0-1D31-4911-9837-2274630067A5}"/>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926AF75E-7492-4945-AE5D-56CA4881945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9EC9A5ED-75E0-4BB5-99E7-CCE48C759B4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1DBB731B-D8DB-4B2A-AE06-F1E8C75200FC}"/>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BB14F2B-9861-451C-AF86-88330052DAB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61340</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42C8B8EB-26D7-4037-8311-ED7FFDC18C62}"/>
            </a:ext>
          </a:extLst>
        </xdr:cNvPr>
        <xdr:cNvCxnSpPr/>
      </xdr:nvCxnSpPr>
      <xdr:spPr>
        <a:xfrm flipV="1">
          <a:off x="10476865" y="13434440"/>
          <a:ext cx="0" cy="1417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E2F3CFF3-2DF5-42CC-B05E-290E03D637E3}"/>
            </a:ext>
          </a:extLst>
        </xdr:cNvPr>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391DEE0D-07C0-4FB8-99DC-6236737F9C0C}"/>
            </a:ext>
          </a:extLst>
        </xdr:cNvPr>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8017</xdr:rowOff>
    </xdr:from>
    <xdr:ext cx="469744" cy="259045"/>
    <xdr:sp macro="" textlink="">
      <xdr:nvSpPr>
        <xdr:cNvPr id="348" name="【公営住宅】&#10;一人当たり面積最大値テキスト">
          <a:extLst>
            <a:ext uri="{FF2B5EF4-FFF2-40B4-BE49-F238E27FC236}">
              <a16:creationId xmlns:a16="http://schemas.microsoft.com/office/drawing/2014/main" id="{C9B5FF7A-1248-4A6C-9CEE-19CCA7FB3291}"/>
            </a:ext>
          </a:extLst>
        </xdr:cNvPr>
        <xdr:cNvSpPr txBox="1"/>
      </xdr:nvSpPr>
      <xdr:spPr>
        <a:xfrm>
          <a:off x="10515600" y="1320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61340</xdr:rowOff>
    </xdr:from>
    <xdr:to>
      <xdr:col>55</xdr:col>
      <xdr:colOff>88900</xdr:colOff>
      <xdr:row>78</xdr:row>
      <xdr:rowOff>61340</xdr:rowOff>
    </xdr:to>
    <xdr:cxnSp macro="">
      <xdr:nvCxnSpPr>
        <xdr:cNvPr id="349" name="直線コネクタ 348">
          <a:extLst>
            <a:ext uri="{FF2B5EF4-FFF2-40B4-BE49-F238E27FC236}">
              <a16:creationId xmlns:a16="http://schemas.microsoft.com/office/drawing/2014/main" id="{4ACB4B52-5A89-489B-AF5E-200D2EE8E2BB}"/>
            </a:ext>
          </a:extLst>
        </xdr:cNvPr>
        <xdr:cNvCxnSpPr/>
      </xdr:nvCxnSpPr>
      <xdr:spPr>
        <a:xfrm>
          <a:off x="10388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57993</xdr:rowOff>
    </xdr:from>
    <xdr:ext cx="469744" cy="259045"/>
    <xdr:sp macro="" textlink="">
      <xdr:nvSpPr>
        <xdr:cNvPr id="350" name="【公営住宅】&#10;一人当たり面積平均値テキスト">
          <a:extLst>
            <a:ext uri="{FF2B5EF4-FFF2-40B4-BE49-F238E27FC236}">
              <a16:creationId xmlns:a16="http://schemas.microsoft.com/office/drawing/2014/main" id="{A544AF89-7312-4B61-96FF-4251243EB3D1}"/>
            </a:ext>
          </a:extLst>
        </xdr:cNvPr>
        <xdr:cNvSpPr txBox="1"/>
      </xdr:nvSpPr>
      <xdr:spPr>
        <a:xfrm>
          <a:off x="10515600" y="14288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35116</xdr:rowOff>
    </xdr:from>
    <xdr:to>
      <xdr:col>55</xdr:col>
      <xdr:colOff>50800</xdr:colOff>
      <xdr:row>84</xdr:row>
      <xdr:rowOff>136716</xdr:rowOff>
    </xdr:to>
    <xdr:sp macro="" textlink="">
      <xdr:nvSpPr>
        <xdr:cNvPr id="351" name="フローチャート: 判断 350">
          <a:extLst>
            <a:ext uri="{FF2B5EF4-FFF2-40B4-BE49-F238E27FC236}">
              <a16:creationId xmlns:a16="http://schemas.microsoft.com/office/drawing/2014/main" id="{FD1EACCE-7267-49FA-87D8-A7A26F685848}"/>
            </a:ext>
          </a:extLst>
        </xdr:cNvPr>
        <xdr:cNvSpPr/>
      </xdr:nvSpPr>
      <xdr:spPr>
        <a:xfrm>
          <a:off x="10426700" y="1443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36258</xdr:rowOff>
    </xdr:from>
    <xdr:to>
      <xdr:col>50</xdr:col>
      <xdr:colOff>165100</xdr:colOff>
      <xdr:row>84</xdr:row>
      <xdr:rowOff>137858</xdr:rowOff>
    </xdr:to>
    <xdr:sp macro="" textlink="">
      <xdr:nvSpPr>
        <xdr:cNvPr id="352" name="フローチャート: 判断 351">
          <a:extLst>
            <a:ext uri="{FF2B5EF4-FFF2-40B4-BE49-F238E27FC236}">
              <a16:creationId xmlns:a16="http://schemas.microsoft.com/office/drawing/2014/main" id="{C86B11AA-41AC-45A7-B75B-4DF34C6F63E2}"/>
            </a:ext>
          </a:extLst>
        </xdr:cNvPr>
        <xdr:cNvSpPr/>
      </xdr:nvSpPr>
      <xdr:spPr>
        <a:xfrm>
          <a:off x="9588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72834</xdr:rowOff>
    </xdr:from>
    <xdr:to>
      <xdr:col>46</xdr:col>
      <xdr:colOff>38100</xdr:colOff>
      <xdr:row>85</xdr:row>
      <xdr:rowOff>2984</xdr:rowOff>
    </xdr:to>
    <xdr:sp macro="" textlink="">
      <xdr:nvSpPr>
        <xdr:cNvPr id="353" name="フローチャート: 判断 352">
          <a:extLst>
            <a:ext uri="{FF2B5EF4-FFF2-40B4-BE49-F238E27FC236}">
              <a16:creationId xmlns:a16="http://schemas.microsoft.com/office/drawing/2014/main" id="{8077D6E7-B042-4CF8-8413-2389FF18063E}"/>
            </a:ext>
          </a:extLst>
        </xdr:cNvPr>
        <xdr:cNvSpPr/>
      </xdr:nvSpPr>
      <xdr:spPr>
        <a:xfrm>
          <a:off x="8699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125413</xdr:rowOff>
    </xdr:from>
    <xdr:to>
      <xdr:col>41</xdr:col>
      <xdr:colOff>101600</xdr:colOff>
      <xdr:row>85</xdr:row>
      <xdr:rowOff>55563</xdr:rowOff>
    </xdr:to>
    <xdr:sp macro="" textlink="">
      <xdr:nvSpPr>
        <xdr:cNvPr id="354" name="フローチャート: 判断 353">
          <a:extLst>
            <a:ext uri="{FF2B5EF4-FFF2-40B4-BE49-F238E27FC236}">
              <a16:creationId xmlns:a16="http://schemas.microsoft.com/office/drawing/2014/main" id="{A64C3E6A-DDAB-4EDE-83B2-F8BD43D961B8}"/>
            </a:ext>
          </a:extLst>
        </xdr:cNvPr>
        <xdr:cNvSpPr/>
      </xdr:nvSpPr>
      <xdr:spPr>
        <a:xfrm>
          <a:off x="7810500" y="1452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137224</xdr:rowOff>
    </xdr:from>
    <xdr:to>
      <xdr:col>36</xdr:col>
      <xdr:colOff>165100</xdr:colOff>
      <xdr:row>85</xdr:row>
      <xdr:rowOff>67374</xdr:rowOff>
    </xdr:to>
    <xdr:sp macro="" textlink="">
      <xdr:nvSpPr>
        <xdr:cNvPr id="355" name="フローチャート: 判断 354">
          <a:extLst>
            <a:ext uri="{FF2B5EF4-FFF2-40B4-BE49-F238E27FC236}">
              <a16:creationId xmlns:a16="http://schemas.microsoft.com/office/drawing/2014/main" id="{8EA406C5-B456-45C2-B473-0FF68920432C}"/>
            </a:ext>
          </a:extLst>
        </xdr:cNvPr>
        <xdr:cNvSpPr/>
      </xdr:nvSpPr>
      <xdr:spPr>
        <a:xfrm>
          <a:off x="6921500" y="1453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32FE345-B6E6-4100-83AA-4FC20285402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1BC8049-6661-48A3-B11E-E9EDD436940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E5CF1C9-739E-4964-8E1B-47E41C59798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E0F8DE9B-3C05-4976-A976-06053200C66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28B4BD3-7C46-4959-B2A8-9E29C605D37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142557</xdr:rowOff>
    </xdr:from>
    <xdr:to>
      <xdr:col>55</xdr:col>
      <xdr:colOff>50800</xdr:colOff>
      <xdr:row>85</xdr:row>
      <xdr:rowOff>72707</xdr:rowOff>
    </xdr:to>
    <xdr:sp macro="" textlink="">
      <xdr:nvSpPr>
        <xdr:cNvPr id="361" name="楕円 360">
          <a:extLst>
            <a:ext uri="{FF2B5EF4-FFF2-40B4-BE49-F238E27FC236}">
              <a16:creationId xmlns:a16="http://schemas.microsoft.com/office/drawing/2014/main" id="{1D0B33DF-B3CB-49CB-8E6A-EF02B8D090DA}"/>
            </a:ext>
          </a:extLst>
        </xdr:cNvPr>
        <xdr:cNvSpPr/>
      </xdr:nvSpPr>
      <xdr:spPr>
        <a:xfrm>
          <a:off x="10426700" y="1454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120984</xdr:rowOff>
    </xdr:from>
    <xdr:ext cx="469744" cy="259045"/>
    <xdr:sp macro="" textlink="">
      <xdr:nvSpPr>
        <xdr:cNvPr id="362" name="【公営住宅】&#10;一人当たり面積該当値テキスト">
          <a:extLst>
            <a:ext uri="{FF2B5EF4-FFF2-40B4-BE49-F238E27FC236}">
              <a16:creationId xmlns:a16="http://schemas.microsoft.com/office/drawing/2014/main" id="{6F60513F-9AD4-43B8-A49D-C032B6EC7109}"/>
            </a:ext>
          </a:extLst>
        </xdr:cNvPr>
        <xdr:cNvSpPr txBox="1"/>
      </xdr:nvSpPr>
      <xdr:spPr>
        <a:xfrm>
          <a:off x="10515600" y="1452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146368</xdr:rowOff>
    </xdr:from>
    <xdr:to>
      <xdr:col>50</xdr:col>
      <xdr:colOff>165100</xdr:colOff>
      <xdr:row>85</xdr:row>
      <xdr:rowOff>76518</xdr:rowOff>
    </xdr:to>
    <xdr:sp macro="" textlink="">
      <xdr:nvSpPr>
        <xdr:cNvPr id="363" name="楕円 362">
          <a:extLst>
            <a:ext uri="{FF2B5EF4-FFF2-40B4-BE49-F238E27FC236}">
              <a16:creationId xmlns:a16="http://schemas.microsoft.com/office/drawing/2014/main" id="{722E136C-6945-45AA-95E4-D9EB25AD9461}"/>
            </a:ext>
          </a:extLst>
        </xdr:cNvPr>
        <xdr:cNvSpPr/>
      </xdr:nvSpPr>
      <xdr:spPr>
        <a:xfrm>
          <a:off x="9588500" y="1454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21907</xdr:rowOff>
    </xdr:from>
    <xdr:to>
      <xdr:col>55</xdr:col>
      <xdr:colOff>0</xdr:colOff>
      <xdr:row>85</xdr:row>
      <xdr:rowOff>25718</xdr:rowOff>
    </xdr:to>
    <xdr:cxnSp macro="">
      <xdr:nvCxnSpPr>
        <xdr:cNvPr id="364" name="直線コネクタ 363">
          <a:extLst>
            <a:ext uri="{FF2B5EF4-FFF2-40B4-BE49-F238E27FC236}">
              <a16:creationId xmlns:a16="http://schemas.microsoft.com/office/drawing/2014/main" id="{900E1010-31BB-4352-9C3F-485E976FFC6E}"/>
            </a:ext>
          </a:extLst>
        </xdr:cNvPr>
        <xdr:cNvCxnSpPr/>
      </xdr:nvCxnSpPr>
      <xdr:spPr>
        <a:xfrm flipV="1">
          <a:off x="9639300" y="14595157"/>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80074</xdr:rowOff>
    </xdr:from>
    <xdr:to>
      <xdr:col>46</xdr:col>
      <xdr:colOff>38100</xdr:colOff>
      <xdr:row>85</xdr:row>
      <xdr:rowOff>10224</xdr:rowOff>
    </xdr:to>
    <xdr:sp macro="" textlink="">
      <xdr:nvSpPr>
        <xdr:cNvPr id="365" name="楕円 364">
          <a:extLst>
            <a:ext uri="{FF2B5EF4-FFF2-40B4-BE49-F238E27FC236}">
              <a16:creationId xmlns:a16="http://schemas.microsoft.com/office/drawing/2014/main" id="{F4B01EEA-E42B-4114-8B9E-7CDEB4C9BCF8}"/>
            </a:ext>
          </a:extLst>
        </xdr:cNvPr>
        <xdr:cNvSpPr/>
      </xdr:nvSpPr>
      <xdr:spPr>
        <a:xfrm>
          <a:off x="8699500" y="1448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130874</xdr:rowOff>
    </xdr:from>
    <xdr:to>
      <xdr:col>50</xdr:col>
      <xdr:colOff>114300</xdr:colOff>
      <xdr:row>85</xdr:row>
      <xdr:rowOff>25718</xdr:rowOff>
    </xdr:to>
    <xdr:cxnSp macro="">
      <xdr:nvCxnSpPr>
        <xdr:cNvPr id="366" name="直線コネクタ 365">
          <a:extLst>
            <a:ext uri="{FF2B5EF4-FFF2-40B4-BE49-F238E27FC236}">
              <a16:creationId xmlns:a16="http://schemas.microsoft.com/office/drawing/2014/main" id="{9623FCC3-BC32-45E0-A15C-9B9ACC780F71}"/>
            </a:ext>
          </a:extLst>
        </xdr:cNvPr>
        <xdr:cNvCxnSpPr/>
      </xdr:nvCxnSpPr>
      <xdr:spPr>
        <a:xfrm>
          <a:off x="8750300" y="14532674"/>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162940</xdr:rowOff>
    </xdr:from>
    <xdr:to>
      <xdr:col>41</xdr:col>
      <xdr:colOff>101600</xdr:colOff>
      <xdr:row>85</xdr:row>
      <xdr:rowOff>93090</xdr:rowOff>
    </xdr:to>
    <xdr:sp macro="" textlink="">
      <xdr:nvSpPr>
        <xdr:cNvPr id="367" name="楕円 366">
          <a:extLst>
            <a:ext uri="{FF2B5EF4-FFF2-40B4-BE49-F238E27FC236}">
              <a16:creationId xmlns:a16="http://schemas.microsoft.com/office/drawing/2014/main" id="{3C86F325-1AEC-47EC-997A-1F54F50D2572}"/>
            </a:ext>
          </a:extLst>
        </xdr:cNvPr>
        <xdr:cNvSpPr/>
      </xdr:nvSpPr>
      <xdr:spPr>
        <a:xfrm>
          <a:off x="7810500" y="1456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130874</xdr:rowOff>
    </xdr:from>
    <xdr:to>
      <xdr:col>45</xdr:col>
      <xdr:colOff>177800</xdr:colOff>
      <xdr:row>85</xdr:row>
      <xdr:rowOff>42290</xdr:rowOff>
    </xdr:to>
    <xdr:cxnSp macro="">
      <xdr:nvCxnSpPr>
        <xdr:cNvPr id="368" name="直線コネクタ 367">
          <a:extLst>
            <a:ext uri="{FF2B5EF4-FFF2-40B4-BE49-F238E27FC236}">
              <a16:creationId xmlns:a16="http://schemas.microsoft.com/office/drawing/2014/main" id="{F43D2629-0C0B-4C4D-9FBD-AE3F5635BC7C}"/>
            </a:ext>
          </a:extLst>
        </xdr:cNvPr>
        <xdr:cNvCxnSpPr/>
      </xdr:nvCxnSpPr>
      <xdr:spPr>
        <a:xfrm flipV="1">
          <a:off x="7861300" y="14532674"/>
          <a:ext cx="889000" cy="8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167703</xdr:rowOff>
    </xdr:from>
    <xdr:to>
      <xdr:col>36</xdr:col>
      <xdr:colOff>165100</xdr:colOff>
      <xdr:row>85</xdr:row>
      <xdr:rowOff>97853</xdr:rowOff>
    </xdr:to>
    <xdr:sp macro="" textlink="">
      <xdr:nvSpPr>
        <xdr:cNvPr id="369" name="楕円 368">
          <a:extLst>
            <a:ext uri="{FF2B5EF4-FFF2-40B4-BE49-F238E27FC236}">
              <a16:creationId xmlns:a16="http://schemas.microsoft.com/office/drawing/2014/main" id="{E6304824-DD40-4C7C-9831-8E41FC295B2C}"/>
            </a:ext>
          </a:extLst>
        </xdr:cNvPr>
        <xdr:cNvSpPr/>
      </xdr:nvSpPr>
      <xdr:spPr>
        <a:xfrm>
          <a:off x="6921500" y="1456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42290</xdr:rowOff>
    </xdr:from>
    <xdr:to>
      <xdr:col>41</xdr:col>
      <xdr:colOff>50800</xdr:colOff>
      <xdr:row>85</xdr:row>
      <xdr:rowOff>47053</xdr:rowOff>
    </xdr:to>
    <xdr:cxnSp macro="">
      <xdr:nvCxnSpPr>
        <xdr:cNvPr id="370" name="直線コネクタ 369">
          <a:extLst>
            <a:ext uri="{FF2B5EF4-FFF2-40B4-BE49-F238E27FC236}">
              <a16:creationId xmlns:a16="http://schemas.microsoft.com/office/drawing/2014/main" id="{D2FF526E-124F-4864-A53A-646FAF933CAF}"/>
            </a:ext>
          </a:extLst>
        </xdr:cNvPr>
        <xdr:cNvCxnSpPr/>
      </xdr:nvCxnSpPr>
      <xdr:spPr>
        <a:xfrm flipV="1">
          <a:off x="6972300" y="14615540"/>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154385</xdr:rowOff>
    </xdr:from>
    <xdr:ext cx="469744" cy="259045"/>
    <xdr:sp macro="" textlink="">
      <xdr:nvSpPr>
        <xdr:cNvPr id="371" name="n_1aveValue【公営住宅】&#10;一人当たり面積">
          <a:extLst>
            <a:ext uri="{FF2B5EF4-FFF2-40B4-BE49-F238E27FC236}">
              <a16:creationId xmlns:a16="http://schemas.microsoft.com/office/drawing/2014/main" id="{4C5E283E-7B25-4339-9C36-344D0F9C54CA}"/>
            </a:ext>
          </a:extLst>
        </xdr:cNvPr>
        <xdr:cNvSpPr txBox="1"/>
      </xdr:nvSpPr>
      <xdr:spPr>
        <a:xfrm>
          <a:off x="9391727" y="1421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19511</xdr:rowOff>
    </xdr:from>
    <xdr:ext cx="469744" cy="259045"/>
    <xdr:sp macro="" textlink="">
      <xdr:nvSpPr>
        <xdr:cNvPr id="372" name="n_2aveValue【公営住宅】&#10;一人当たり面積">
          <a:extLst>
            <a:ext uri="{FF2B5EF4-FFF2-40B4-BE49-F238E27FC236}">
              <a16:creationId xmlns:a16="http://schemas.microsoft.com/office/drawing/2014/main" id="{3664FDB6-2874-41C4-B9FF-77BC0E47975B}"/>
            </a:ext>
          </a:extLst>
        </xdr:cNvPr>
        <xdr:cNvSpPr txBox="1"/>
      </xdr:nvSpPr>
      <xdr:spPr>
        <a:xfrm>
          <a:off x="85154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72090</xdr:rowOff>
    </xdr:from>
    <xdr:ext cx="469744" cy="259045"/>
    <xdr:sp macro="" textlink="">
      <xdr:nvSpPr>
        <xdr:cNvPr id="373" name="n_3aveValue【公営住宅】&#10;一人当たり面積">
          <a:extLst>
            <a:ext uri="{FF2B5EF4-FFF2-40B4-BE49-F238E27FC236}">
              <a16:creationId xmlns:a16="http://schemas.microsoft.com/office/drawing/2014/main" id="{AF750F64-658B-41F7-95B7-99374919FD2E}"/>
            </a:ext>
          </a:extLst>
        </xdr:cNvPr>
        <xdr:cNvSpPr txBox="1"/>
      </xdr:nvSpPr>
      <xdr:spPr>
        <a:xfrm>
          <a:off x="7626427" y="1430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83901</xdr:rowOff>
    </xdr:from>
    <xdr:ext cx="469744" cy="259045"/>
    <xdr:sp macro="" textlink="">
      <xdr:nvSpPr>
        <xdr:cNvPr id="374" name="n_4aveValue【公営住宅】&#10;一人当たり面積">
          <a:extLst>
            <a:ext uri="{FF2B5EF4-FFF2-40B4-BE49-F238E27FC236}">
              <a16:creationId xmlns:a16="http://schemas.microsoft.com/office/drawing/2014/main" id="{6C1101DE-F3F5-4D5C-AFE7-877D2C5B70D5}"/>
            </a:ext>
          </a:extLst>
        </xdr:cNvPr>
        <xdr:cNvSpPr txBox="1"/>
      </xdr:nvSpPr>
      <xdr:spPr>
        <a:xfrm>
          <a:off x="6737427" y="1431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67645</xdr:rowOff>
    </xdr:from>
    <xdr:ext cx="469744" cy="259045"/>
    <xdr:sp macro="" textlink="">
      <xdr:nvSpPr>
        <xdr:cNvPr id="375" name="n_1mainValue【公営住宅】&#10;一人当たり面積">
          <a:extLst>
            <a:ext uri="{FF2B5EF4-FFF2-40B4-BE49-F238E27FC236}">
              <a16:creationId xmlns:a16="http://schemas.microsoft.com/office/drawing/2014/main" id="{79BD19A6-82C8-4CA5-9896-1F76E24161E4}"/>
            </a:ext>
          </a:extLst>
        </xdr:cNvPr>
        <xdr:cNvSpPr txBox="1"/>
      </xdr:nvSpPr>
      <xdr:spPr>
        <a:xfrm>
          <a:off x="9391727" y="1464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1351</xdr:rowOff>
    </xdr:from>
    <xdr:ext cx="469744" cy="259045"/>
    <xdr:sp macro="" textlink="">
      <xdr:nvSpPr>
        <xdr:cNvPr id="376" name="n_2mainValue【公営住宅】&#10;一人当たり面積">
          <a:extLst>
            <a:ext uri="{FF2B5EF4-FFF2-40B4-BE49-F238E27FC236}">
              <a16:creationId xmlns:a16="http://schemas.microsoft.com/office/drawing/2014/main" id="{7C0E8F65-05C2-43FD-84CC-5ACA600A63CC}"/>
            </a:ext>
          </a:extLst>
        </xdr:cNvPr>
        <xdr:cNvSpPr txBox="1"/>
      </xdr:nvSpPr>
      <xdr:spPr>
        <a:xfrm>
          <a:off x="8515427" y="1457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84217</xdr:rowOff>
    </xdr:from>
    <xdr:ext cx="469744" cy="259045"/>
    <xdr:sp macro="" textlink="">
      <xdr:nvSpPr>
        <xdr:cNvPr id="377" name="n_3mainValue【公営住宅】&#10;一人当たり面積">
          <a:extLst>
            <a:ext uri="{FF2B5EF4-FFF2-40B4-BE49-F238E27FC236}">
              <a16:creationId xmlns:a16="http://schemas.microsoft.com/office/drawing/2014/main" id="{BB472CEE-1831-4B15-BBBD-4734DD632CD0}"/>
            </a:ext>
          </a:extLst>
        </xdr:cNvPr>
        <xdr:cNvSpPr txBox="1"/>
      </xdr:nvSpPr>
      <xdr:spPr>
        <a:xfrm>
          <a:off x="7626427" y="1465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88980</xdr:rowOff>
    </xdr:from>
    <xdr:ext cx="469744" cy="259045"/>
    <xdr:sp macro="" textlink="">
      <xdr:nvSpPr>
        <xdr:cNvPr id="378" name="n_4mainValue【公営住宅】&#10;一人当たり面積">
          <a:extLst>
            <a:ext uri="{FF2B5EF4-FFF2-40B4-BE49-F238E27FC236}">
              <a16:creationId xmlns:a16="http://schemas.microsoft.com/office/drawing/2014/main" id="{0D5FA22E-172B-4AA5-880F-B99A8467996F}"/>
            </a:ext>
          </a:extLst>
        </xdr:cNvPr>
        <xdr:cNvSpPr txBox="1"/>
      </xdr:nvSpPr>
      <xdr:spPr>
        <a:xfrm>
          <a:off x="6737427" y="1466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C748DF1C-02A6-4C4A-891A-0A5A04F55F5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B6699ECC-23AE-4C1B-BCCC-4952296A1F2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EF1CC52E-2F32-4CD4-A53A-7473DC1E337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1171510E-A03B-4003-882D-985FF49BA85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7E8BF6BB-4B8A-487F-A7DD-AA01817FD6C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AB3F77BC-D1BD-4C62-A5FA-E9F5FBEA06B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B1F45D1C-7BB2-46A1-BB96-6B9F762C9B1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8025AC43-9777-4B68-BEAF-0BAB3FDE86C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777420F9-36B7-4CE0-826E-962211A5EED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5B29935C-B1D8-43E0-A83C-DAC99809D8F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758F38DF-09BE-40A5-902F-442B2773EB3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B332593F-9BBA-43A6-9840-C8F8D88BD6F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C93978AA-D4C9-45DC-9AA9-9C652660084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55C966C8-3D8B-4EF9-BB41-0514E3F4E01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93D931BF-9CEF-4196-A3BE-E27399C067A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4B4593EB-BAEA-4B43-A83D-AD327A264C7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7175FB76-7D4B-48B1-868B-651E5CCEC0B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68E0A6E3-FD10-4675-A5E0-989C482400A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D8B1F09B-C5A3-4C53-B5BE-9F877EDF47D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7F791440-5B78-4D62-BDB9-1EC44B73755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21EAECB5-7AAC-4FBD-A388-70BA2FD3D93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928CF832-0419-45C9-97CC-5EA7A2AC06B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2804466F-74C3-476F-8392-E31F7A2F45F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DD3BBF4C-ABE7-448C-8E19-015EFE526E6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C79ACD77-E71F-4B26-B5B5-677C4A4A2C3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140077B2-C1FD-4561-A58F-541D22EFD4F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F0B4264C-8F81-45D5-BDD0-E5DB21AC03A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2FA5CB6-08AC-49D6-8799-8830086FF60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8E85BB81-CA51-46D6-8B72-EE06EA0C1CE4}"/>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114092B1-282C-4D9E-86E0-B7790C293406}"/>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44DEBE9B-10D7-45E6-B267-33C5E0406DD7}"/>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B621B32F-7C0B-4679-8291-15478639E479}"/>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2AC02757-9172-4CC9-89FA-AA10FAD637E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A9C21BA4-D7F7-4AA9-B198-30626D2BDAB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56C67EE5-F039-4EBB-AC99-9ABE0DBA618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4E3569A0-D65F-4D0B-86BD-F870E60EF238}"/>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218CCD53-94AD-4647-83A0-931854826D8C}"/>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18AC5899-F984-4D83-B2FD-F27BC19696E8}"/>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1273A091-B79F-4E35-9489-11863B5AB3DA}"/>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8CF66137-E225-43E4-B535-59731558CF3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72794203-4F74-45F7-A580-76BF377FE0A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F3BF5873-6299-4D5D-AF0A-9E7FB90EBC5A}"/>
            </a:ext>
          </a:extLst>
        </xdr:cNvPr>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60179997-33E8-41B1-9640-7A32F9D0DC49}"/>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5979A936-BC1D-4F27-A87E-AE90A29F23F9}"/>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DD53E555-EEFA-4334-B112-5F1951A3DE41}"/>
            </a:ext>
          </a:extLst>
        </xdr:cNvPr>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24" name="直線コネクタ 423">
          <a:extLst>
            <a:ext uri="{FF2B5EF4-FFF2-40B4-BE49-F238E27FC236}">
              <a16:creationId xmlns:a16="http://schemas.microsoft.com/office/drawing/2014/main" id="{B46D4A13-7FB7-4FED-B7A8-28997B3CDC85}"/>
            </a:ext>
          </a:extLst>
        </xdr:cNvPr>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30316</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9EE521F6-AABD-43ED-A827-E098F4864D35}"/>
            </a:ext>
          </a:extLst>
        </xdr:cNvPr>
        <xdr:cNvSpPr txBox="1"/>
      </xdr:nvSpPr>
      <xdr:spPr>
        <a:xfrm>
          <a:off x="16357600" y="6373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26" name="フローチャート: 判断 425">
          <a:extLst>
            <a:ext uri="{FF2B5EF4-FFF2-40B4-BE49-F238E27FC236}">
              <a16:creationId xmlns:a16="http://schemas.microsoft.com/office/drawing/2014/main" id="{3A9FA6D5-6B51-431B-AD97-BC5D3CBDAAEB}"/>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164193</xdr:rowOff>
    </xdr:from>
    <xdr:to>
      <xdr:col>81</xdr:col>
      <xdr:colOff>101600</xdr:colOff>
      <xdr:row>38</xdr:row>
      <xdr:rowOff>94343</xdr:rowOff>
    </xdr:to>
    <xdr:sp macro="" textlink="">
      <xdr:nvSpPr>
        <xdr:cNvPr id="427" name="フローチャート: 判断 426">
          <a:extLst>
            <a:ext uri="{FF2B5EF4-FFF2-40B4-BE49-F238E27FC236}">
              <a16:creationId xmlns:a16="http://schemas.microsoft.com/office/drawing/2014/main" id="{B2853066-CA52-47E3-B889-1AD7C239C94D}"/>
            </a:ext>
          </a:extLst>
        </xdr:cNvPr>
        <xdr:cNvSpPr/>
      </xdr:nvSpPr>
      <xdr:spPr>
        <a:xfrm>
          <a:off x="15430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28" name="フローチャート: 判断 427">
          <a:extLst>
            <a:ext uri="{FF2B5EF4-FFF2-40B4-BE49-F238E27FC236}">
              <a16:creationId xmlns:a16="http://schemas.microsoft.com/office/drawing/2014/main" id="{650E55C2-5991-4485-8EFF-14BE5AD7C742}"/>
            </a:ext>
          </a:extLst>
        </xdr:cNvPr>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429" name="フローチャート: 判断 428">
          <a:extLst>
            <a:ext uri="{FF2B5EF4-FFF2-40B4-BE49-F238E27FC236}">
              <a16:creationId xmlns:a16="http://schemas.microsoft.com/office/drawing/2014/main" id="{01507FED-2F91-438C-98F7-56ACD0F27C48}"/>
            </a:ext>
          </a:extLst>
        </xdr:cNvPr>
        <xdr:cNvSpPr/>
      </xdr:nvSpPr>
      <xdr:spPr>
        <a:xfrm>
          <a:off x="13652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139700</xdr:rowOff>
    </xdr:from>
    <xdr:to>
      <xdr:col>67</xdr:col>
      <xdr:colOff>101600</xdr:colOff>
      <xdr:row>38</xdr:row>
      <xdr:rowOff>69850</xdr:rowOff>
    </xdr:to>
    <xdr:sp macro="" textlink="">
      <xdr:nvSpPr>
        <xdr:cNvPr id="430" name="フローチャート: 判断 429">
          <a:extLst>
            <a:ext uri="{FF2B5EF4-FFF2-40B4-BE49-F238E27FC236}">
              <a16:creationId xmlns:a16="http://schemas.microsoft.com/office/drawing/2014/main" id="{DF099652-E20B-4083-B826-83773A05899A}"/>
            </a:ext>
          </a:extLst>
        </xdr:cNvPr>
        <xdr:cNvSpPr/>
      </xdr:nvSpPr>
      <xdr:spPr>
        <a:xfrm>
          <a:off x="12763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F746A27C-70D8-4492-B469-DA24C8C2BE8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3AA0C409-3476-4309-BB04-B7EA4F5E46A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3389680C-87B7-4B25-98FE-107CD117B8E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7AC38282-FCFA-419E-A611-A810614BBCF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48820C49-AF26-49A5-99EC-B59835A6594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61323</xdr:rowOff>
    </xdr:from>
    <xdr:to>
      <xdr:col>85</xdr:col>
      <xdr:colOff>177800</xdr:colOff>
      <xdr:row>40</xdr:row>
      <xdr:rowOff>162923</xdr:rowOff>
    </xdr:to>
    <xdr:sp macro="" textlink="">
      <xdr:nvSpPr>
        <xdr:cNvPr id="436" name="楕円 435">
          <a:extLst>
            <a:ext uri="{FF2B5EF4-FFF2-40B4-BE49-F238E27FC236}">
              <a16:creationId xmlns:a16="http://schemas.microsoft.com/office/drawing/2014/main" id="{6AF6762A-F093-4E98-85D7-502E47064EA4}"/>
            </a:ext>
          </a:extLst>
        </xdr:cNvPr>
        <xdr:cNvSpPr/>
      </xdr:nvSpPr>
      <xdr:spPr>
        <a:xfrm>
          <a:off x="162687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39750</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466F2BE7-EDD2-450E-A37C-03DFFACEFB04}"/>
            </a:ext>
          </a:extLst>
        </xdr:cNvPr>
        <xdr:cNvSpPr txBox="1"/>
      </xdr:nvSpPr>
      <xdr:spPr>
        <a:xfrm>
          <a:off x="16357600" y="689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33565</xdr:rowOff>
    </xdr:from>
    <xdr:to>
      <xdr:col>81</xdr:col>
      <xdr:colOff>101600</xdr:colOff>
      <xdr:row>40</xdr:row>
      <xdr:rowOff>135165</xdr:rowOff>
    </xdr:to>
    <xdr:sp macro="" textlink="">
      <xdr:nvSpPr>
        <xdr:cNvPr id="438" name="楕円 437">
          <a:extLst>
            <a:ext uri="{FF2B5EF4-FFF2-40B4-BE49-F238E27FC236}">
              <a16:creationId xmlns:a16="http://schemas.microsoft.com/office/drawing/2014/main" id="{35AB5181-D29B-4C96-8A8A-2F2E860C7761}"/>
            </a:ext>
          </a:extLst>
        </xdr:cNvPr>
        <xdr:cNvSpPr/>
      </xdr:nvSpPr>
      <xdr:spPr>
        <a:xfrm>
          <a:off x="15430500" y="689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84365</xdr:rowOff>
    </xdr:from>
    <xdr:to>
      <xdr:col>85</xdr:col>
      <xdr:colOff>127000</xdr:colOff>
      <xdr:row>40</xdr:row>
      <xdr:rowOff>112123</xdr:rowOff>
    </xdr:to>
    <xdr:cxnSp macro="">
      <xdr:nvCxnSpPr>
        <xdr:cNvPr id="439" name="直線コネクタ 438">
          <a:extLst>
            <a:ext uri="{FF2B5EF4-FFF2-40B4-BE49-F238E27FC236}">
              <a16:creationId xmlns:a16="http://schemas.microsoft.com/office/drawing/2014/main" id="{04F59873-F23A-43A2-9FAD-60E75BF6D086}"/>
            </a:ext>
          </a:extLst>
        </xdr:cNvPr>
        <xdr:cNvCxnSpPr/>
      </xdr:nvCxnSpPr>
      <xdr:spPr>
        <a:xfrm>
          <a:off x="15481300" y="6942365"/>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xdr:rowOff>
    </xdr:from>
    <xdr:to>
      <xdr:col>76</xdr:col>
      <xdr:colOff>165100</xdr:colOff>
      <xdr:row>40</xdr:row>
      <xdr:rowOff>104140</xdr:rowOff>
    </xdr:to>
    <xdr:sp macro="" textlink="">
      <xdr:nvSpPr>
        <xdr:cNvPr id="440" name="楕円 439">
          <a:extLst>
            <a:ext uri="{FF2B5EF4-FFF2-40B4-BE49-F238E27FC236}">
              <a16:creationId xmlns:a16="http://schemas.microsoft.com/office/drawing/2014/main" id="{72CAA744-935C-4304-975B-33D87D614D2F}"/>
            </a:ext>
          </a:extLst>
        </xdr:cNvPr>
        <xdr:cNvSpPr/>
      </xdr:nvSpPr>
      <xdr:spPr>
        <a:xfrm>
          <a:off x="14541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53340</xdr:rowOff>
    </xdr:from>
    <xdr:to>
      <xdr:col>81</xdr:col>
      <xdr:colOff>50800</xdr:colOff>
      <xdr:row>40</xdr:row>
      <xdr:rowOff>84365</xdr:rowOff>
    </xdr:to>
    <xdr:cxnSp macro="">
      <xdr:nvCxnSpPr>
        <xdr:cNvPr id="441" name="直線コネクタ 440">
          <a:extLst>
            <a:ext uri="{FF2B5EF4-FFF2-40B4-BE49-F238E27FC236}">
              <a16:creationId xmlns:a16="http://schemas.microsoft.com/office/drawing/2014/main" id="{50E2F338-591C-4210-9A39-B4F64F3A7FC6}"/>
            </a:ext>
          </a:extLst>
        </xdr:cNvPr>
        <xdr:cNvCxnSpPr/>
      </xdr:nvCxnSpPr>
      <xdr:spPr>
        <a:xfrm>
          <a:off x="14592300" y="6911340"/>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141333</xdr:rowOff>
    </xdr:from>
    <xdr:to>
      <xdr:col>72</xdr:col>
      <xdr:colOff>38100</xdr:colOff>
      <xdr:row>40</xdr:row>
      <xdr:rowOff>71483</xdr:rowOff>
    </xdr:to>
    <xdr:sp macro="" textlink="">
      <xdr:nvSpPr>
        <xdr:cNvPr id="442" name="楕円 441">
          <a:extLst>
            <a:ext uri="{FF2B5EF4-FFF2-40B4-BE49-F238E27FC236}">
              <a16:creationId xmlns:a16="http://schemas.microsoft.com/office/drawing/2014/main" id="{9634A99F-BB0F-4EAF-90F1-2A77C423A527}"/>
            </a:ext>
          </a:extLst>
        </xdr:cNvPr>
        <xdr:cNvSpPr/>
      </xdr:nvSpPr>
      <xdr:spPr>
        <a:xfrm>
          <a:off x="13652500" y="68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20683</xdr:rowOff>
    </xdr:from>
    <xdr:to>
      <xdr:col>76</xdr:col>
      <xdr:colOff>114300</xdr:colOff>
      <xdr:row>40</xdr:row>
      <xdr:rowOff>53340</xdr:rowOff>
    </xdr:to>
    <xdr:cxnSp macro="">
      <xdr:nvCxnSpPr>
        <xdr:cNvPr id="443" name="直線コネクタ 442">
          <a:extLst>
            <a:ext uri="{FF2B5EF4-FFF2-40B4-BE49-F238E27FC236}">
              <a16:creationId xmlns:a16="http://schemas.microsoft.com/office/drawing/2014/main" id="{F6B22172-667F-4BE8-B6A9-8DB0B402526C}"/>
            </a:ext>
          </a:extLst>
        </xdr:cNvPr>
        <xdr:cNvCxnSpPr/>
      </xdr:nvCxnSpPr>
      <xdr:spPr>
        <a:xfrm>
          <a:off x="13703300" y="687868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110309</xdr:rowOff>
    </xdr:from>
    <xdr:to>
      <xdr:col>67</xdr:col>
      <xdr:colOff>101600</xdr:colOff>
      <xdr:row>40</xdr:row>
      <xdr:rowOff>40459</xdr:rowOff>
    </xdr:to>
    <xdr:sp macro="" textlink="">
      <xdr:nvSpPr>
        <xdr:cNvPr id="444" name="楕円 443">
          <a:extLst>
            <a:ext uri="{FF2B5EF4-FFF2-40B4-BE49-F238E27FC236}">
              <a16:creationId xmlns:a16="http://schemas.microsoft.com/office/drawing/2014/main" id="{18FC11F3-8221-447E-92DF-1DB070EC99DF}"/>
            </a:ext>
          </a:extLst>
        </xdr:cNvPr>
        <xdr:cNvSpPr/>
      </xdr:nvSpPr>
      <xdr:spPr>
        <a:xfrm>
          <a:off x="12763500" y="679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161109</xdr:rowOff>
    </xdr:from>
    <xdr:to>
      <xdr:col>71</xdr:col>
      <xdr:colOff>177800</xdr:colOff>
      <xdr:row>40</xdr:row>
      <xdr:rowOff>20683</xdr:rowOff>
    </xdr:to>
    <xdr:cxnSp macro="">
      <xdr:nvCxnSpPr>
        <xdr:cNvPr id="445" name="直線コネクタ 444">
          <a:extLst>
            <a:ext uri="{FF2B5EF4-FFF2-40B4-BE49-F238E27FC236}">
              <a16:creationId xmlns:a16="http://schemas.microsoft.com/office/drawing/2014/main" id="{C9317369-838E-4C82-9856-5AF19FE69A78}"/>
            </a:ext>
          </a:extLst>
        </xdr:cNvPr>
        <xdr:cNvCxnSpPr/>
      </xdr:nvCxnSpPr>
      <xdr:spPr>
        <a:xfrm>
          <a:off x="12814300" y="684765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110870</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F0BD762C-18BC-4B09-B7AA-7353F05D4576}"/>
            </a:ext>
          </a:extLst>
        </xdr:cNvPr>
        <xdr:cNvSpPr txBox="1"/>
      </xdr:nvSpPr>
      <xdr:spPr>
        <a:xfrm>
          <a:off x="15266044" y="628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DE04A79D-F940-4B9F-8DB7-E532330F4285}"/>
            </a:ext>
          </a:extLst>
        </xdr:cNvPr>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105971</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5234F742-653A-4737-A54C-5DBD008F9055}"/>
            </a:ext>
          </a:extLst>
        </xdr:cNvPr>
        <xdr:cNvSpPr txBox="1"/>
      </xdr:nvSpPr>
      <xdr:spPr>
        <a:xfrm>
          <a:off x="13500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86377</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0DB45BE4-2AAA-45A0-AC2A-16FD22204D61}"/>
            </a:ext>
          </a:extLst>
        </xdr:cNvPr>
        <xdr:cNvSpPr txBox="1"/>
      </xdr:nvSpPr>
      <xdr:spPr>
        <a:xfrm>
          <a:off x="12611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126292</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FC59FCEF-947E-408F-B022-F973D26B27E6}"/>
            </a:ext>
          </a:extLst>
        </xdr:cNvPr>
        <xdr:cNvSpPr txBox="1"/>
      </xdr:nvSpPr>
      <xdr:spPr>
        <a:xfrm>
          <a:off x="15266044" y="698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95267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7E788E63-72D9-45EC-8298-63EDF9C0AA15}"/>
            </a:ext>
          </a:extLst>
        </xdr:cNvPr>
        <xdr:cNvSpPr txBox="1"/>
      </xdr:nvSpPr>
      <xdr:spPr>
        <a:xfrm>
          <a:off x="14389744" y="695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62610</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AE675B75-4287-4AB4-8A7F-92914597311F}"/>
            </a:ext>
          </a:extLst>
        </xdr:cNvPr>
        <xdr:cNvSpPr txBox="1"/>
      </xdr:nvSpPr>
      <xdr:spPr>
        <a:xfrm>
          <a:off x="13500744" y="6920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31586</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F9C526F0-2CDE-41E8-8979-930161B0A6AA}"/>
            </a:ext>
          </a:extLst>
        </xdr:cNvPr>
        <xdr:cNvSpPr txBox="1"/>
      </xdr:nvSpPr>
      <xdr:spPr>
        <a:xfrm>
          <a:off x="12611744" y="688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B78058F2-589F-4952-886A-474A2A5D021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C5FFC16B-ED20-4A24-9837-9B082A544DA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2B2B15C4-AF8C-4BD0-AAE2-236C681149D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3BDCC69B-37E7-4A40-9C24-00162534D9E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D63C9EF5-97E4-42D0-9350-4EB7F3686CC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6967F7B1-FB4B-4FAB-876F-5D375251B55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104FB9B6-76D4-4DA0-ADBB-81D5194DAF0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8A4B36B6-689A-43D8-8EF7-F79F4652405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AD2BA03C-AB36-40F2-968D-A964F8925FA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EE3D9871-CE31-4309-BB19-C40207AC3CB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4" name="直線コネクタ 463">
          <a:extLst>
            <a:ext uri="{FF2B5EF4-FFF2-40B4-BE49-F238E27FC236}">
              <a16:creationId xmlns:a16="http://schemas.microsoft.com/office/drawing/2014/main" id="{2D401846-CAE2-4958-B7F7-11E593DB5736}"/>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5" name="テキスト ボックス 464">
          <a:extLst>
            <a:ext uri="{FF2B5EF4-FFF2-40B4-BE49-F238E27FC236}">
              <a16:creationId xmlns:a16="http://schemas.microsoft.com/office/drawing/2014/main" id="{54A73DB0-0607-4FE0-9A66-B550021B2211}"/>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6" name="直線コネクタ 465">
          <a:extLst>
            <a:ext uri="{FF2B5EF4-FFF2-40B4-BE49-F238E27FC236}">
              <a16:creationId xmlns:a16="http://schemas.microsoft.com/office/drawing/2014/main" id="{DFC77DCD-4F8D-4D5F-B1C8-1959EF346DC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7" name="テキスト ボックス 466">
          <a:extLst>
            <a:ext uri="{FF2B5EF4-FFF2-40B4-BE49-F238E27FC236}">
              <a16:creationId xmlns:a16="http://schemas.microsoft.com/office/drawing/2014/main" id="{95F4022F-1518-4843-BDFE-48EF57F49663}"/>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8" name="直線コネクタ 467">
          <a:extLst>
            <a:ext uri="{FF2B5EF4-FFF2-40B4-BE49-F238E27FC236}">
              <a16:creationId xmlns:a16="http://schemas.microsoft.com/office/drawing/2014/main" id="{61E76FF9-3DB0-49F1-B505-AAEE1B1DAFA1}"/>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9" name="テキスト ボックス 468">
          <a:extLst>
            <a:ext uri="{FF2B5EF4-FFF2-40B4-BE49-F238E27FC236}">
              <a16:creationId xmlns:a16="http://schemas.microsoft.com/office/drawing/2014/main" id="{50235015-D6AE-4968-BEBF-EBC778A0F30E}"/>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0" name="直線コネクタ 469">
          <a:extLst>
            <a:ext uri="{FF2B5EF4-FFF2-40B4-BE49-F238E27FC236}">
              <a16:creationId xmlns:a16="http://schemas.microsoft.com/office/drawing/2014/main" id="{E54241F4-C2D8-41BB-9EAB-2B1BC10E854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1" name="テキスト ボックス 470">
          <a:extLst>
            <a:ext uri="{FF2B5EF4-FFF2-40B4-BE49-F238E27FC236}">
              <a16:creationId xmlns:a16="http://schemas.microsoft.com/office/drawing/2014/main" id="{B4E644D1-381B-45B1-B24D-6ED21D59ACA4}"/>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2" name="直線コネクタ 471">
          <a:extLst>
            <a:ext uri="{FF2B5EF4-FFF2-40B4-BE49-F238E27FC236}">
              <a16:creationId xmlns:a16="http://schemas.microsoft.com/office/drawing/2014/main" id="{A21582C4-8FCE-4450-86AF-A8ABFB5565D2}"/>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3" name="テキスト ボックス 472">
          <a:extLst>
            <a:ext uri="{FF2B5EF4-FFF2-40B4-BE49-F238E27FC236}">
              <a16:creationId xmlns:a16="http://schemas.microsoft.com/office/drawing/2014/main" id="{F04DBEEF-2CB5-420B-9BC5-168BF29A09EE}"/>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FD46A422-6DB4-439C-A665-BC49A11A1D7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a:extLst>
            <a:ext uri="{FF2B5EF4-FFF2-40B4-BE49-F238E27FC236}">
              <a16:creationId xmlns:a16="http://schemas.microsoft.com/office/drawing/2014/main" id="{41271ED8-CB5E-43A2-9B6A-511A208AB4BB}"/>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a:extLst>
            <a:ext uri="{FF2B5EF4-FFF2-40B4-BE49-F238E27FC236}">
              <a16:creationId xmlns:a16="http://schemas.microsoft.com/office/drawing/2014/main" id="{AB680860-3A1C-42E2-AF85-F81302ECB71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41910</xdr:rowOff>
    </xdr:from>
    <xdr:to>
      <xdr:col>116</xdr:col>
      <xdr:colOff>62864</xdr:colOff>
      <xdr:row>41</xdr:row>
      <xdr:rowOff>142240</xdr:rowOff>
    </xdr:to>
    <xdr:cxnSp macro="">
      <xdr:nvCxnSpPr>
        <xdr:cNvPr id="477" name="直線コネクタ 476">
          <a:extLst>
            <a:ext uri="{FF2B5EF4-FFF2-40B4-BE49-F238E27FC236}">
              <a16:creationId xmlns:a16="http://schemas.microsoft.com/office/drawing/2014/main" id="{5E22A69B-D117-46C6-944C-219CABF2E990}"/>
            </a:ext>
          </a:extLst>
        </xdr:cNvPr>
        <xdr:cNvCxnSpPr/>
      </xdr:nvCxnSpPr>
      <xdr:spPr>
        <a:xfrm flipV="1">
          <a:off x="22160864" y="5871210"/>
          <a:ext cx="0" cy="1300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478" name="【認定こども園・幼稚園・保育所】&#10;一人当たり面積最小値テキスト">
          <a:extLst>
            <a:ext uri="{FF2B5EF4-FFF2-40B4-BE49-F238E27FC236}">
              <a16:creationId xmlns:a16="http://schemas.microsoft.com/office/drawing/2014/main" id="{4D3EC42B-5715-44B1-8460-834C98A2F866}"/>
            </a:ext>
          </a:extLst>
        </xdr:cNvPr>
        <xdr:cNvSpPr txBox="1"/>
      </xdr:nvSpPr>
      <xdr:spPr>
        <a:xfrm>
          <a:off x="221996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479" name="直線コネクタ 478">
          <a:extLst>
            <a:ext uri="{FF2B5EF4-FFF2-40B4-BE49-F238E27FC236}">
              <a16:creationId xmlns:a16="http://schemas.microsoft.com/office/drawing/2014/main" id="{FCB05C73-49F7-4707-824F-68336CD4DBF3}"/>
            </a:ext>
          </a:extLst>
        </xdr:cNvPr>
        <xdr:cNvCxnSpPr/>
      </xdr:nvCxnSpPr>
      <xdr:spPr>
        <a:xfrm>
          <a:off x="22072600" y="717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160037</xdr:rowOff>
    </xdr:from>
    <xdr:ext cx="469744" cy="259045"/>
    <xdr:sp macro="" textlink="">
      <xdr:nvSpPr>
        <xdr:cNvPr id="480" name="【認定こども園・幼稚園・保育所】&#10;一人当たり面積最大値テキスト">
          <a:extLst>
            <a:ext uri="{FF2B5EF4-FFF2-40B4-BE49-F238E27FC236}">
              <a16:creationId xmlns:a16="http://schemas.microsoft.com/office/drawing/2014/main" id="{FA9B2CF0-595C-4D5D-916E-A541396F6A5D}"/>
            </a:ext>
          </a:extLst>
        </xdr:cNvPr>
        <xdr:cNvSpPr txBox="1"/>
      </xdr:nvSpPr>
      <xdr:spPr>
        <a:xfrm>
          <a:off x="22199600" y="56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41910</xdr:rowOff>
    </xdr:from>
    <xdr:to>
      <xdr:col>116</xdr:col>
      <xdr:colOff>152400</xdr:colOff>
      <xdr:row>34</xdr:row>
      <xdr:rowOff>41910</xdr:rowOff>
    </xdr:to>
    <xdr:cxnSp macro="">
      <xdr:nvCxnSpPr>
        <xdr:cNvPr id="481" name="直線コネクタ 480">
          <a:extLst>
            <a:ext uri="{FF2B5EF4-FFF2-40B4-BE49-F238E27FC236}">
              <a16:creationId xmlns:a16="http://schemas.microsoft.com/office/drawing/2014/main" id="{4CAC2774-A374-4AC5-881B-D4795F502B71}"/>
            </a:ext>
          </a:extLst>
        </xdr:cNvPr>
        <xdr:cNvCxnSpPr/>
      </xdr:nvCxnSpPr>
      <xdr:spPr>
        <a:xfrm>
          <a:off x="22072600" y="587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107967</xdr:rowOff>
    </xdr:from>
    <xdr:ext cx="469744" cy="259045"/>
    <xdr:sp macro="" textlink="">
      <xdr:nvSpPr>
        <xdr:cNvPr id="482" name="【認定こども園・幼稚園・保育所】&#10;一人当たり面積平均値テキスト">
          <a:extLst>
            <a:ext uri="{FF2B5EF4-FFF2-40B4-BE49-F238E27FC236}">
              <a16:creationId xmlns:a16="http://schemas.microsoft.com/office/drawing/2014/main" id="{6393D6D6-1D3B-4456-B959-A0C637A37FED}"/>
            </a:ext>
          </a:extLst>
        </xdr:cNvPr>
        <xdr:cNvSpPr txBox="1"/>
      </xdr:nvSpPr>
      <xdr:spPr>
        <a:xfrm>
          <a:off x="22199600" y="6623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85090</xdr:rowOff>
    </xdr:from>
    <xdr:to>
      <xdr:col>116</xdr:col>
      <xdr:colOff>114300</xdr:colOff>
      <xdr:row>40</xdr:row>
      <xdr:rowOff>15240</xdr:rowOff>
    </xdr:to>
    <xdr:sp macro="" textlink="">
      <xdr:nvSpPr>
        <xdr:cNvPr id="483" name="フローチャート: 判断 482">
          <a:extLst>
            <a:ext uri="{FF2B5EF4-FFF2-40B4-BE49-F238E27FC236}">
              <a16:creationId xmlns:a16="http://schemas.microsoft.com/office/drawing/2014/main" id="{EB9E0D2A-FB42-43BF-8847-FCD8504FD4D2}"/>
            </a:ext>
          </a:extLst>
        </xdr:cNvPr>
        <xdr:cNvSpPr/>
      </xdr:nvSpPr>
      <xdr:spPr>
        <a:xfrm>
          <a:off x="22110700" y="677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100330</xdr:rowOff>
    </xdr:from>
    <xdr:to>
      <xdr:col>112</xdr:col>
      <xdr:colOff>38100</xdr:colOff>
      <xdr:row>40</xdr:row>
      <xdr:rowOff>30480</xdr:rowOff>
    </xdr:to>
    <xdr:sp macro="" textlink="">
      <xdr:nvSpPr>
        <xdr:cNvPr id="484" name="フローチャート: 判断 483">
          <a:extLst>
            <a:ext uri="{FF2B5EF4-FFF2-40B4-BE49-F238E27FC236}">
              <a16:creationId xmlns:a16="http://schemas.microsoft.com/office/drawing/2014/main" id="{A9F6DB2A-2ACD-4610-A7B4-8E70EDB4D42E}"/>
            </a:ext>
          </a:extLst>
        </xdr:cNvPr>
        <xdr:cNvSpPr/>
      </xdr:nvSpPr>
      <xdr:spPr>
        <a:xfrm>
          <a:off x="21272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133350</xdr:rowOff>
    </xdr:from>
    <xdr:to>
      <xdr:col>107</xdr:col>
      <xdr:colOff>101600</xdr:colOff>
      <xdr:row>40</xdr:row>
      <xdr:rowOff>63500</xdr:rowOff>
    </xdr:to>
    <xdr:sp macro="" textlink="">
      <xdr:nvSpPr>
        <xdr:cNvPr id="485" name="フローチャート: 判断 484">
          <a:extLst>
            <a:ext uri="{FF2B5EF4-FFF2-40B4-BE49-F238E27FC236}">
              <a16:creationId xmlns:a16="http://schemas.microsoft.com/office/drawing/2014/main" id="{8F40B76F-1D08-4830-B95B-902DC744A6EA}"/>
            </a:ext>
          </a:extLst>
        </xdr:cNvPr>
        <xdr:cNvSpPr/>
      </xdr:nvSpPr>
      <xdr:spPr>
        <a:xfrm>
          <a:off x="20383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59690</xdr:rowOff>
    </xdr:from>
    <xdr:to>
      <xdr:col>102</xdr:col>
      <xdr:colOff>165100</xdr:colOff>
      <xdr:row>40</xdr:row>
      <xdr:rowOff>161290</xdr:rowOff>
    </xdr:to>
    <xdr:sp macro="" textlink="">
      <xdr:nvSpPr>
        <xdr:cNvPr id="486" name="フローチャート: 判断 485">
          <a:extLst>
            <a:ext uri="{FF2B5EF4-FFF2-40B4-BE49-F238E27FC236}">
              <a16:creationId xmlns:a16="http://schemas.microsoft.com/office/drawing/2014/main" id="{D3E7E17B-0B4C-4052-946E-CD92980A53E3}"/>
            </a:ext>
          </a:extLst>
        </xdr:cNvPr>
        <xdr:cNvSpPr/>
      </xdr:nvSpPr>
      <xdr:spPr>
        <a:xfrm>
          <a:off x="194945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48260</xdr:rowOff>
    </xdr:from>
    <xdr:to>
      <xdr:col>98</xdr:col>
      <xdr:colOff>38100</xdr:colOff>
      <xdr:row>40</xdr:row>
      <xdr:rowOff>149860</xdr:rowOff>
    </xdr:to>
    <xdr:sp macro="" textlink="">
      <xdr:nvSpPr>
        <xdr:cNvPr id="487" name="フローチャート: 判断 486">
          <a:extLst>
            <a:ext uri="{FF2B5EF4-FFF2-40B4-BE49-F238E27FC236}">
              <a16:creationId xmlns:a16="http://schemas.microsoft.com/office/drawing/2014/main" id="{905C6359-048C-4B72-9D57-731718516089}"/>
            </a:ext>
          </a:extLst>
        </xdr:cNvPr>
        <xdr:cNvSpPr/>
      </xdr:nvSpPr>
      <xdr:spPr>
        <a:xfrm>
          <a:off x="18605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FAA38116-549A-4524-9626-512C64B4EDF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137B4A5D-1CF2-44D7-AB69-4C03C6F8C9C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E36D2B-1EE7-455F-B52E-CA6451E4C1A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24AA3477-EBB6-46BE-83CE-62C11A0D1F9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C2ED53C8-2706-42C3-A466-93226A3E6BD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107950</xdr:rowOff>
    </xdr:from>
    <xdr:to>
      <xdr:col>116</xdr:col>
      <xdr:colOff>114300</xdr:colOff>
      <xdr:row>40</xdr:row>
      <xdr:rowOff>38100</xdr:rowOff>
    </xdr:to>
    <xdr:sp macro="" textlink="">
      <xdr:nvSpPr>
        <xdr:cNvPr id="493" name="楕円 492">
          <a:extLst>
            <a:ext uri="{FF2B5EF4-FFF2-40B4-BE49-F238E27FC236}">
              <a16:creationId xmlns:a16="http://schemas.microsoft.com/office/drawing/2014/main" id="{E63904F9-005C-4D15-A27B-A15C5C1D5CF8}"/>
            </a:ext>
          </a:extLst>
        </xdr:cNvPr>
        <xdr:cNvSpPr/>
      </xdr:nvSpPr>
      <xdr:spPr>
        <a:xfrm>
          <a:off x="221107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86377</xdr:rowOff>
    </xdr:from>
    <xdr:ext cx="469744" cy="259045"/>
    <xdr:sp macro="" textlink="">
      <xdr:nvSpPr>
        <xdr:cNvPr id="494" name="【認定こども園・幼稚園・保育所】&#10;一人当たり面積該当値テキスト">
          <a:extLst>
            <a:ext uri="{FF2B5EF4-FFF2-40B4-BE49-F238E27FC236}">
              <a16:creationId xmlns:a16="http://schemas.microsoft.com/office/drawing/2014/main" id="{9C0C8535-58EA-4A66-AE5B-C704B50D8DAB}"/>
            </a:ext>
          </a:extLst>
        </xdr:cNvPr>
        <xdr:cNvSpPr txBox="1"/>
      </xdr:nvSpPr>
      <xdr:spPr>
        <a:xfrm>
          <a:off x="22199600"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116840</xdr:rowOff>
    </xdr:from>
    <xdr:to>
      <xdr:col>112</xdr:col>
      <xdr:colOff>38100</xdr:colOff>
      <xdr:row>40</xdr:row>
      <xdr:rowOff>46990</xdr:rowOff>
    </xdr:to>
    <xdr:sp macro="" textlink="">
      <xdr:nvSpPr>
        <xdr:cNvPr id="495" name="楕円 494">
          <a:extLst>
            <a:ext uri="{FF2B5EF4-FFF2-40B4-BE49-F238E27FC236}">
              <a16:creationId xmlns:a16="http://schemas.microsoft.com/office/drawing/2014/main" id="{7F493842-8221-41B0-98A3-7E41CB6D388C}"/>
            </a:ext>
          </a:extLst>
        </xdr:cNvPr>
        <xdr:cNvSpPr/>
      </xdr:nvSpPr>
      <xdr:spPr>
        <a:xfrm>
          <a:off x="21272500" y="680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158750</xdr:rowOff>
    </xdr:from>
    <xdr:to>
      <xdr:col>116</xdr:col>
      <xdr:colOff>63500</xdr:colOff>
      <xdr:row>39</xdr:row>
      <xdr:rowOff>167640</xdr:rowOff>
    </xdr:to>
    <xdr:cxnSp macro="">
      <xdr:nvCxnSpPr>
        <xdr:cNvPr id="496" name="直線コネクタ 495">
          <a:extLst>
            <a:ext uri="{FF2B5EF4-FFF2-40B4-BE49-F238E27FC236}">
              <a16:creationId xmlns:a16="http://schemas.microsoft.com/office/drawing/2014/main" id="{13479657-7601-4EC1-814C-6507FFCC7A13}"/>
            </a:ext>
          </a:extLst>
        </xdr:cNvPr>
        <xdr:cNvCxnSpPr/>
      </xdr:nvCxnSpPr>
      <xdr:spPr>
        <a:xfrm flipV="1">
          <a:off x="21323300" y="6845300"/>
          <a:ext cx="8382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123190</xdr:rowOff>
    </xdr:from>
    <xdr:to>
      <xdr:col>107</xdr:col>
      <xdr:colOff>101600</xdr:colOff>
      <xdr:row>40</xdr:row>
      <xdr:rowOff>53340</xdr:rowOff>
    </xdr:to>
    <xdr:sp macro="" textlink="">
      <xdr:nvSpPr>
        <xdr:cNvPr id="497" name="楕円 496">
          <a:extLst>
            <a:ext uri="{FF2B5EF4-FFF2-40B4-BE49-F238E27FC236}">
              <a16:creationId xmlns:a16="http://schemas.microsoft.com/office/drawing/2014/main" id="{6DA8AC8C-DC9E-491A-87E7-EF70FCEA6EF8}"/>
            </a:ext>
          </a:extLst>
        </xdr:cNvPr>
        <xdr:cNvSpPr/>
      </xdr:nvSpPr>
      <xdr:spPr>
        <a:xfrm>
          <a:off x="20383500" y="68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167640</xdr:rowOff>
    </xdr:from>
    <xdr:to>
      <xdr:col>111</xdr:col>
      <xdr:colOff>177800</xdr:colOff>
      <xdr:row>40</xdr:row>
      <xdr:rowOff>2540</xdr:rowOff>
    </xdr:to>
    <xdr:cxnSp macro="">
      <xdr:nvCxnSpPr>
        <xdr:cNvPr id="498" name="直線コネクタ 497">
          <a:extLst>
            <a:ext uri="{FF2B5EF4-FFF2-40B4-BE49-F238E27FC236}">
              <a16:creationId xmlns:a16="http://schemas.microsoft.com/office/drawing/2014/main" id="{540A64DE-D281-43B5-BBF4-33098427A2BD}"/>
            </a:ext>
          </a:extLst>
        </xdr:cNvPr>
        <xdr:cNvCxnSpPr/>
      </xdr:nvCxnSpPr>
      <xdr:spPr>
        <a:xfrm flipV="1">
          <a:off x="20434300" y="68541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129540</xdr:rowOff>
    </xdr:from>
    <xdr:to>
      <xdr:col>102</xdr:col>
      <xdr:colOff>165100</xdr:colOff>
      <xdr:row>40</xdr:row>
      <xdr:rowOff>59690</xdr:rowOff>
    </xdr:to>
    <xdr:sp macro="" textlink="">
      <xdr:nvSpPr>
        <xdr:cNvPr id="499" name="楕円 498">
          <a:extLst>
            <a:ext uri="{FF2B5EF4-FFF2-40B4-BE49-F238E27FC236}">
              <a16:creationId xmlns:a16="http://schemas.microsoft.com/office/drawing/2014/main" id="{A09962FE-C427-417A-9688-4997F78A24A7}"/>
            </a:ext>
          </a:extLst>
        </xdr:cNvPr>
        <xdr:cNvSpPr/>
      </xdr:nvSpPr>
      <xdr:spPr>
        <a:xfrm>
          <a:off x="19494500" y="681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2540</xdr:rowOff>
    </xdr:from>
    <xdr:to>
      <xdr:col>107</xdr:col>
      <xdr:colOff>50800</xdr:colOff>
      <xdr:row>40</xdr:row>
      <xdr:rowOff>8890</xdr:rowOff>
    </xdr:to>
    <xdr:cxnSp macro="">
      <xdr:nvCxnSpPr>
        <xdr:cNvPr id="500" name="直線コネクタ 499">
          <a:extLst>
            <a:ext uri="{FF2B5EF4-FFF2-40B4-BE49-F238E27FC236}">
              <a16:creationId xmlns:a16="http://schemas.microsoft.com/office/drawing/2014/main" id="{087FD0F1-E599-4E19-B604-35E93A7071DB}"/>
            </a:ext>
          </a:extLst>
        </xdr:cNvPr>
        <xdr:cNvCxnSpPr/>
      </xdr:nvCxnSpPr>
      <xdr:spPr>
        <a:xfrm flipV="1">
          <a:off x="19545300" y="68605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501" name="楕円 500">
          <a:extLst>
            <a:ext uri="{FF2B5EF4-FFF2-40B4-BE49-F238E27FC236}">
              <a16:creationId xmlns:a16="http://schemas.microsoft.com/office/drawing/2014/main" id="{D93D1B3E-A2A6-48B1-BDE1-1CAA14E62787}"/>
            </a:ext>
          </a:extLst>
        </xdr:cNvPr>
        <xdr:cNvSpPr/>
      </xdr:nvSpPr>
      <xdr:spPr>
        <a:xfrm>
          <a:off x="18605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8890</xdr:rowOff>
    </xdr:from>
    <xdr:to>
      <xdr:col>102</xdr:col>
      <xdr:colOff>114300</xdr:colOff>
      <xdr:row>40</xdr:row>
      <xdr:rowOff>15240</xdr:rowOff>
    </xdr:to>
    <xdr:cxnSp macro="">
      <xdr:nvCxnSpPr>
        <xdr:cNvPr id="502" name="直線コネクタ 501">
          <a:extLst>
            <a:ext uri="{FF2B5EF4-FFF2-40B4-BE49-F238E27FC236}">
              <a16:creationId xmlns:a16="http://schemas.microsoft.com/office/drawing/2014/main" id="{B49C8003-73A1-4C6F-9EF0-750092D3BD2F}"/>
            </a:ext>
          </a:extLst>
        </xdr:cNvPr>
        <xdr:cNvCxnSpPr/>
      </xdr:nvCxnSpPr>
      <xdr:spPr>
        <a:xfrm flipV="1">
          <a:off x="18656300" y="68668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47007</xdr:rowOff>
    </xdr:from>
    <xdr:ext cx="469744" cy="259045"/>
    <xdr:sp macro="" textlink="">
      <xdr:nvSpPr>
        <xdr:cNvPr id="503" name="n_1aveValue【認定こども園・幼稚園・保育所】&#10;一人当たり面積">
          <a:extLst>
            <a:ext uri="{FF2B5EF4-FFF2-40B4-BE49-F238E27FC236}">
              <a16:creationId xmlns:a16="http://schemas.microsoft.com/office/drawing/2014/main" id="{AFD66EF2-682C-45D1-9630-E9414177282F}"/>
            </a:ext>
          </a:extLst>
        </xdr:cNvPr>
        <xdr:cNvSpPr txBox="1"/>
      </xdr:nvSpPr>
      <xdr:spPr>
        <a:xfrm>
          <a:off x="21075727" y="6562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54627</xdr:rowOff>
    </xdr:from>
    <xdr:ext cx="469744" cy="259045"/>
    <xdr:sp macro="" textlink="">
      <xdr:nvSpPr>
        <xdr:cNvPr id="504" name="n_2aveValue【認定こども園・幼稚園・保育所】&#10;一人当たり面積">
          <a:extLst>
            <a:ext uri="{FF2B5EF4-FFF2-40B4-BE49-F238E27FC236}">
              <a16:creationId xmlns:a16="http://schemas.microsoft.com/office/drawing/2014/main" id="{A479E91F-18F9-4490-A956-B7B22204B03C}"/>
            </a:ext>
          </a:extLst>
        </xdr:cNvPr>
        <xdr:cNvSpPr txBox="1"/>
      </xdr:nvSpPr>
      <xdr:spPr>
        <a:xfrm>
          <a:off x="20199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152417</xdr:rowOff>
    </xdr:from>
    <xdr:ext cx="469744" cy="259045"/>
    <xdr:sp macro="" textlink="">
      <xdr:nvSpPr>
        <xdr:cNvPr id="505" name="n_3aveValue【認定こども園・幼稚園・保育所】&#10;一人当たり面積">
          <a:extLst>
            <a:ext uri="{FF2B5EF4-FFF2-40B4-BE49-F238E27FC236}">
              <a16:creationId xmlns:a16="http://schemas.microsoft.com/office/drawing/2014/main" id="{D94F2F4B-FB6E-42A8-A1D9-C1F43B032E23}"/>
            </a:ext>
          </a:extLst>
        </xdr:cNvPr>
        <xdr:cNvSpPr txBox="1"/>
      </xdr:nvSpPr>
      <xdr:spPr>
        <a:xfrm>
          <a:off x="19310427"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140987</xdr:rowOff>
    </xdr:from>
    <xdr:ext cx="469744" cy="259045"/>
    <xdr:sp macro="" textlink="">
      <xdr:nvSpPr>
        <xdr:cNvPr id="506" name="n_4aveValue【認定こども園・幼稚園・保育所】&#10;一人当たり面積">
          <a:extLst>
            <a:ext uri="{FF2B5EF4-FFF2-40B4-BE49-F238E27FC236}">
              <a16:creationId xmlns:a16="http://schemas.microsoft.com/office/drawing/2014/main" id="{FD6374BB-22BB-499C-8961-1A200F9ED39A}"/>
            </a:ext>
          </a:extLst>
        </xdr:cNvPr>
        <xdr:cNvSpPr txBox="1"/>
      </xdr:nvSpPr>
      <xdr:spPr>
        <a:xfrm>
          <a:off x="18421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38117</xdr:rowOff>
    </xdr:from>
    <xdr:ext cx="469744" cy="259045"/>
    <xdr:sp macro="" textlink="">
      <xdr:nvSpPr>
        <xdr:cNvPr id="507" name="n_1mainValue【認定こども園・幼稚園・保育所】&#10;一人当たり面積">
          <a:extLst>
            <a:ext uri="{FF2B5EF4-FFF2-40B4-BE49-F238E27FC236}">
              <a16:creationId xmlns:a16="http://schemas.microsoft.com/office/drawing/2014/main" id="{EEA60C48-0C37-4ED3-A935-F11D4B02D2BB}"/>
            </a:ext>
          </a:extLst>
        </xdr:cNvPr>
        <xdr:cNvSpPr txBox="1"/>
      </xdr:nvSpPr>
      <xdr:spPr>
        <a:xfrm>
          <a:off x="210757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69867</xdr:rowOff>
    </xdr:from>
    <xdr:ext cx="469744" cy="259045"/>
    <xdr:sp macro="" textlink="">
      <xdr:nvSpPr>
        <xdr:cNvPr id="508" name="n_2mainValue【認定こども園・幼稚園・保育所】&#10;一人当たり面積">
          <a:extLst>
            <a:ext uri="{FF2B5EF4-FFF2-40B4-BE49-F238E27FC236}">
              <a16:creationId xmlns:a16="http://schemas.microsoft.com/office/drawing/2014/main" id="{91DCD017-767E-495C-BF75-B16F3DDF8B0F}"/>
            </a:ext>
          </a:extLst>
        </xdr:cNvPr>
        <xdr:cNvSpPr txBox="1"/>
      </xdr:nvSpPr>
      <xdr:spPr>
        <a:xfrm>
          <a:off x="20199427" y="658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76217</xdr:rowOff>
    </xdr:from>
    <xdr:ext cx="469744" cy="259045"/>
    <xdr:sp macro="" textlink="">
      <xdr:nvSpPr>
        <xdr:cNvPr id="509" name="n_3mainValue【認定こども園・幼稚園・保育所】&#10;一人当たり面積">
          <a:extLst>
            <a:ext uri="{FF2B5EF4-FFF2-40B4-BE49-F238E27FC236}">
              <a16:creationId xmlns:a16="http://schemas.microsoft.com/office/drawing/2014/main" id="{90B28AE8-E0E4-4E9A-BF74-FFF174C7D0BF}"/>
            </a:ext>
          </a:extLst>
        </xdr:cNvPr>
        <xdr:cNvSpPr txBox="1"/>
      </xdr:nvSpPr>
      <xdr:spPr>
        <a:xfrm>
          <a:off x="19310427" y="659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82567</xdr:rowOff>
    </xdr:from>
    <xdr:ext cx="469744" cy="259045"/>
    <xdr:sp macro="" textlink="">
      <xdr:nvSpPr>
        <xdr:cNvPr id="510" name="n_4mainValue【認定こども園・幼稚園・保育所】&#10;一人当たり面積">
          <a:extLst>
            <a:ext uri="{FF2B5EF4-FFF2-40B4-BE49-F238E27FC236}">
              <a16:creationId xmlns:a16="http://schemas.microsoft.com/office/drawing/2014/main" id="{0D3786D5-F782-4687-A559-C7AA259EB34F}"/>
            </a:ext>
          </a:extLst>
        </xdr:cNvPr>
        <xdr:cNvSpPr txBox="1"/>
      </xdr:nvSpPr>
      <xdr:spPr>
        <a:xfrm>
          <a:off x="184214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CFDF96A7-2961-49E9-8FFF-A92B45D279A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F9D13D2D-46FF-44C7-99FE-E6F239A5630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5AE630E6-73F9-41FD-88B5-CEAA751BDE3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610322EB-2D3C-4E3B-B372-9AD79C9BE4A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C58EC10C-E4F3-4C92-AC36-C9D5766D600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984F63A1-6E50-4014-9B05-92DE3B1FC0F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D47DA0FD-40D0-438A-89AE-49A64F35CB4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A7786780-78A0-4C7D-98E5-6212E54487D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73181A33-4712-422C-B60B-1A61B00A1B3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1578ADC2-8BAF-48D8-9EF4-EB48BF1B86E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3C1DEFBA-7982-4E7B-8D23-B6CCE2BD670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AB849174-191A-43B0-B65C-C2F80A67C149}"/>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BB47D05A-0044-4DEA-B4C4-378671BDF976}"/>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3E1E228A-828F-4AA2-9DC2-244E56FC477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a:extLst>
            <a:ext uri="{FF2B5EF4-FFF2-40B4-BE49-F238E27FC236}">
              <a16:creationId xmlns:a16="http://schemas.microsoft.com/office/drawing/2014/main" id="{7B103CD1-F9B1-48B3-8603-8F07E0DCF9A3}"/>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9FFCB8B9-CB21-476F-A86F-C0455B23AF0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a:extLst>
            <a:ext uri="{FF2B5EF4-FFF2-40B4-BE49-F238E27FC236}">
              <a16:creationId xmlns:a16="http://schemas.microsoft.com/office/drawing/2014/main" id="{672AF571-8EF5-4D75-A63B-D9E902E20FD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521ACEE2-E920-4867-8AC1-9F4939219B8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a:extLst>
            <a:ext uri="{FF2B5EF4-FFF2-40B4-BE49-F238E27FC236}">
              <a16:creationId xmlns:a16="http://schemas.microsoft.com/office/drawing/2014/main" id="{ECFD1FBA-CD05-4E67-AB9C-71AC0C49138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B77490DD-B423-408A-9AA2-A75FBC209C48}"/>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a:extLst>
            <a:ext uri="{FF2B5EF4-FFF2-40B4-BE49-F238E27FC236}">
              <a16:creationId xmlns:a16="http://schemas.microsoft.com/office/drawing/2014/main" id="{007A8111-2671-4163-B403-770BC98849B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5C2A2738-4D47-4CC9-992B-90D4D7CF330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a:extLst>
            <a:ext uri="{FF2B5EF4-FFF2-40B4-BE49-F238E27FC236}">
              <a16:creationId xmlns:a16="http://schemas.microsoft.com/office/drawing/2014/main" id="{85A3ABE8-FC0E-4CC8-8DD1-6D5021574825}"/>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40DF3708-3F7B-44A7-9AFB-B5875336750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30480</xdr:rowOff>
    </xdr:from>
    <xdr:to>
      <xdr:col>85</xdr:col>
      <xdr:colOff>126364</xdr:colOff>
      <xdr:row>64</xdr:row>
      <xdr:rowOff>59055</xdr:rowOff>
    </xdr:to>
    <xdr:cxnSp macro="">
      <xdr:nvCxnSpPr>
        <xdr:cNvPr id="535" name="直線コネクタ 534">
          <a:extLst>
            <a:ext uri="{FF2B5EF4-FFF2-40B4-BE49-F238E27FC236}">
              <a16:creationId xmlns:a16="http://schemas.microsoft.com/office/drawing/2014/main" id="{269E536E-5EE3-4221-9536-7C897B26179E}"/>
            </a:ext>
          </a:extLst>
        </xdr:cNvPr>
        <xdr:cNvCxnSpPr/>
      </xdr:nvCxnSpPr>
      <xdr:spPr>
        <a:xfrm flipV="1">
          <a:off x="16318864" y="9460230"/>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62882</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CDD90284-1384-4B90-AB11-71F2C7424330}"/>
            </a:ext>
          </a:extLst>
        </xdr:cNvPr>
        <xdr:cNvSpPr txBox="1"/>
      </xdr:nvSpPr>
      <xdr:spPr>
        <a:xfrm>
          <a:off x="16357600"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59055</xdr:rowOff>
    </xdr:from>
    <xdr:to>
      <xdr:col>86</xdr:col>
      <xdr:colOff>25400</xdr:colOff>
      <xdr:row>64</xdr:row>
      <xdr:rowOff>59055</xdr:rowOff>
    </xdr:to>
    <xdr:cxnSp macro="">
      <xdr:nvCxnSpPr>
        <xdr:cNvPr id="537" name="直線コネクタ 536">
          <a:extLst>
            <a:ext uri="{FF2B5EF4-FFF2-40B4-BE49-F238E27FC236}">
              <a16:creationId xmlns:a16="http://schemas.microsoft.com/office/drawing/2014/main" id="{30EFC461-6B67-4325-BC7C-CA9EA9E48B93}"/>
            </a:ext>
          </a:extLst>
        </xdr:cNvPr>
        <xdr:cNvCxnSpPr/>
      </xdr:nvCxnSpPr>
      <xdr:spPr>
        <a:xfrm>
          <a:off x="16230600" y="1103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148607</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C86AC56D-E92C-4ED7-9CF5-C55CAF69BAE7}"/>
            </a:ext>
          </a:extLst>
        </xdr:cNvPr>
        <xdr:cNvSpPr txBox="1"/>
      </xdr:nvSpPr>
      <xdr:spPr>
        <a:xfrm>
          <a:off x="163576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30480</xdr:rowOff>
    </xdr:from>
    <xdr:to>
      <xdr:col>86</xdr:col>
      <xdr:colOff>25400</xdr:colOff>
      <xdr:row>55</xdr:row>
      <xdr:rowOff>30480</xdr:rowOff>
    </xdr:to>
    <xdr:cxnSp macro="">
      <xdr:nvCxnSpPr>
        <xdr:cNvPr id="539" name="直線コネクタ 538">
          <a:extLst>
            <a:ext uri="{FF2B5EF4-FFF2-40B4-BE49-F238E27FC236}">
              <a16:creationId xmlns:a16="http://schemas.microsoft.com/office/drawing/2014/main" id="{6C729F54-9570-4686-8022-EA432B2430D8}"/>
            </a:ext>
          </a:extLst>
        </xdr:cNvPr>
        <xdr:cNvCxnSpPr/>
      </xdr:nvCxnSpPr>
      <xdr:spPr>
        <a:xfrm>
          <a:off x="16230600" y="946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8272</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2C23777F-0954-4472-BCB9-3F836B0C128F}"/>
            </a:ext>
          </a:extLst>
        </xdr:cNvPr>
        <xdr:cNvSpPr txBox="1"/>
      </xdr:nvSpPr>
      <xdr:spPr>
        <a:xfrm>
          <a:off x="16357600" y="1012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541" name="フローチャート: 判断 540">
          <a:extLst>
            <a:ext uri="{FF2B5EF4-FFF2-40B4-BE49-F238E27FC236}">
              <a16:creationId xmlns:a16="http://schemas.microsoft.com/office/drawing/2014/main" id="{9B32B2AB-AAAE-4FF4-BDEE-7D7362F0FEA1}"/>
            </a:ext>
          </a:extLst>
        </xdr:cNvPr>
        <xdr:cNvSpPr/>
      </xdr:nvSpPr>
      <xdr:spPr>
        <a:xfrm>
          <a:off x="16268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42" name="フローチャート: 判断 541">
          <a:extLst>
            <a:ext uri="{FF2B5EF4-FFF2-40B4-BE49-F238E27FC236}">
              <a16:creationId xmlns:a16="http://schemas.microsoft.com/office/drawing/2014/main" id="{188059A0-A294-445E-A8F3-0D40F0496007}"/>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543" name="フローチャート: 判断 542">
          <a:extLst>
            <a:ext uri="{FF2B5EF4-FFF2-40B4-BE49-F238E27FC236}">
              <a16:creationId xmlns:a16="http://schemas.microsoft.com/office/drawing/2014/main" id="{DAB5F79F-F463-485A-B7EE-B75C908F3B49}"/>
            </a:ext>
          </a:extLst>
        </xdr:cNvPr>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118745</xdr:rowOff>
    </xdr:from>
    <xdr:to>
      <xdr:col>72</xdr:col>
      <xdr:colOff>38100</xdr:colOff>
      <xdr:row>60</xdr:row>
      <xdr:rowOff>48895</xdr:rowOff>
    </xdr:to>
    <xdr:sp macro="" textlink="">
      <xdr:nvSpPr>
        <xdr:cNvPr id="544" name="フローチャート: 判断 543">
          <a:extLst>
            <a:ext uri="{FF2B5EF4-FFF2-40B4-BE49-F238E27FC236}">
              <a16:creationId xmlns:a16="http://schemas.microsoft.com/office/drawing/2014/main" id="{3B5C67AD-9F94-4524-AA85-35177F5300EA}"/>
            </a:ext>
          </a:extLst>
        </xdr:cNvPr>
        <xdr:cNvSpPr/>
      </xdr:nvSpPr>
      <xdr:spPr>
        <a:xfrm>
          <a:off x="13652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545" name="フローチャート: 判断 544">
          <a:extLst>
            <a:ext uri="{FF2B5EF4-FFF2-40B4-BE49-F238E27FC236}">
              <a16:creationId xmlns:a16="http://schemas.microsoft.com/office/drawing/2014/main" id="{42434383-7ABF-4AF6-A6CA-37D905A3DA08}"/>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00550DD-DAF3-4950-B632-08210C4B89F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FCA929A-3B57-44DE-86BA-0ADD4DF5BBF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8C65F559-C25E-45AD-9D6A-26257CBA42B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69730000-2584-490E-9318-752F837B8FA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D463DE0F-1414-4189-89EB-931BBBD4E4F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151130</xdr:rowOff>
    </xdr:from>
    <xdr:to>
      <xdr:col>85</xdr:col>
      <xdr:colOff>177800</xdr:colOff>
      <xdr:row>61</xdr:row>
      <xdr:rowOff>81280</xdr:rowOff>
    </xdr:to>
    <xdr:sp macro="" textlink="">
      <xdr:nvSpPr>
        <xdr:cNvPr id="551" name="楕円 550">
          <a:extLst>
            <a:ext uri="{FF2B5EF4-FFF2-40B4-BE49-F238E27FC236}">
              <a16:creationId xmlns:a16="http://schemas.microsoft.com/office/drawing/2014/main" id="{6FC416A4-1C2A-4882-BECC-31ECC6DAC7DF}"/>
            </a:ext>
          </a:extLst>
        </xdr:cNvPr>
        <xdr:cNvSpPr/>
      </xdr:nvSpPr>
      <xdr:spPr>
        <a:xfrm>
          <a:off x="162687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129557</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C3C70D8A-B857-49DA-AE16-F7D40625E526}"/>
            </a:ext>
          </a:extLst>
        </xdr:cNvPr>
        <xdr:cNvSpPr txBox="1"/>
      </xdr:nvSpPr>
      <xdr:spPr>
        <a:xfrm>
          <a:off x="16357600"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99695</xdr:rowOff>
    </xdr:from>
    <xdr:to>
      <xdr:col>81</xdr:col>
      <xdr:colOff>101600</xdr:colOff>
      <xdr:row>61</xdr:row>
      <xdr:rowOff>29845</xdr:rowOff>
    </xdr:to>
    <xdr:sp macro="" textlink="">
      <xdr:nvSpPr>
        <xdr:cNvPr id="553" name="楕円 552">
          <a:extLst>
            <a:ext uri="{FF2B5EF4-FFF2-40B4-BE49-F238E27FC236}">
              <a16:creationId xmlns:a16="http://schemas.microsoft.com/office/drawing/2014/main" id="{74D08AD0-8B12-4B4C-BECF-7BC1A61D2025}"/>
            </a:ext>
          </a:extLst>
        </xdr:cNvPr>
        <xdr:cNvSpPr/>
      </xdr:nvSpPr>
      <xdr:spPr>
        <a:xfrm>
          <a:off x="15430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150495</xdr:rowOff>
    </xdr:from>
    <xdr:to>
      <xdr:col>85</xdr:col>
      <xdr:colOff>127000</xdr:colOff>
      <xdr:row>61</xdr:row>
      <xdr:rowOff>30480</xdr:rowOff>
    </xdr:to>
    <xdr:cxnSp macro="">
      <xdr:nvCxnSpPr>
        <xdr:cNvPr id="554" name="直線コネクタ 553">
          <a:extLst>
            <a:ext uri="{FF2B5EF4-FFF2-40B4-BE49-F238E27FC236}">
              <a16:creationId xmlns:a16="http://schemas.microsoft.com/office/drawing/2014/main" id="{6BDB2680-A3F6-41AE-A50D-B8ABFB7F66ED}"/>
            </a:ext>
          </a:extLst>
        </xdr:cNvPr>
        <xdr:cNvCxnSpPr/>
      </xdr:nvCxnSpPr>
      <xdr:spPr>
        <a:xfrm>
          <a:off x="15481300" y="1043749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48260</xdr:rowOff>
    </xdr:from>
    <xdr:to>
      <xdr:col>76</xdr:col>
      <xdr:colOff>165100</xdr:colOff>
      <xdr:row>60</xdr:row>
      <xdr:rowOff>149860</xdr:rowOff>
    </xdr:to>
    <xdr:sp macro="" textlink="">
      <xdr:nvSpPr>
        <xdr:cNvPr id="555" name="楕円 554">
          <a:extLst>
            <a:ext uri="{FF2B5EF4-FFF2-40B4-BE49-F238E27FC236}">
              <a16:creationId xmlns:a16="http://schemas.microsoft.com/office/drawing/2014/main" id="{7012E46A-3DDB-4CE8-8D4A-3AE11B6AC953}"/>
            </a:ext>
          </a:extLst>
        </xdr:cNvPr>
        <xdr:cNvSpPr/>
      </xdr:nvSpPr>
      <xdr:spPr>
        <a:xfrm>
          <a:off x="14541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99060</xdr:rowOff>
    </xdr:from>
    <xdr:to>
      <xdr:col>81</xdr:col>
      <xdr:colOff>50800</xdr:colOff>
      <xdr:row>60</xdr:row>
      <xdr:rowOff>150495</xdr:rowOff>
    </xdr:to>
    <xdr:cxnSp macro="">
      <xdr:nvCxnSpPr>
        <xdr:cNvPr id="556" name="直線コネクタ 555">
          <a:extLst>
            <a:ext uri="{FF2B5EF4-FFF2-40B4-BE49-F238E27FC236}">
              <a16:creationId xmlns:a16="http://schemas.microsoft.com/office/drawing/2014/main" id="{56AA94D3-31ED-4AE0-9A10-93F1654D8DC4}"/>
            </a:ext>
          </a:extLst>
        </xdr:cNvPr>
        <xdr:cNvCxnSpPr/>
      </xdr:nvCxnSpPr>
      <xdr:spPr>
        <a:xfrm>
          <a:off x="14592300" y="103860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57" name="楕円 556">
          <a:extLst>
            <a:ext uri="{FF2B5EF4-FFF2-40B4-BE49-F238E27FC236}">
              <a16:creationId xmlns:a16="http://schemas.microsoft.com/office/drawing/2014/main" id="{E70431A1-6788-4FDC-ADA6-3656BDABC2D3}"/>
            </a:ext>
          </a:extLst>
        </xdr:cNvPr>
        <xdr:cNvSpPr/>
      </xdr:nvSpPr>
      <xdr:spPr>
        <a:xfrm>
          <a:off x="13652500" y="102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47625</xdr:rowOff>
    </xdr:from>
    <xdr:to>
      <xdr:col>76</xdr:col>
      <xdr:colOff>114300</xdr:colOff>
      <xdr:row>60</xdr:row>
      <xdr:rowOff>99060</xdr:rowOff>
    </xdr:to>
    <xdr:cxnSp macro="">
      <xdr:nvCxnSpPr>
        <xdr:cNvPr id="558" name="直線コネクタ 557">
          <a:extLst>
            <a:ext uri="{FF2B5EF4-FFF2-40B4-BE49-F238E27FC236}">
              <a16:creationId xmlns:a16="http://schemas.microsoft.com/office/drawing/2014/main" id="{CB84C7D0-EB17-4278-9B19-63C318887A65}"/>
            </a:ext>
          </a:extLst>
        </xdr:cNvPr>
        <xdr:cNvCxnSpPr/>
      </xdr:nvCxnSpPr>
      <xdr:spPr>
        <a:xfrm>
          <a:off x="13703300" y="103346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2540</xdr:rowOff>
    </xdr:from>
    <xdr:to>
      <xdr:col>67</xdr:col>
      <xdr:colOff>101600</xdr:colOff>
      <xdr:row>60</xdr:row>
      <xdr:rowOff>104140</xdr:rowOff>
    </xdr:to>
    <xdr:sp macro="" textlink="">
      <xdr:nvSpPr>
        <xdr:cNvPr id="559" name="楕円 558">
          <a:extLst>
            <a:ext uri="{FF2B5EF4-FFF2-40B4-BE49-F238E27FC236}">
              <a16:creationId xmlns:a16="http://schemas.microsoft.com/office/drawing/2014/main" id="{F1429527-0BB4-4DF6-BA53-2C8169BE66E3}"/>
            </a:ext>
          </a:extLst>
        </xdr:cNvPr>
        <xdr:cNvSpPr/>
      </xdr:nvSpPr>
      <xdr:spPr>
        <a:xfrm>
          <a:off x="12763500" y="1028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47625</xdr:rowOff>
    </xdr:from>
    <xdr:to>
      <xdr:col>71</xdr:col>
      <xdr:colOff>177800</xdr:colOff>
      <xdr:row>60</xdr:row>
      <xdr:rowOff>53340</xdr:rowOff>
    </xdr:to>
    <xdr:cxnSp macro="">
      <xdr:nvCxnSpPr>
        <xdr:cNvPr id="560" name="直線コネクタ 559">
          <a:extLst>
            <a:ext uri="{FF2B5EF4-FFF2-40B4-BE49-F238E27FC236}">
              <a16:creationId xmlns:a16="http://schemas.microsoft.com/office/drawing/2014/main" id="{A755F749-299B-4BF4-B958-5273A059E20A}"/>
            </a:ext>
          </a:extLst>
        </xdr:cNvPr>
        <xdr:cNvCxnSpPr/>
      </xdr:nvCxnSpPr>
      <xdr:spPr>
        <a:xfrm flipV="1">
          <a:off x="12814300" y="103346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61" name="n_1aveValue【学校施設】&#10;有形固定資産減価償却率">
          <a:extLst>
            <a:ext uri="{FF2B5EF4-FFF2-40B4-BE49-F238E27FC236}">
              <a16:creationId xmlns:a16="http://schemas.microsoft.com/office/drawing/2014/main" id="{32A41416-249C-4060-8417-EB1555734568}"/>
            </a:ext>
          </a:extLst>
        </xdr:cNvPr>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562" name="n_2aveValue【学校施設】&#10;有形固定資産減価償却率">
          <a:extLst>
            <a:ext uri="{FF2B5EF4-FFF2-40B4-BE49-F238E27FC236}">
              <a16:creationId xmlns:a16="http://schemas.microsoft.com/office/drawing/2014/main" id="{9968FB9C-CE0F-4638-81A1-F464A36F0011}"/>
            </a:ext>
          </a:extLst>
        </xdr:cNvPr>
        <xdr:cNvSpPr txBox="1"/>
      </xdr:nvSpPr>
      <xdr:spPr>
        <a:xfrm>
          <a:off x="14389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65422</xdr:rowOff>
    </xdr:from>
    <xdr:ext cx="405111" cy="259045"/>
    <xdr:sp macro="" textlink="">
      <xdr:nvSpPr>
        <xdr:cNvPr id="563" name="n_3aveValue【学校施設】&#10;有形固定資産減価償却率">
          <a:extLst>
            <a:ext uri="{FF2B5EF4-FFF2-40B4-BE49-F238E27FC236}">
              <a16:creationId xmlns:a16="http://schemas.microsoft.com/office/drawing/2014/main" id="{D3AB0F1F-A5AF-4828-967D-E4CF82E36125}"/>
            </a:ext>
          </a:extLst>
        </xdr:cNvPr>
        <xdr:cNvSpPr txBox="1"/>
      </xdr:nvSpPr>
      <xdr:spPr>
        <a:xfrm>
          <a:off x="13500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564" name="n_4aveValue【学校施設】&#10;有形固定資産減価償却率">
          <a:extLst>
            <a:ext uri="{FF2B5EF4-FFF2-40B4-BE49-F238E27FC236}">
              <a16:creationId xmlns:a16="http://schemas.microsoft.com/office/drawing/2014/main" id="{5BE78125-2291-4B12-9CDE-73C67C6C5A10}"/>
            </a:ext>
          </a:extLst>
        </xdr:cNvPr>
        <xdr:cNvSpPr txBox="1"/>
      </xdr:nvSpPr>
      <xdr:spPr>
        <a:xfrm>
          <a:off x="12611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20972</xdr:rowOff>
    </xdr:from>
    <xdr:ext cx="405111" cy="259045"/>
    <xdr:sp macro="" textlink="">
      <xdr:nvSpPr>
        <xdr:cNvPr id="565" name="n_1mainValue【学校施設】&#10;有形固定資産減価償却率">
          <a:extLst>
            <a:ext uri="{FF2B5EF4-FFF2-40B4-BE49-F238E27FC236}">
              <a16:creationId xmlns:a16="http://schemas.microsoft.com/office/drawing/2014/main" id="{3DF84903-A71E-4E4B-8D21-2BA279F5BE8A}"/>
            </a:ext>
          </a:extLst>
        </xdr:cNvPr>
        <xdr:cNvSpPr txBox="1"/>
      </xdr:nvSpPr>
      <xdr:spPr>
        <a:xfrm>
          <a:off x="152660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140987</xdr:rowOff>
    </xdr:from>
    <xdr:ext cx="405111" cy="259045"/>
    <xdr:sp macro="" textlink="">
      <xdr:nvSpPr>
        <xdr:cNvPr id="566" name="n_2mainValue【学校施設】&#10;有形固定資産減価償却率">
          <a:extLst>
            <a:ext uri="{FF2B5EF4-FFF2-40B4-BE49-F238E27FC236}">
              <a16:creationId xmlns:a16="http://schemas.microsoft.com/office/drawing/2014/main" id="{B1B55376-8819-46C0-AB98-39907BE0CFF7}"/>
            </a:ext>
          </a:extLst>
        </xdr:cNvPr>
        <xdr:cNvSpPr txBox="1"/>
      </xdr:nvSpPr>
      <xdr:spPr>
        <a:xfrm>
          <a:off x="14389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89552</xdr:rowOff>
    </xdr:from>
    <xdr:ext cx="405111" cy="259045"/>
    <xdr:sp macro="" textlink="">
      <xdr:nvSpPr>
        <xdr:cNvPr id="567" name="n_3mainValue【学校施設】&#10;有形固定資産減価償却率">
          <a:extLst>
            <a:ext uri="{FF2B5EF4-FFF2-40B4-BE49-F238E27FC236}">
              <a16:creationId xmlns:a16="http://schemas.microsoft.com/office/drawing/2014/main" id="{524F6574-C216-4759-9F09-C878830C2489}"/>
            </a:ext>
          </a:extLst>
        </xdr:cNvPr>
        <xdr:cNvSpPr txBox="1"/>
      </xdr:nvSpPr>
      <xdr:spPr>
        <a:xfrm>
          <a:off x="135007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95267</xdr:rowOff>
    </xdr:from>
    <xdr:ext cx="405111" cy="259045"/>
    <xdr:sp macro="" textlink="">
      <xdr:nvSpPr>
        <xdr:cNvPr id="568" name="n_4mainValue【学校施設】&#10;有形固定資産減価償却率">
          <a:extLst>
            <a:ext uri="{FF2B5EF4-FFF2-40B4-BE49-F238E27FC236}">
              <a16:creationId xmlns:a16="http://schemas.microsoft.com/office/drawing/2014/main" id="{9A74CC5E-DDDF-4908-BBA4-FEBFABB6F483}"/>
            </a:ext>
          </a:extLst>
        </xdr:cNvPr>
        <xdr:cNvSpPr txBox="1"/>
      </xdr:nvSpPr>
      <xdr:spPr>
        <a:xfrm>
          <a:off x="126117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38DEA43A-4F21-46FD-ACAB-50CCC196FA1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14A5F81C-6CA2-44D5-8772-853219B23EC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0AEB87A3-00B7-405D-AB0D-82EE122DE22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452CD83A-52FA-490E-8EB4-54982A012B4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49A7B96E-B6CF-4767-AE64-E5EAA7F0277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D5B0F032-067C-4020-88BE-0700C3E7E3C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4EE3AE20-F315-4589-954A-D7B1B62B7A3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539BC6C9-8C8B-43FB-8159-0252A04E553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0C566DBE-34AA-4BCF-9670-2EBE1B44387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0B9D6443-DE2A-4654-A37E-61D9310ED46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9" name="テキスト ボックス 578">
          <a:extLst>
            <a:ext uri="{FF2B5EF4-FFF2-40B4-BE49-F238E27FC236}">
              <a16:creationId xmlns:a16="http://schemas.microsoft.com/office/drawing/2014/main" id="{A4D79CBC-4354-4D76-9B66-CABEFD7380A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0EFAAEDC-BC71-491C-BEC3-19C20ED81282}"/>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6A7BDAC9-5CA5-4F80-B000-7DCC6302E863}"/>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29927554-EAD6-4BC5-8D14-69555CEAFBE5}"/>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F4A11C04-7A28-42E7-AA7A-4EE978C131C2}"/>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25919DEF-A7BF-4DD2-B2CC-CA3C3E943ACE}"/>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22408A81-6EDA-455F-A57E-0E4EB01A841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95601F8E-82C3-4E18-A338-DB42D257BD0C}"/>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3A39AFE7-5ED7-483B-9E15-CBE7A4CB6EBB}"/>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818AA6F6-F439-40E7-A927-8C0B0928AEDC}"/>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67FF8554-5E6B-4643-BA84-512C424AB771}"/>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7417D623-E991-4EF3-BEA4-1C7A9B3C489A}"/>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4B7397DF-D668-464E-9479-7CC2F16FBEB4}"/>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E8151E64-E3AD-42ED-AF5C-7D42ED0E9CEF}"/>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4A1B6214-A0D4-407E-91A6-E9271A6F14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学校施設】&#10;一人当たり面積グラフ枠">
          <a:extLst>
            <a:ext uri="{FF2B5EF4-FFF2-40B4-BE49-F238E27FC236}">
              <a16:creationId xmlns:a16="http://schemas.microsoft.com/office/drawing/2014/main" id="{AEF17F0D-EE94-4237-ADA3-86365764C1B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128669</xdr:rowOff>
    </xdr:from>
    <xdr:to>
      <xdr:col>116</xdr:col>
      <xdr:colOff>62864</xdr:colOff>
      <xdr:row>64</xdr:row>
      <xdr:rowOff>143691</xdr:rowOff>
    </xdr:to>
    <xdr:cxnSp macro="">
      <xdr:nvCxnSpPr>
        <xdr:cNvPr id="595" name="直線コネクタ 594">
          <a:extLst>
            <a:ext uri="{FF2B5EF4-FFF2-40B4-BE49-F238E27FC236}">
              <a16:creationId xmlns:a16="http://schemas.microsoft.com/office/drawing/2014/main" id="{9AFDE1CF-B27C-4311-8CEB-991E75F5A33A}"/>
            </a:ext>
          </a:extLst>
        </xdr:cNvPr>
        <xdr:cNvCxnSpPr/>
      </xdr:nvCxnSpPr>
      <xdr:spPr>
        <a:xfrm flipV="1">
          <a:off x="22160864" y="9558419"/>
          <a:ext cx="0" cy="155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147518</xdr:rowOff>
    </xdr:from>
    <xdr:ext cx="469744" cy="259045"/>
    <xdr:sp macro="" textlink="">
      <xdr:nvSpPr>
        <xdr:cNvPr id="596" name="【学校施設】&#10;一人当たり面積最小値テキスト">
          <a:extLst>
            <a:ext uri="{FF2B5EF4-FFF2-40B4-BE49-F238E27FC236}">
              <a16:creationId xmlns:a16="http://schemas.microsoft.com/office/drawing/2014/main" id="{C49ADE6B-3939-4216-8CEE-1185C08F5445}"/>
            </a:ext>
          </a:extLst>
        </xdr:cNvPr>
        <xdr:cNvSpPr txBox="1"/>
      </xdr:nvSpPr>
      <xdr:spPr>
        <a:xfrm>
          <a:off x="22199600" y="111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143691</xdr:rowOff>
    </xdr:from>
    <xdr:to>
      <xdr:col>116</xdr:col>
      <xdr:colOff>152400</xdr:colOff>
      <xdr:row>64</xdr:row>
      <xdr:rowOff>143691</xdr:rowOff>
    </xdr:to>
    <xdr:cxnSp macro="">
      <xdr:nvCxnSpPr>
        <xdr:cNvPr id="597" name="直線コネクタ 596">
          <a:extLst>
            <a:ext uri="{FF2B5EF4-FFF2-40B4-BE49-F238E27FC236}">
              <a16:creationId xmlns:a16="http://schemas.microsoft.com/office/drawing/2014/main" id="{5D826957-69E3-4B5A-96D1-BFD6D0083EB1}"/>
            </a:ext>
          </a:extLst>
        </xdr:cNvPr>
        <xdr:cNvCxnSpPr/>
      </xdr:nvCxnSpPr>
      <xdr:spPr>
        <a:xfrm>
          <a:off x="22072600" y="11116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75346</xdr:rowOff>
    </xdr:from>
    <xdr:ext cx="469744" cy="259045"/>
    <xdr:sp macro="" textlink="">
      <xdr:nvSpPr>
        <xdr:cNvPr id="598" name="【学校施設】&#10;一人当たり面積最大値テキスト">
          <a:extLst>
            <a:ext uri="{FF2B5EF4-FFF2-40B4-BE49-F238E27FC236}">
              <a16:creationId xmlns:a16="http://schemas.microsoft.com/office/drawing/2014/main" id="{365B0004-AD1A-421F-A9BE-770434DF76E5}"/>
            </a:ext>
          </a:extLst>
        </xdr:cNvPr>
        <xdr:cNvSpPr txBox="1"/>
      </xdr:nvSpPr>
      <xdr:spPr>
        <a:xfrm>
          <a:off x="22199600" y="933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128669</xdr:rowOff>
    </xdr:from>
    <xdr:to>
      <xdr:col>116</xdr:col>
      <xdr:colOff>152400</xdr:colOff>
      <xdr:row>55</xdr:row>
      <xdr:rowOff>128669</xdr:rowOff>
    </xdr:to>
    <xdr:cxnSp macro="">
      <xdr:nvCxnSpPr>
        <xdr:cNvPr id="599" name="直線コネクタ 598">
          <a:extLst>
            <a:ext uri="{FF2B5EF4-FFF2-40B4-BE49-F238E27FC236}">
              <a16:creationId xmlns:a16="http://schemas.microsoft.com/office/drawing/2014/main" id="{DE587FBA-4604-4572-B976-E737EA913F70}"/>
            </a:ext>
          </a:extLst>
        </xdr:cNvPr>
        <xdr:cNvCxnSpPr/>
      </xdr:nvCxnSpPr>
      <xdr:spPr>
        <a:xfrm>
          <a:off x="22072600" y="955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144180</xdr:rowOff>
    </xdr:from>
    <xdr:ext cx="469744" cy="259045"/>
    <xdr:sp macro="" textlink="">
      <xdr:nvSpPr>
        <xdr:cNvPr id="600" name="【学校施設】&#10;一人当たり面積平均値テキスト">
          <a:extLst>
            <a:ext uri="{FF2B5EF4-FFF2-40B4-BE49-F238E27FC236}">
              <a16:creationId xmlns:a16="http://schemas.microsoft.com/office/drawing/2014/main" id="{C5498C08-E392-4E43-A2EA-3BDD1041ACAC}"/>
            </a:ext>
          </a:extLst>
        </xdr:cNvPr>
        <xdr:cNvSpPr txBox="1"/>
      </xdr:nvSpPr>
      <xdr:spPr>
        <a:xfrm>
          <a:off x="22199600" y="10431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121303</xdr:rowOff>
    </xdr:from>
    <xdr:to>
      <xdr:col>116</xdr:col>
      <xdr:colOff>114300</xdr:colOff>
      <xdr:row>62</xdr:row>
      <xdr:rowOff>51453</xdr:rowOff>
    </xdr:to>
    <xdr:sp macro="" textlink="">
      <xdr:nvSpPr>
        <xdr:cNvPr id="601" name="フローチャート: 判断 600">
          <a:extLst>
            <a:ext uri="{FF2B5EF4-FFF2-40B4-BE49-F238E27FC236}">
              <a16:creationId xmlns:a16="http://schemas.microsoft.com/office/drawing/2014/main" id="{679A0C52-158C-4990-9211-5A4A608F3298}"/>
            </a:ext>
          </a:extLst>
        </xdr:cNvPr>
        <xdr:cNvSpPr/>
      </xdr:nvSpPr>
      <xdr:spPr>
        <a:xfrm>
          <a:off x="22110700" y="1057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02" name="フローチャート: 判断 601">
          <a:extLst>
            <a:ext uri="{FF2B5EF4-FFF2-40B4-BE49-F238E27FC236}">
              <a16:creationId xmlns:a16="http://schemas.microsoft.com/office/drawing/2014/main" id="{E4128C2E-5D91-4575-B80D-2C4DE93C7A0A}"/>
            </a:ext>
          </a:extLst>
        </xdr:cNvPr>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154287</xdr:rowOff>
    </xdr:from>
    <xdr:to>
      <xdr:col>107</xdr:col>
      <xdr:colOff>101600</xdr:colOff>
      <xdr:row>62</xdr:row>
      <xdr:rowOff>84437</xdr:rowOff>
    </xdr:to>
    <xdr:sp macro="" textlink="">
      <xdr:nvSpPr>
        <xdr:cNvPr id="603" name="フローチャート: 判断 602">
          <a:extLst>
            <a:ext uri="{FF2B5EF4-FFF2-40B4-BE49-F238E27FC236}">
              <a16:creationId xmlns:a16="http://schemas.microsoft.com/office/drawing/2014/main" id="{7F46528B-F8D0-4E47-8301-C10CEB5597B9}"/>
            </a:ext>
          </a:extLst>
        </xdr:cNvPr>
        <xdr:cNvSpPr/>
      </xdr:nvSpPr>
      <xdr:spPr>
        <a:xfrm>
          <a:off x="20383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100076</xdr:rowOff>
    </xdr:from>
    <xdr:to>
      <xdr:col>102</xdr:col>
      <xdr:colOff>165100</xdr:colOff>
      <xdr:row>63</xdr:row>
      <xdr:rowOff>30226</xdr:rowOff>
    </xdr:to>
    <xdr:sp macro="" textlink="">
      <xdr:nvSpPr>
        <xdr:cNvPr id="604" name="フローチャート: 判断 603">
          <a:extLst>
            <a:ext uri="{FF2B5EF4-FFF2-40B4-BE49-F238E27FC236}">
              <a16:creationId xmlns:a16="http://schemas.microsoft.com/office/drawing/2014/main" id="{C0E1682D-4ED1-46AC-ACE5-6492C6B669DA}"/>
            </a:ext>
          </a:extLst>
        </xdr:cNvPr>
        <xdr:cNvSpPr/>
      </xdr:nvSpPr>
      <xdr:spPr>
        <a:xfrm>
          <a:off x="19494500" y="1072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129794</xdr:rowOff>
    </xdr:from>
    <xdr:to>
      <xdr:col>98</xdr:col>
      <xdr:colOff>38100</xdr:colOff>
      <xdr:row>63</xdr:row>
      <xdr:rowOff>59944</xdr:rowOff>
    </xdr:to>
    <xdr:sp macro="" textlink="">
      <xdr:nvSpPr>
        <xdr:cNvPr id="605" name="フローチャート: 判断 604">
          <a:extLst>
            <a:ext uri="{FF2B5EF4-FFF2-40B4-BE49-F238E27FC236}">
              <a16:creationId xmlns:a16="http://schemas.microsoft.com/office/drawing/2014/main" id="{FAB9D33D-E4CE-48F9-82BC-2C935C122B97}"/>
            </a:ext>
          </a:extLst>
        </xdr:cNvPr>
        <xdr:cNvSpPr/>
      </xdr:nvSpPr>
      <xdr:spPr>
        <a:xfrm>
          <a:off x="18605500" y="1075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CEC27300-06B2-4F2B-98A1-09D75517FB4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F5888A75-7A0C-4CC7-8AB8-DA33DE42452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215B5AF0-EC1D-47B4-9F4B-26300880F12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6577A19A-4312-4C41-862B-CE68D4EA1E1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F89B17D4-1569-4E77-85F7-BA5F09E069C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128815</xdr:rowOff>
    </xdr:from>
    <xdr:to>
      <xdr:col>116</xdr:col>
      <xdr:colOff>114300</xdr:colOff>
      <xdr:row>64</xdr:row>
      <xdr:rowOff>58965</xdr:rowOff>
    </xdr:to>
    <xdr:sp macro="" textlink="">
      <xdr:nvSpPr>
        <xdr:cNvPr id="611" name="楕円 610">
          <a:extLst>
            <a:ext uri="{FF2B5EF4-FFF2-40B4-BE49-F238E27FC236}">
              <a16:creationId xmlns:a16="http://schemas.microsoft.com/office/drawing/2014/main" id="{20404D53-A6D1-4B5C-8BEC-6299FECD09AC}"/>
            </a:ext>
          </a:extLst>
        </xdr:cNvPr>
        <xdr:cNvSpPr/>
      </xdr:nvSpPr>
      <xdr:spPr>
        <a:xfrm>
          <a:off x="22110700" y="1093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107242</xdr:rowOff>
    </xdr:from>
    <xdr:ext cx="469744" cy="259045"/>
    <xdr:sp macro="" textlink="">
      <xdr:nvSpPr>
        <xdr:cNvPr id="612" name="【学校施設】&#10;一人当たり面積該当値テキスト">
          <a:extLst>
            <a:ext uri="{FF2B5EF4-FFF2-40B4-BE49-F238E27FC236}">
              <a16:creationId xmlns:a16="http://schemas.microsoft.com/office/drawing/2014/main" id="{C314CA13-6A7C-4560-BB23-ADC5029434D1}"/>
            </a:ext>
          </a:extLst>
        </xdr:cNvPr>
        <xdr:cNvSpPr txBox="1"/>
      </xdr:nvSpPr>
      <xdr:spPr>
        <a:xfrm>
          <a:off x="22199600" y="1090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138285</xdr:rowOff>
    </xdr:from>
    <xdr:to>
      <xdr:col>112</xdr:col>
      <xdr:colOff>38100</xdr:colOff>
      <xdr:row>64</xdr:row>
      <xdr:rowOff>68435</xdr:rowOff>
    </xdr:to>
    <xdr:sp macro="" textlink="">
      <xdr:nvSpPr>
        <xdr:cNvPr id="613" name="楕円 612">
          <a:extLst>
            <a:ext uri="{FF2B5EF4-FFF2-40B4-BE49-F238E27FC236}">
              <a16:creationId xmlns:a16="http://schemas.microsoft.com/office/drawing/2014/main" id="{4F72D2D4-C89D-47C5-882C-40A333D6759F}"/>
            </a:ext>
          </a:extLst>
        </xdr:cNvPr>
        <xdr:cNvSpPr/>
      </xdr:nvSpPr>
      <xdr:spPr>
        <a:xfrm>
          <a:off x="21272500" y="1093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8165</xdr:rowOff>
    </xdr:from>
    <xdr:to>
      <xdr:col>116</xdr:col>
      <xdr:colOff>63500</xdr:colOff>
      <xdr:row>64</xdr:row>
      <xdr:rowOff>17635</xdr:rowOff>
    </xdr:to>
    <xdr:cxnSp macro="">
      <xdr:nvCxnSpPr>
        <xdr:cNvPr id="614" name="直線コネクタ 613">
          <a:extLst>
            <a:ext uri="{FF2B5EF4-FFF2-40B4-BE49-F238E27FC236}">
              <a16:creationId xmlns:a16="http://schemas.microsoft.com/office/drawing/2014/main" id="{6945F2A8-8C51-4F47-941F-210108488822}"/>
            </a:ext>
          </a:extLst>
        </xdr:cNvPr>
        <xdr:cNvCxnSpPr/>
      </xdr:nvCxnSpPr>
      <xdr:spPr>
        <a:xfrm flipV="1">
          <a:off x="21323300" y="10980965"/>
          <a:ext cx="838200" cy="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146123</xdr:rowOff>
    </xdr:from>
    <xdr:to>
      <xdr:col>107</xdr:col>
      <xdr:colOff>101600</xdr:colOff>
      <xdr:row>64</xdr:row>
      <xdr:rowOff>76273</xdr:rowOff>
    </xdr:to>
    <xdr:sp macro="" textlink="">
      <xdr:nvSpPr>
        <xdr:cNvPr id="615" name="楕円 614">
          <a:extLst>
            <a:ext uri="{FF2B5EF4-FFF2-40B4-BE49-F238E27FC236}">
              <a16:creationId xmlns:a16="http://schemas.microsoft.com/office/drawing/2014/main" id="{439CC241-0B45-400F-B3F9-77B79FB9931D}"/>
            </a:ext>
          </a:extLst>
        </xdr:cNvPr>
        <xdr:cNvSpPr/>
      </xdr:nvSpPr>
      <xdr:spPr>
        <a:xfrm>
          <a:off x="20383500" y="1094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17635</xdr:rowOff>
    </xdr:from>
    <xdr:to>
      <xdr:col>111</xdr:col>
      <xdr:colOff>177800</xdr:colOff>
      <xdr:row>64</xdr:row>
      <xdr:rowOff>25473</xdr:rowOff>
    </xdr:to>
    <xdr:cxnSp macro="">
      <xdr:nvCxnSpPr>
        <xdr:cNvPr id="616" name="直線コネクタ 615">
          <a:extLst>
            <a:ext uri="{FF2B5EF4-FFF2-40B4-BE49-F238E27FC236}">
              <a16:creationId xmlns:a16="http://schemas.microsoft.com/office/drawing/2014/main" id="{E03ECA7C-ED9F-4C5F-B9C5-DDAA8FE15AD5}"/>
            </a:ext>
          </a:extLst>
        </xdr:cNvPr>
        <xdr:cNvCxnSpPr/>
      </xdr:nvCxnSpPr>
      <xdr:spPr>
        <a:xfrm flipV="1">
          <a:off x="20434300" y="10990435"/>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152327</xdr:rowOff>
    </xdr:from>
    <xdr:to>
      <xdr:col>102</xdr:col>
      <xdr:colOff>165100</xdr:colOff>
      <xdr:row>64</xdr:row>
      <xdr:rowOff>82477</xdr:rowOff>
    </xdr:to>
    <xdr:sp macro="" textlink="">
      <xdr:nvSpPr>
        <xdr:cNvPr id="617" name="楕円 616">
          <a:extLst>
            <a:ext uri="{FF2B5EF4-FFF2-40B4-BE49-F238E27FC236}">
              <a16:creationId xmlns:a16="http://schemas.microsoft.com/office/drawing/2014/main" id="{BBADA1C3-F1D5-4ED7-8644-C8BBDD85BF38}"/>
            </a:ext>
          </a:extLst>
        </xdr:cNvPr>
        <xdr:cNvSpPr/>
      </xdr:nvSpPr>
      <xdr:spPr>
        <a:xfrm>
          <a:off x="19494500" y="1095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25473</xdr:rowOff>
    </xdr:from>
    <xdr:to>
      <xdr:col>107</xdr:col>
      <xdr:colOff>50800</xdr:colOff>
      <xdr:row>64</xdr:row>
      <xdr:rowOff>31677</xdr:rowOff>
    </xdr:to>
    <xdr:cxnSp macro="">
      <xdr:nvCxnSpPr>
        <xdr:cNvPr id="618" name="直線コネクタ 617">
          <a:extLst>
            <a:ext uri="{FF2B5EF4-FFF2-40B4-BE49-F238E27FC236}">
              <a16:creationId xmlns:a16="http://schemas.microsoft.com/office/drawing/2014/main" id="{B3D9B189-6639-4B54-956D-AED96156A1B7}"/>
            </a:ext>
          </a:extLst>
        </xdr:cNvPr>
        <xdr:cNvCxnSpPr/>
      </xdr:nvCxnSpPr>
      <xdr:spPr>
        <a:xfrm flipV="1">
          <a:off x="19545300" y="10998273"/>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160818</xdr:rowOff>
    </xdr:from>
    <xdr:to>
      <xdr:col>98</xdr:col>
      <xdr:colOff>38100</xdr:colOff>
      <xdr:row>64</xdr:row>
      <xdr:rowOff>90968</xdr:rowOff>
    </xdr:to>
    <xdr:sp macro="" textlink="">
      <xdr:nvSpPr>
        <xdr:cNvPr id="619" name="楕円 618">
          <a:extLst>
            <a:ext uri="{FF2B5EF4-FFF2-40B4-BE49-F238E27FC236}">
              <a16:creationId xmlns:a16="http://schemas.microsoft.com/office/drawing/2014/main" id="{3D0CCC62-0B38-4751-93E5-285A847CCD94}"/>
            </a:ext>
          </a:extLst>
        </xdr:cNvPr>
        <xdr:cNvSpPr/>
      </xdr:nvSpPr>
      <xdr:spPr>
        <a:xfrm>
          <a:off x="18605500" y="1096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31677</xdr:rowOff>
    </xdr:from>
    <xdr:to>
      <xdr:col>102</xdr:col>
      <xdr:colOff>114300</xdr:colOff>
      <xdr:row>64</xdr:row>
      <xdr:rowOff>40168</xdr:rowOff>
    </xdr:to>
    <xdr:cxnSp macro="">
      <xdr:nvCxnSpPr>
        <xdr:cNvPr id="620" name="直線コネクタ 619">
          <a:extLst>
            <a:ext uri="{FF2B5EF4-FFF2-40B4-BE49-F238E27FC236}">
              <a16:creationId xmlns:a16="http://schemas.microsoft.com/office/drawing/2014/main" id="{50F7DD32-580F-4D85-960A-01835E3FAF42}"/>
            </a:ext>
          </a:extLst>
        </xdr:cNvPr>
        <xdr:cNvCxnSpPr/>
      </xdr:nvCxnSpPr>
      <xdr:spPr>
        <a:xfrm flipV="1">
          <a:off x="18656300" y="11004477"/>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621" name="n_1aveValue【学校施設】&#10;一人当たり面積">
          <a:extLst>
            <a:ext uri="{FF2B5EF4-FFF2-40B4-BE49-F238E27FC236}">
              <a16:creationId xmlns:a16="http://schemas.microsoft.com/office/drawing/2014/main" id="{774E2ECE-D109-4C35-918D-24F4499035E6}"/>
            </a:ext>
          </a:extLst>
        </xdr:cNvPr>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100964</xdr:rowOff>
    </xdr:from>
    <xdr:ext cx="469744" cy="259045"/>
    <xdr:sp macro="" textlink="">
      <xdr:nvSpPr>
        <xdr:cNvPr id="622" name="n_2aveValue【学校施設】&#10;一人当たり面積">
          <a:extLst>
            <a:ext uri="{FF2B5EF4-FFF2-40B4-BE49-F238E27FC236}">
              <a16:creationId xmlns:a16="http://schemas.microsoft.com/office/drawing/2014/main" id="{3AD14566-2819-418C-A479-C84211ABFD20}"/>
            </a:ext>
          </a:extLst>
        </xdr:cNvPr>
        <xdr:cNvSpPr txBox="1"/>
      </xdr:nvSpPr>
      <xdr:spPr>
        <a:xfrm>
          <a:off x="201994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46753</xdr:rowOff>
    </xdr:from>
    <xdr:ext cx="469744" cy="259045"/>
    <xdr:sp macro="" textlink="">
      <xdr:nvSpPr>
        <xdr:cNvPr id="623" name="n_3aveValue【学校施設】&#10;一人当たり面積">
          <a:extLst>
            <a:ext uri="{FF2B5EF4-FFF2-40B4-BE49-F238E27FC236}">
              <a16:creationId xmlns:a16="http://schemas.microsoft.com/office/drawing/2014/main" id="{E482D4E2-21B2-49F0-B47C-47D4B020FDD3}"/>
            </a:ext>
          </a:extLst>
        </xdr:cNvPr>
        <xdr:cNvSpPr txBox="1"/>
      </xdr:nvSpPr>
      <xdr:spPr>
        <a:xfrm>
          <a:off x="19310427" y="1050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76471</xdr:rowOff>
    </xdr:from>
    <xdr:ext cx="469744" cy="259045"/>
    <xdr:sp macro="" textlink="">
      <xdr:nvSpPr>
        <xdr:cNvPr id="624" name="n_4aveValue【学校施設】&#10;一人当たり面積">
          <a:extLst>
            <a:ext uri="{FF2B5EF4-FFF2-40B4-BE49-F238E27FC236}">
              <a16:creationId xmlns:a16="http://schemas.microsoft.com/office/drawing/2014/main" id="{49EE7D88-26E1-4961-AA1E-B7EB9C748279}"/>
            </a:ext>
          </a:extLst>
        </xdr:cNvPr>
        <xdr:cNvSpPr txBox="1"/>
      </xdr:nvSpPr>
      <xdr:spPr>
        <a:xfrm>
          <a:off x="18421427" y="1053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59562</xdr:rowOff>
    </xdr:from>
    <xdr:ext cx="469744" cy="259045"/>
    <xdr:sp macro="" textlink="">
      <xdr:nvSpPr>
        <xdr:cNvPr id="625" name="n_1mainValue【学校施設】&#10;一人当たり面積">
          <a:extLst>
            <a:ext uri="{FF2B5EF4-FFF2-40B4-BE49-F238E27FC236}">
              <a16:creationId xmlns:a16="http://schemas.microsoft.com/office/drawing/2014/main" id="{E711985E-7A3B-4D07-A6A2-8663BA9B3B8A}"/>
            </a:ext>
          </a:extLst>
        </xdr:cNvPr>
        <xdr:cNvSpPr txBox="1"/>
      </xdr:nvSpPr>
      <xdr:spPr>
        <a:xfrm>
          <a:off x="21075727" y="1103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67400</xdr:rowOff>
    </xdr:from>
    <xdr:ext cx="469744" cy="259045"/>
    <xdr:sp macro="" textlink="">
      <xdr:nvSpPr>
        <xdr:cNvPr id="626" name="n_2mainValue【学校施設】&#10;一人当たり面積">
          <a:extLst>
            <a:ext uri="{FF2B5EF4-FFF2-40B4-BE49-F238E27FC236}">
              <a16:creationId xmlns:a16="http://schemas.microsoft.com/office/drawing/2014/main" id="{4264C6E1-0985-4D72-94E3-EE06B6739452}"/>
            </a:ext>
          </a:extLst>
        </xdr:cNvPr>
        <xdr:cNvSpPr txBox="1"/>
      </xdr:nvSpPr>
      <xdr:spPr>
        <a:xfrm>
          <a:off x="20199427" y="1104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73604</xdr:rowOff>
    </xdr:from>
    <xdr:ext cx="469744" cy="259045"/>
    <xdr:sp macro="" textlink="">
      <xdr:nvSpPr>
        <xdr:cNvPr id="627" name="n_3mainValue【学校施設】&#10;一人当たり面積">
          <a:extLst>
            <a:ext uri="{FF2B5EF4-FFF2-40B4-BE49-F238E27FC236}">
              <a16:creationId xmlns:a16="http://schemas.microsoft.com/office/drawing/2014/main" id="{2755C2D5-7387-4DAB-928E-C9B697AE09F9}"/>
            </a:ext>
          </a:extLst>
        </xdr:cNvPr>
        <xdr:cNvSpPr txBox="1"/>
      </xdr:nvSpPr>
      <xdr:spPr>
        <a:xfrm>
          <a:off x="19310427" y="1104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82095</xdr:rowOff>
    </xdr:from>
    <xdr:ext cx="469744" cy="259045"/>
    <xdr:sp macro="" textlink="">
      <xdr:nvSpPr>
        <xdr:cNvPr id="628" name="n_4mainValue【学校施設】&#10;一人当たり面積">
          <a:extLst>
            <a:ext uri="{FF2B5EF4-FFF2-40B4-BE49-F238E27FC236}">
              <a16:creationId xmlns:a16="http://schemas.microsoft.com/office/drawing/2014/main" id="{74BB4B1F-B33A-4DD8-92B8-19ACB798EFC0}"/>
            </a:ext>
          </a:extLst>
        </xdr:cNvPr>
        <xdr:cNvSpPr txBox="1"/>
      </xdr:nvSpPr>
      <xdr:spPr>
        <a:xfrm>
          <a:off x="18421427" y="1105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E262808C-058E-419F-A756-3D6A8B308D1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3EA5EC71-1578-42A0-8E56-477EBAA6705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48459EE3-4849-4101-97CE-F0854C0FC54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C61CD3E9-8E32-4F3E-BEA4-7E9E71D5B67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721DB176-8828-44D5-AF20-3BB714CDB49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D28A7547-C614-49E5-B44D-0CB1F45BCC6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14867C2F-B19B-4CFA-94C5-14DA736B4A2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9C53389B-E745-4E28-8EB7-0CBD3182124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a:extLst>
            <a:ext uri="{FF2B5EF4-FFF2-40B4-BE49-F238E27FC236}">
              <a16:creationId xmlns:a16="http://schemas.microsoft.com/office/drawing/2014/main" id="{5FE48981-F0A4-44C3-A984-3A4762A779A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a:extLst>
            <a:ext uri="{FF2B5EF4-FFF2-40B4-BE49-F238E27FC236}">
              <a16:creationId xmlns:a16="http://schemas.microsoft.com/office/drawing/2014/main" id="{B4415E7D-E4AE-46CE-80DA-28F5A49156B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a:extLst>
            <a:ext uri="{FF2B5EF4-FFF2-40B4-BE49-F238E27FC236}">
              <a16:creationId xmlns:a16="http://schemas.microsoft.com/office/drawing/2014/main" id="{4C5BACEE-1255-4E99-B255-D3CA70F17AB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0" name="直線コネクタ 639">
          <a:extLst>
            <a:ext uri="{FF2B5EF4-FFF2-40B4-BE49-F238E27FC236}">
              <a16:creationId xmlns:a16="http://schemas.microsoft.com/office/drawing/2014/main" id="{32EE3691-D010-4D97-AAC3-39F7631F4FB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1" name="テキスト ボックス 640">
          <a:extLst>
            <a:ext uri="{FF2B5EF4-FFF2-40B4-BE49-F238E27FC236}">
              <a16:creationId xmlns:a16="http://schemas.microsoft.com/office/drawing/2014/main" id="{8C291222-FEE9-4694-94EB-68D6BBA47BF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2" name="直線コネクタ 641">
          <a:extLst>
            <a:ext uri="{FF2B5EF4-FFF2-40B4-BE49-F238E27FC236}">
              <a16:creationId xmlns:a16="http://schemas.microsoft.com/office/drawing/2014/main" id="{C9EDB088-C579-462D-BB3D-344555FE818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3" name="テキスト ボックス 642">
          <a:extLst>
            <a:ext uri="{FF2B5EF4-FFF2-40B4-BE49-F238E27FC236}">
              <a16:creationId xmlns:a16="http://schemas.microsoft.com/office/drawing/2014/main" id="{1F812058-B6E7-490C-BA3A-DC98F7A6FA8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4" name="直線コネクタ 643">
          <a:extLst>
            <a:ext uri="{FF2B5EF4-FFF2-40B4-BE49-F238E27FC236}">
              <a16:creationId xmlns:a16="http://schemas.microsoft.com/office/drawing/2014/main" id="{FD3931BB-629F-477E-8B0B-E0A872FB338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5" name="テキスト ボックス 644">
          <a:extLst>
            <a:ext uri="{FF2B5EF4-FFF2-40B4-BE49-F238E27FC236}">
              <a16:creationId xmlns:a16="http://schemas.microsoft.com/office/drawing/2014/main" id="{41820634-F69D-48C7-9B2B-AB118A7AC1B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6" name="直線コネクタ 645">
          <a:extLst>
            <a:ext uri="{FF2B5EF4-FFF2-40B4-BE49-F238E27FC236}">
              <a16:creationId xmlns:a16="http://schemas.microsoft.com/office/drawing/2014/main" id="{7B0EE4A2-D89B-43FD-B6BD-AF694114BE1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7" name="テキスト ボックス 646">
          <a:extLst>
            <a:ext uri="{FF2B5EF4-FFF2-40B4-BE49-F238E27FC236}">
              <a16:creationId xmlns:a16="http://schemas.microsoft.com/office/drawing/2014/main" id="{D3E62169-244D-40BA-927A-654B8E8D4A2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8" name="直線コネクタ 647">
          <a:extLst>
            <a:ext uri="{FF2B5EF4-FFF2-40B4-BE49-F238E27FC236}">
              <a16:creationId xmlns:a16="http://schemas.microsoft.com/office/drawing/2014/main" id="{DE8CF8A5-329C-49C5-86E9-84464A15D342}"/>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9" name="テキスト ボックス 648">
          <a:extLst>
            <a:ext uri="{FF2B5EF4-FFF2-40B4-BE49-F238E27FC236}">
              <a16:creationId xmlns:a16="http://schemas.microsoft.com/office/drawing/2014/main" id="{DFF29144-6792-48A5-9F5B-A08FBCFAD377}"/>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9F3623B3-C829-4E91-8FC2-ECC1A64AA4D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92FE7706-74E0-411D-86BC-8314F0AA2EB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52" name="直線コネクタ 651">
          <a:extLst>
            <a:ext uri="{FF2B5EF4-FFF2-40B4-BE49-F238E27FC236}">
              <a16:creationId xmlns:a16="http://schemas.microsoft.com/office/drawing/2014/main" id="{B9BDE9F4-CA4B-46AF-A1B1-A582AEE108FA}"/>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53" name="【児童館】&#10;有形固定資産減価償却率最小値テキスト">
          <a:extLst>
            <a:ext uri="{FF2B5EF4-FFF2-40B4-BE49-F238E27FC236}">
              <a16:creationId xmlns:a16="http://schemas.microsoft.com/office/drawing/2014/main" id="{AE1F75CE-4690-4262-AB82-BEF7F578FA70}"/>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54" name="直線コネクタ 653">
          <a:extLst>
            <a:ext uri="{FF2B5EF4-FFF2-40B4-BE49-F238E27FC236}">
              <a16:creationId xmlns:a16="http://schemas.microsoft.com/office/drawing/2014/main" id="{F16BC7B0-1EBA-4F33-923D-143291BF973B}"/>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55" name="【児童館】&#10;有形固定資産減価償却率最大値テキスト">
          <a:extLst>
            <a:ext uri="{FF2B5EF4-FFF2-40B4-BE49-F238E27FC236}">
              <a16:creationId xmlns:a16="http://schemas.microsoft.com/office/drawing/2014/main" id="{57DDD4D9-C654-4321-BF2F-8F6862F2FEE6}"/>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6" name="直線コネクタ 655">
          <a:extLst>
            <a:ext uri="{FF2B5EF4-FFF2-40B4-BE49-F238E27FC236}">
              <a16:creationId xmlns:a16="http://schemas.microsoft.com/office/drawing/2014/main" id="{D374D4B6-DD4B-4E74-A138-6B9AEF0D4E37}"/>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138447</xdr:rowOff>
    </xdr:from>
    <xdr:ext cx="405111" cy="259045"/>
    <xdr:sp macro="" textlink="">
      <xdr:nvSpPr>
        <xdr:cNvPr id="657" name="【児童館】&#10;有形固定資産減価償却率平均値テキスト">
          <a:extLst>
            <a:ext uri="{FF2B5EF4-FFF2-40B4-BE49-F238E27FC236}">
              <a16:creationId xmlns:a16="http://schemas.microsoft.com/office/drawing/2014/main" id="{23B4FEE1-7DAB-4C5D-BFC5-DFAB213F8108}"/>
            </a:ext>
          </a:extLst>
        </xdr:cNvPr>
        <xdr:cNvSpPr txBox="1"/>
      </xdr:nvSpPr>
      <xdr:spPr>
        <a:xfrm>
          <a:off x="16357600" y="14025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115570</xdr:rowOff>
    </xdr:from>
    <xdr:to>
      <xdr:col>85</xdr:col>
      <xdr:colOff>177800</xdr:colOff>
      <xdr:row>83</xdr:row>
      <xdr:rowOff>45720</xdr:rowOff>
    </xdr:to>
    <xdr:sp macro="" textlink="">
      <xdr:nvSpPr>
        <xdr:cNvPr id="658" name="フローチャート: 判断 657">
          <a:extLst>
            <a:ext uri="{FF2B5EF4-FFF2-40B4-BE49-F238E27FC236}">
              <a16:creationId xmlns:a16="http://schemas.microsoft.com/office/drawing/2014/main" id="{254B3CE1-C05E-4F9F-A737-D924E1DDF5CF}"/>
            </a:ext>
          </a:extLst>
        </xdr:cNvPr>
        <xdr:cNvSpPr/>
      </xdr:nvSpPr>
      <xdr:spPr>
        <a:xfrm>
          <a:off x="16268700" y="1417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118111</xdr:rowOff>
    </xdr:from>
    <xdr:to>
      <xdr:col>81</xdr:col>
      <xdr:colOff>101600</xdr:colOff>
      <xdr:row>83</xdr:row>
      <xdr:rowOff>48261</xdr:rowOff>
    </xdr:to>
    <xdr:sp macro="" textlink="">
      <xdr:nvSpPr>
        <xdr:cNvPr id="659" name="フローチャート: 判断 658">
          <a:extLst>
            <a:ext uri="{FF2B5EF4-FFF2-40B4-BE49-F238E27FC236}">
              <a16:creationId xmlns:a16="http://schemas.microsoft.com/office/drawing/2014/main" id="{FCF5AC0D-3758-4EE3-AC37-63DE233C3609}"/>
            </a:ext>
          </a:extLst>
        </xdr:cNvPr>
        <xdr:cNvSpPr/>
      </xdr:nvSpPr>
      <xdr:spPr>
        <a:xfrm>
          <a:off x="15430500" y="1417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161289</xdr:rowOff>
    </xdr:from>
    <xdr:to>
      <xdr:col>76</xdr:col>
      <xdr:colOff>165100</xdr:colOff>
      <xdr:row>83</xdr:row>
      <xdr:rowOff>91439</xdr:rowOff>
    </xdr:to>
    <xdr:sp macro="" textlink="">
      <xdr:nvSpPr>
        <xdr:cNvPr id="660" name="フローチャート: 判断 659">
          <a:extLst>
            <a:ext uri="{FF2B5EF4-FFF2-40B4-BE49-F238E27FC236}">
              <a16:creationId xmlns:a16="http://schemas.microsoft.com/office/drawing/2014/main" id="{E8DB6722-39B4-4374-B873-EB46D7B9A609}"/>
            </a:ext>
          </a:extLst>
        </xdr:cNvPr>
        <xdr:cNvSpPr/>
      </xdr:nvSpPr>
      <xdr:spPr>
        <a:xfrm>
          <a:off x="14541500" y="1422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40639</xdr:rowOff>
    </xdr:from>
    <xdr:to>
      <xdr:col>72</xdr:col>
      <xdr:colOff>38100</xdr:colOff>
      <xdr:row>82</xdr:row>
      <xdr:rowOff>142239</xdr:rowOff>
    </xdr:to>
    <xdr:sp macro="" textlink="">
      <xdr:nvSpPr>
        <xdr:cNvPr id="661" name="フローチャート: 判断 660">
          <a:extLst>
            <a:ext uri="{FF2B5EF4-FFF2-40B4-BE49-F238E27FC236}">
              <a16:creationId xmlns:a16="http://schemas.microsoft.com/office/drawing/2014/main" id="{C82DBFAF-D146-42F6-9EF2-38F09A82D536}"/>
            </a:ext>
          </a:extLst>
        </xdr:cNvPr>
        <xdr:cNvSpPr/>
      </xdr:nvSpPr>
      <xdr:spPr>
        <a:xfrm>
          <a:off x="13652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144780</xdr:rowOff>
    </xdr:from>
    <xdr:to>
      <xdr:col>67</xdr:col>
      <xdr:colOff>101600</xdr:colOff>
      <xdr:row>82</xdr:row>
      <xdr:rowOff>74930</xdr:rowOff>
    </xdr:to>
    <xdr:sp macro="" textlink="">
      <xdr:nvSpPr>
        <xdr:cNvPr id="662" name="フローチャート: 判断 661">
          <a:extLst>
            <a:ext uri="{FF2B5EF4-FFF2-40B4-BE49-F238E27FC236}">
              <a16:creationId xmlns:a16="http://schemas.microsoft.com/office/drawing/2014/main" id="{10AC45FF-D4CC-4F11-BA9B-06C8F93B5C10}"/>
            </a:ext>
          </a:extLst>
        </xdr:cNvPr>
        <xdr:cNvSpPr/>
      </xdr:nvSpPr>
      <xdr:spPr>
        <a:xfrm>
          <a:off x="12763500" y="1403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4386748E-414E-464D-A025-CC2CB4FEB30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E7925849-072B-4AE7-8D68-B050322B254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8FDE7A9-EB19-43B4-A5F1-56F8C9A2EB5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FA54D04E-BD0D-4F6A-A855-1B57AF6F7D8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48D55C39-6CE7-4363-AB0A-3ADD89B010A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148589</xdr:rowOff>
    </xdr:from>
    <xdr:to>
      <xdr:col>85</xdr:col>
      <xdr:colOff>177800</xdr:colOff>
      <xdr:row>85</xdr:row>
      <xdr:rowOff>78739</xdr:rowOff>
    </xdr:to>
    <xdr:sp macro="" textlink="">
      <xdr:nvSpPr>
        <xdr:cNvPr id="668" name="楕円 667">
          <a:extLst>
            <a:ext uri="{FF2B5EF4-FFF2-40B4-BE49-F238E27FC236}">
              <a16:creationId xmlns:a16="http://schemas.microsoft.com/office/drawing/2014/main" id="{86DEAB9C-6C7A-4B74-97BD-0BAFE28891B6}"/>
            </a:ext>
          </a:extLst>
        </xdr:cNvPr>
        <xdr:cNvSpPr/>
      </xdr:nvSpPr>
      <xdr:spPr>
        <a:xfrm>
          <a:off x="16268700" y="1455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63516</xdr:rowOff>
    </xdr:from>
    <xdr:ext cx="405111" cy="259045"/>
    <xdr:sp macro="" textlink="">
      <xdr:nvSpPr>
        <xdr:cNvPr id="669" name="【児童館】&#10;有形固定資産減価償却率該当値テキスト">
          <a:extLst>
            <a:ext uri="{FF2B5EF4-FFF2-40B4-BE49-F238E27FC236}">
              <a16:creationId xmlns:a16="http://schemas.microsoft.com/office/drawing/2014/main" id="{2965071C-4420-4223-9436-7C5B439A5C34}"/>
            </a:ext>
          </a:extLst>
        </xdr:cNvPr>
        <xdr:cNvSpPr txBox="1"/>
      </xdr:nvSpPr>
      <xdr:spPr>
        <a:xfrm>
          <a:off x="16357600" y="14465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148589</xdr:rowOff>
    </xdr:from>
    <xdr:to>
      <xdr:col>81</xdr:col>
      <xdr:colOff>101600</xdr:colOff>
      <xdr:row>85</xdr:row>
      <xdr:rowOff>78739</xdr:rowOff>
    </xdr:to>
    <xdr:sp macro="" textlink="">
      <xdr:nvSpPr>
        <xdr:cNvPr id="670" name="楕円 669">
          <a:extLst>
            <a:ext uri="{FF2B5EF4-FFF2-40B4-BE49-F238E27FC236}">
              <a16:creationId xmlns:a16="http://schemas.microsoft.com/office/drawing/2014/main" id="{FA923556-BB63-4662-8DD6-39CBEA8E78C4}"/>
            </a:ext>
          </a:extLst>
        </xdr:cNvPr>
        <xdr:cNvSpPr/>
      </xdr:nvSpPr>
      <xdr:spPr>
        <a:xfrm>
          <a:off x="15430500" y="1455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27939</xdr:rowOff>
    </xdr:from>
    <xdr:to>
      <xdr:col>85</xdr:col>
      <xdr:colOff>127000</xdr:colOff>
      <xdr:row>85</xdr:row>
      <xdr:rowOff>27939</xdr:rowOff>
    </xdr:to>
    <xdr:cxnSp macro="">
      <xdr:nvCxnSpPr>
        <xdr:cNvPr id="671" name="直線コネクタ 670">
          <a:extLst>
            <a:ext uri="{FF2B5EF4-FFF2-40B4-BE49-F238E27FC236}">
              <a16:creationId xmlns:a16="http://schemas.microsoft.com/office/drawing/2014/main" id="{D56BA4AD-760E-494B-AE26-852E23543420}"/>
            </a:ext>
          </a:extLst>
        </xdr:cNvPr>
        <xdr:cNvCxnSpPr/>
      </xdr:nvCxnSpPr>
      <xdr:spPr>
        <a:xfrm>
          <a:off x="15481300" y="146011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147320</xdr:rowOff>
    </xdr:from>
    <xdr:to>
      <xdr:col>76</xdr:col>
      <xdr:colOff>165100</xdr:colOff>
      <xdr:row>85</xdr:row>
      <xdr:rowOff>77470</xdr:rowOff>
    </xdr:to>
    <xdr:sp macro="" textlink="">
      <xdr:nvSpPr>
        <xdr:cNvPr id="672" name="楕円 671">
          <a:extLst>
            <a:ext uri="{FF2B5EF4-FFF2-40B4-BE49-F238E27FC236}">
              <a16:creationId xmlns:a16="http://schemas.microsoft.com/office/drawing/2014/main" id="{7EEDA984-4018-4C1E-84ED-05814A70B7D6}"/>
            </a:ext>
          </a:extLst>
        </xdr:cNvPr>
        <xdr:cNvSpPr/>
      </xdr:nvSpPr>
      <xdr:spPr>
        <a:xfrm>
          <a:off x="14541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26670</xdr:rowOff>
    </xdr:from>
    <xdr:to>
      <xdr:col>81</xdr:col>
      <xdr:colOff>50800</xdr:colOff>
      <xdr:row>85</xdr:row>
      <xdr:rowOff>27939</xdr:rowOff>
    </xdr:to>
    <xdr:cxnSp macro="">
      <xdr:nvCxnSpPr>
        <xdr:cNvPr id="673" name="直線コネクタ 672">
          <a:extLst>
            <a:ext uri="{FF2B5EF4-FFF2-40B4-BE49-F238E27FC236}">
              <a16:creationId xmlns:a16="http://schemas.microsoft.com/office/drawing/2014/main" id="{09F40181-7220-4019-BF55-0975645E0AD1}"/>
            </a:ext>
          </a:extLst>
        </xdr:cNvPr>
        <xdr:cNvCxnSpPr/>
      </xdr:nvCxnSpPr>
      <xdr:spPr>
        <a:xfrm>
          <a:off x="14592300" y="1459992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147320</xdr:rowOff>
    </xdr:from>
    <xdr:to>
      <xdr:col>72</xdr:col>
      <xdr:colOff>38100</xdr:colOff>
      <xdr:row>85</xdr:row>
      <xdr:rowOff>77470</xdr:rowOff>
    </xdr:to>
    <xdr:sp macro="" textlink="">
      <xdr:nvSpPr>
        <xdr:cNvPr id="674" name="楕円 673">
          <a:extLst>
            <a:ext uri="{FF2B5EF4-FFF2-40B4-BE49-F238E27FC236}">
              <a16:creationId xmlns:a16="http://schemas.microsoft.com/office/drawing/2014/main" id="{B51C335E-82B2-4D68-A9B6-1EB01ECD41CB}"/>
            </a:ext>
          </a:extLst>
        </xdr:cNvPr>
        <xdr:cNvSpPr/>
      </xdr:nvSpPr>
      <xdr:spPr>
        <a:xfrm>
          <a:off x="1365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26670</xdr:rowOff>
    </xdr:from>
    <xdr:to>
      <xdr:col>76</xdr:col>
      <xdr:colOff>114300</xdr:colOff>
      <xdr:row>85</xdr:row>
      <xdr:rowOff>26670</xdr:rowOff>
    </xdr:to>
    <xdr:cxnSp macro="">
      <xdr:nvCxnSpPr>
        <xdr:cNvPr id="675" name="直線コネクタ 674">
          <a:extLst>
            <a:ext uri="{FF2B5EF4-FFF2-40B4-BE49-F238E27FC236}">
              <a16:creationId xmlns:a16="http://schemas.microsoft.com/office/drawing/2014/main" id="{ECDF58D2-C801-48FE-A76B-2287F375E46D}"/>
            </a:ext>
          </a:extLst>
        </xdr:cNvPr>
        <xdr:cNvCxnSpPr/>
      </xdr:nvCxnSpPr>
      <xdr:spPr>
        <a:xfrm>
          <a:off x="13703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147320</xdr:rowOff>
    </xdr:from>
    <xdr:to>
      <xdr:col>67</xdr:col>
      <xdr:colOff>101600</xdr:colOff>
      <xdr:row>85</xdr:row>
      <xdr:rowOff>77470</xdr:rowOff>
    </xdr:to>
    <xdr:sp macro="" textlink="">
      <xdr:nvSpPr>
        <xdr:cNvPr id="676" name="楕円 675">
          <a:extLst>
            <a:ext uri="{FF2B5EF4-FFF2-40B4-BE49-F238E27FC236}">
              <a16:creationId xmlns:a16="http://schemas.microsoft.com/office/drawing/2014/main" id="{BA1D281F-A52E-495F-BB13-F6863088AB31}"/>
            </a:ext>
          </a:extLst>
        </xdr:cNvPr>
        <xdr:cNvSpPr/>
      </xdr:nvSpPr>
      <xdr:spPr>
        <a:xfrm>
          <a:off x="1276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26670</xdr:rowOff>
    </xdr:from>
    <xdr:to>
      <xdr:col>71</xdr:col>
      <xdr:colOff>177800</xdr:colOff>
      <xdr:row>85</xdr:row>
      <xdr:rowOff>26670</xdr:rowOff>
    </xdr:to>
    <xdr:cxnSp macro="">
      <xdr:nvCxnSpPr>
        <xdr:cNvPr id="677" name="直線コネクタ 676">
          <a:extLst>
            <a:ext uri="{FF2B5EF4-FFF2-40B4-BE49-F238E27FC236}">
              <a16:creationId xmlns:a16="http://schemas.microsoft.com/office/drawing/2014/main" id="{44DF736C-0C0D-4CBC-824A-0D169C6EAA2D}"/>
            </a:ext>
          </a:extLst>
        </xdr:cNvPr>
        <xdr:cNvCxnSpPr/>
      </xdr:nvCxnSpPr>
      <xdr:spPr>
        <a:xfrm>
          <a:off x="1281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64788</xdr:rowOff>
    </xdr:from>
    <xdr:ext cx="405111" cy="259045"/>
    <xdr:sp macro="" textlink="">
      <xdr:nvSpPr>
        <xdr:cNvPr id="678" name="n_1aveValue【児童館】&#10;有形固定資産減価償却率">
          <a:extLst>
            <a:ext uri="{FF2B5EF4-FFF2-40B4-BE49-F238E27FC236}">
              <a16:creationId xmlns:a16="http://schemas.microsoft.com/office/drawing/2014/main" id="{E2DDD34B-D4A8-4992-8930-22E2A991B41C}"/>
            </a:ext>
          </a:extLst>
        </xdr:cNvPr>
        <xdr:cNvSpPr txBox="1"/>
      </xdr:nvSpPr>
      <xdr:spPr>
        <a:xfrm>
          <a:off x="15266044" y="1395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107966</xdr:rowOff>
    </xdr:from>
    <xdr:ext cx="405111" cy="259045"/>
    <xdr:sp macro="" textlink="">
      <xdr:nvSpPr>
        <xdr:cNvPr id="679" name="n_2aveValue【児童館】&#10;有形固定資産減価償却率">
          <a:extLst>
            <a:ext uri="{FF2B5EF4-FFF2-40B4-BE49-F238E27FC236}">
              <a16:creationId xmlns:a16="http://schemas.microsoft.com/office/drawing/2014/main" id="{53DE3509-582A-4575-81AE-D526B83C8F95}"/>
            </a:ext>
          </a:extLst>
        </xdr:cNvPr>
        <xdr:cNvSpPr txBox="1"/>
      </xdr:nvSpPr>
      <xdr:spPr>
        <a:xfrm>
          <a:off x="14389744" y="13995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158766</xdr:rowOff>
    </xdr:from>
    <xdr:ext cx="405111" cy="259045"/>
    <xdr:sp macro="" textlink="">
      <xdr:nvSpPr>
        <xdr:cNvPr id="680" name="n_3aveValue【児童館】&#10;有形固定資産減価償却率">
          <a:extLst>
            <a:ext uri="{FF2B5EF4-FFF2-40B4-BE49-F238E27FC236}">
              <a16:creationId xmlns:a16="http://schemas.microsoft.com/office/drawing/2014/main" id="{E5A9CC68-E050-4869-976A-62ACB0470271}"/>
            </a:ext>
          </a:extLst>
        </xdr:cNvPr>
        <xdr:cNvSpPr txBox="1"/>
      </xdr:nvSpPr>
      <xdr:spPr>
        <a:xfrm>
          <a:off x="13500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91457</xdr:rowOff>
    </xdr:from>
    <xdr:ext cx="405111" cy="259045"/>
    <xdr:sp macro="" textlink="">
      <xdr:nvSpPr>
        <xdr:cNvPr id="681" name="n_4aveValue【児童館】&#10;有形固定資産減価償却率">
          <a:extLst>
            <a:ext uri="{FF2B5EF4-FFF2-40B4-BE49-F238E27FC236}">
              <a16:creationId xmlns:a16="http://schemas.microsoft.com/office/drawing/2014/main" id="{6D5A649F-6EB7-4E89-B04A-212E0949FC78}"/>
            </a:ext>
          </a:extLst>
        </xdr:cNvPr>
        <xdr:cNvSpPr txBox="1"/>
      </xdr:nvSpPr>
      <xdr:spPr>
        <a:xfrm>
          <a:off x="126117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69866</xdr:rowOff>
    </xdr:from>
    <xdr:ext cx="405111" cy="259045"/>
    <xdr:sp macro="" textlink="">
      <xdr:nvSpPr>
        <xdr:cNvPr id="682" name="n_1mainValue【児童館】&#10;有形固定資産減価償却率">
          <a:extLst>
            <a:ext uri="{FF2B5EF4-FFF2-40B4-BE49-F238E27FC236}">
              <a16:creationId xmlns:a16="http://schemas.microsoft.com/office/drawing/2014/main" id="{DCC33A5C-72FF-4F3F-8AA7-1DD601C47503}"/>
            </a:ext>
          </a:extLst>
        </xdr:cNvPr>
        <xdr:cNvSpPr txBox="1"/>
      </xdr:nvSpPr>
      <xdr:spPr>
        <a:xfrm>
          <a:off x="15266044" y="1464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68597</xdr:rowOff>
    </xdr:from>
    <xdr:ext cx="405111" cy="259045"/>
    <xdr:sp macro="" textlink="">
      <xdr:nvSpPr>
        <xdr:cNvPr id="683" name="n_2mainValue【児童館】&#10;有形固定資産減価償却率">
          <a:extLst>
            <a:ext uri="{FF2B5EF4-FFF2-40B4-BE49-F238E27FC236}">
              <a16:creationId xmlns:a16="http://schemas.microsoft.com/office/drawing/2014/main" id="{D826BD3A-55B6-4397-B2A6-BCC2EF486D8E}"/>
            </a:ext>
          </a:extLst>
        </xdr:cNvPr>
        <xdr:cNvSpPr txBox="1"/>
      </xdr:nvSpPr>
      <xdr:spPr>
        <a:xfrm>
          <a:off x="14389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68597</xdr:rowOff>
    </xdr:from>
    <xdr:ext cx="405111" cy="259045"/>
    <xdr:sp macro="" textlink="">
      <xdr:nvSpPr>
        <xdr:cNvPr id="684" name="n_3mainValue【児童館】&#10;有形固定資産減価償却率">
          <a:extLst>
            <a:ext uri="{FF2B5EF4-FFF2-40B4-BE49-F238E27FC236}">
              <a16:creationId xmlns:a16="http://schemas.microsoft.com/office/drawing/2014/main" id="{7E726907-CD45-44EC-AFAB-685279D1AF85}"/>
            </a:ext>
          </a:extLst>
        </xdr:cNvPr>
        <xdr:cNvSpPr txBox="1"/>
      </xdr:nvSpPr>
      <xdr:spPr>
        <a:xfrm>
          <a:off x="13500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68597</xdr:rowOff>
    </xdr:from>
    <xdr:ext cx="405111" cy="259045"/>
    <xdr:sp macro="" textlink="">
      <xdr:nvSpPr>
        <xdr:cNvPr id="685" name="n_4mainValue【児童館】&#10;有形固定資産減価償却率">
          <a:extLst>
            <a:ext uri="{FF2B5EF4-FFF2-40B4-BE49-F238E27FC236}">
              <a16:creationId xmlns:a16="http://schemas.microsoft.com/office/drawing/2014/main" id="{195DAB6C-8861-49EF-9DA6-6610FE8E447A}"/>
            </a:ext>
          </a:extLst>
        </xdr:cNvPr>
        <xdr:cNvSpPr txBox="1"/>
      </xdr:nvSpPr>
      <xdr:spPr>
        <a:xfrm>
          <a:off x="12611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DFD7975D-ED86-470D-9132-DDF4DAC7BC6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5074DC79-3A77-4C4A-904B-9C7933586C8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A5B5D911-BEE3-4BEA-87D1-1A9C4F742D1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7FB524F2-CD8F-4DFD-A569-62B8E99C481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FC8ECBFE-52D2-4BD8-8886-4FCACFF32A5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EE9C3DDA-9B1F-46D7-BBA8-693F209D9DB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E278656-201C-4EFF-826D-3DA0E370C39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2A70B121-CA6C-4545-9DEA-DBD1B419957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18228758-DFAF-43E6-8D5E-2B18FC9273F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F943D8D1-A31E-4FD9-B6BA-FBBDC9593AA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6" name="直線コネクタ 695">
          <a:extLst>
            <a:ext uri="{FF2B5EF4-FFF2-40B4-BE49-F238E27FC236}">
              <a16:creationId xmlns:a16="http://schemas.microsoft.com/office/drawing/2014/main" id="{1BD95EBE-A651-4481-8BED-247C425F966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7" name="テキスト ボックス 696">
          <a:extLst>
            <a:ext uri="{FF2B5EF4-FFF2-40B4-BE49-F238E27FC236}">
              <a16:creationId xmlns:a16="http://schemas.microsoft.com/office/drawing/2014/main" id="{937D1580-20BD-4432-A2E5-9C25BE36B6F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8" name="直線コネクタ 697">
          <a:extLst>
            <a:ext uri="{FF2B5EF4-FFF2-40B4-BE49-F238E27FC236}">
              <a16:creationId xmlns:a16="http://schemas.microsoft.com/office/drawing/2014/main" id="{ADA78328-DA09-496E-8B91-F9D7D428CB7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9" name="テキスト ボックス 698">
          <a:extLst>
            <a:ext uri="{FF2B5EF4-FFF2-40B4-BE49-F238E27FC236}">
              <a16:creationId xmlns:a16="http://schemas.microsoft.com/office/drawing/2014/main" id="{6300F7F3-387E-4D08-9938-12D4F609876F}"/>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0" name="直線コネクタ 699">
          <a:extLst>
            <a:ext uri="{FF2B5EF4-FFF2-40B4-BE49-F238E27FC236}">
              <a16:creationId xmlns:a16="http://schemas.microsoft.com/office/drawing/2014/main" id="{58E8F663-CFB4-4F13-8A70-E63CD5EC2733}"/>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1" name="テキスト ボックス 700">
          <a:extLst>
            <a:ext uri="{FF2B5EF4-FFF2-40B4-BE49-F238E27FC236}">
              <a16:creationId xmlns:a16="http://schemas.microsoft.com/office/drawing/2014/main" id="{0094623D-B32E-4DA5-B195-B70211E5B3A4}"/>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2" name="直線コネクタ 701">
          <a:extLst>
            <a:ext uri="{FF2B5EF4-FFF2-40B4-BE49-F238E27FC236}">
              <a16:creationId xmlns:a16="http://schemas.microsoft.com/office/drawing/2014/main" id="{D8E0BD4C-DFF9-469C-AB41-BB1F64A2D6ED}"/>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3" name="テキスト ボックス 702">
          <a:extLst>
            <a:ext uri="{FF2B5EF4-FFF2-40B4-BE49-F238E27FC236}">
              <a16:creationId xmlns:a16="http://schemas.microsoft.com/office/drawing/2014/main" id="{7E3F196E-2EC8-45FD-8EC0-512F5C977177}"/>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AEB27E44-589F-40D3-BEE1-AE1339D9A56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8FE27C31-82A1-4C85-9138-7F70FEE766E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a:extLst>
            <a:ext uri="{FF2B5EF4-FFF2-40B4-BE49-F238E27FC236}">
              <a16:creationId xmlns:a16="http://schemas.microsoft.com/office/drawing/2014/main" id="{EFA44AA5-71AD-4039-A2B8-F88CA275301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85</xdr:row>
      <xdr:rowOff>81535</xdr:rowOff>
    </xdr:to>
    <xdr:cxnSp macro="">
      <xdr:nvCxnSpPr>
        <xdr:cNvPr id="707" name="直線コネクタ 706">
          <a:extLst>
            <a:ext uri="{FF2B5EF4-FFF2-40B4-BE49-F238E27FC236}">
              <a16:creationId xmlns:a16="http://schemas.microsoft.com/office/drawing/2014/main" id="{D65DC379-51A5-4F83-A56F-A260DB1E5924}"/>
            </a:ext>
          </a:extLst>
        </xdr:cNvPr>
        <xdr:cNvCxnSpPr/>
      </xdr:nvCxnSpPr>
      <xdr:spPr>
        <a:xfrm flipV="1">
          <a:off x="22160864" y="13658087"/>
          <a:ext cx="0" cy="996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85362</xdr:rowOff>
    </xdr:from>
    <xdr:ext cx="469744" cy="259045"/>
    <xdr:sp macro="" textlink="">
      <xdr:nvSpPr>
        <xdr:cNvPr id="708" name="【児童館】&#10;一人当たり面積最小値テキスト">
          <a:extLst>
            <a:ext uri="{FF2B5EF4-FFF2-40B4-BE49-F238E27FC236}">
              <a16:creationId xmlns:a16="http://schemas.microsoft.com/office/drawing/2014/main" id="{15483B50-DBD4-462A-BF0C-1690AE3A02DB}"/>
            </a:ext>
          </a:extLst>
        </xdr:cNvPr>
        <xdr:cNvSpPr txBox="1"/>
      </xdr:nvSpPr>
      <xdr:spPr>
        <a:xfrm>
          <a:off x="22199600" y="1465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81535</xdr:rowOff>
    </xdr:from>
    <xdr:to>
      <xdr:col>116</xdr:col>
      <xdr:colOff>152400</xdr:colOff>
      <xdr:row>85</xdr:row>
      <xdr:rowOff>81535</xdr:rowOff>
    </xdr:to>
    <xdr:cxnSp macro="">
      <xdr:nvCxnSpPr>
        <xdr:cNvPr id="709" name="直線コネクタ 708">
          <a:extLst>
            <a:ext uri="{FF2B5EF4-FFF2-40B4-BE49-F238E27FC236}">
              <a16:creationId xmlns:a16="http://schemas.microsoft.com/office/drawing/2014/main" id="{E65094F7-B2D4-4CF4-B1DA-4408EBDC8E1D}"/>
            </a:ext>
          </a:extLst>
        </xdr:cNvPr>
        <xdr:cNvCxnSpPr/>
      </xdr:nvCxnSpPr>
      <xdr:spPr>
        <a:xfrm>
          <a:off x="22072600" y="1465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710" name="【児童館】&#10;一人当たり面積最大値テキスト">
          <a:extLst>
            <a:ext uri="{FF2B5EF4-FFF2-40B4-BE49-F238E27FC236}">
              <a16:creationId xmlns:a16="http://schemas.microsoft.com/office/drawing/2014/main" id="{7152AFC0-ABFC-4041-8F98-72C9426CD928}"/>
            </a:ext>
          </a:extLst>
        </xdr:cNvPr>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711" name="直線コネクタ 710">
          <a:extLst>
            <a:ext uri="{FF2B5EF4-FFF2-40B4-BE49-F238E27FC236}">
              <a16:creationId xmlns:a16="http://schemas.microsoft.com/office/drawing/2014/main" id="{BD779C27-F2DE-44A9-9FB5-30399127F629}"/>
            </a:ext>
          </a:extLst>
        </xdr:cNvPr>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140479</xdr:rowOff>
    </xdr:from>
    <xdr:ext cx="469744" cy="259045"/>
    <xdr:sp macro="" textlink="">
      <xdr:nvSpPr>
        <xdr:cNvPr id="712" name="【児童館】&#10;一人当たり面積平均値テキスト">
          <a:extLst>
            <a:ext uri="{FF2B5EF4-FFF2-40B4-BE49-F238E27FC236}">
              <a16:creationId xmlns:a16="http://schemas.microsoft.com/office/drawing/2014/main" id="{D9F0F975-22EC-4A2D-927B-56E207331EB0}"/>
            </a:ext>
          </a:extLst>
        </xdr:cNvPr>
        <xdr:cNvSpPr txBox="1"/>
      </xdr:nvSpPr>
      <xdr:spPr>
        <a:xfrm>
          <a:off x="22199600" y="14199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117602</xdr:rowOff>
    </xdr:from>
    <xdr:to>
      <xdr:col>116</xdr:col>
      <xdr:colOff>114300</xdr:colOff>
      <xdr:row>84</xdr:row>
      <xdr:rowOff>47752</xdr:rowOff>
    </xdr:to>
    <xdr:sp macro="" textlink="">
      <xdr:nvSpPr>
        <xdr:cNvPr id="713" name="フローチャート: 判断 712">
          <a:extLst>
            <a:ext uri="{FF2B5EF4-FFF2-40B4-BE49-F238E27FC236}">
              <a16:creationId xmlns:a16="http://schemas.microsoft.com/office/drawing/2014/main" id="{BAAC8A77-1B36-45DA-BFF7-A6551675664D}"/>
            </a:ext>
          </a:extLst>
        </xdr:cNvPr>
        <xdr:cNvSpPr/>
      </xdr:nvSpPr>
      <xdr:spPr>
        <a:xfrm>
          <a:off x="221107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122174</xdr:rowOff>
    </xdr:from>
    <xdr:to>
      <xdr:col>112</xdr:col>
      <xdr:colOff>38100</xdr:colOff>
      <xdr:row>84</xdr:row>
      <xdr:rowOff>52324</xdr:rowOff>
    </xdr:to>
    <xdr:sp macro="" textlink="">
      <xdr:nvSpPr>
        <xdr:cNvPr id="714" name="フローチャート: 判断 713">
          <a:extLst>
            <a:ext uri="{FF2B5EF4-FFF2-40B4-BE49-F238E27FC236}">
              <a16:creationId xmlns:a16="http://schemas.microsoft.com/office/drawing/2014/main" id="{5005AA4E-05EC-4B15-97A6-F6C3500D22E7}"/>
            </a:ext>
          </a:extLst>
        </xdr:cNvPr>
        <xdr:cNvSpPr/>
      </xdr:nvSpPr>
      <xdr:spPr>
        <a:xfrm>
          <a:off x="21272500" y="1435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131318</xdr:rowOff>
    </xdr:from>
    <xdr:to>
      <xdr:col>107</xdr:col>
      <xdr:colOff>101600</xdr:colOff>
      <xdr:row>84</xdr:row>
      <xdr:rowOff>61468</xdr:rowOff>
    </xdr:to>
    <xdr:sp macro="" textlink="">
      <xdr:nvSpPr>
        <xdr:cNvPr id="715" name="フローチャート: 判断 714">
          <a:extLst>
            <a:ext uri="{FF2B5EF4-FFF2-40B4-BE49-F238E27FC236}">
              <a16:creationId xmlns:a16="http://schemas.microsoft.com/office/drawing/2014/main" id="{4CDA7099-8D83-44AD-B213-25BE1E34A368}"/>
            </a:ext>
          </a:extLst>
        </xdr:cNvPr>
        <xdr:cNvSpPr/>
      </xdr:nvSpPr>
      <xdr:spPr>
        <a:xfrm>
          <a:off x="203835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110744</xdr:rowOff>
    </xdr:from>
    <xdr:to>
      <xdr:col>102</xdr:col>
      <xdr:colOff>165100</xdr:colOff>
      <xdr:row>85</xdr:row>
      <xdr:rowOff>40894</xdr:rowOff>
    </xdr:to>
    <xdr:sp macro="" textlink="">
      <xdr:nvSpPr>
        <xdr:cNvPr id="716" name="フローチャート: 判断 715">
          <a:extLst>
            <a:ext uri="{FF2B5EF4-FFF2-40B4-BE49-F238E27FC236}">
              <a16:creationId xmlns:a16="http://schemas.microsoft.com/office/drawing/2014/main" id="{70958E61-FCB3-4040-8F50-A6D741D8B9F1}"/>
            </a:ext>
          </a:extLst>
        </xdr:cNvPr>
        <xdr:cNvSpPr/>
      </xdr:nvSpPr>
      <xdr:spPr>
        <a:xfrm>
          <a:off x="19494500" y="1451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97028</xdr:rowOff>
    </xdr:from>
    <xdr:to>
      <xdr:col>98</xdr:col>
      <xdr:colOff>38100</xdr:colOff>
      <xdr:row>85</xdr:row>
      <xdr:rowOff>27178</xdr:rowOff>
    </xdr:to>
    <xdr:sp macro="" textlink="">
      <xdr:nvSpPr>
        <xdr:cNvPr id="717" name="フローチャート: 判断 716">
          <a:extLst>
            <a:ext uri="{FF2B5EF4-FFF2-40B4-BE49-F238E27FC236}">
              <a16:creationId xmlns:a16="http://schemas.microsoft.com/office/drawing/2014/main" id="{B9E9F470-096B-486F-8AEA-C6F6D200B55F}"/>
            </a:ext>
          </a:extLst>
        </xdr:cNvPr>
        <xdr:cNvSpPr/>
      </xdr:nvSpPr>
      <xdr:spPr>
        <a:xfrm>
          <a:off x="18605500" y="1449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9421A770-CC2F-47D3-BDE0-5495E5749F7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C29D3243-2B2B-4400-98A4-BAC253517F9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E09DE0CE-4A10-4D54-8503-A3B84136D26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B4A0E489-99AB-4803-95FA-990A4DC0A7D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88BD4D51-E140-42EF-A588-C232B1C07F6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723" name="楕円 722">
          <a:extLst>
            <a:ext uri="{FF2B5EF4-FFF2-40B4-BE49-F238E27FC236}">
              <a16:creationId xmlns:a16="http://schemas.microsoft.com/office/drawing/2014/main" id="{4C145265-B889-41B4-B8EF-FBEADE7BC6B7}"/>
            </a:ext>
          </a:extLst>
        </xdr:cNvPr>
        <xdr:cNvSpPr/>
      </xdr:nvSpPr>
      <xdr:spPr>
        <a:xfrm>
          <a:off x="22110700" y="1435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100601</xdr:rowOff>
    </xdr:from>
    <xdr:ext cx="469744" cy="259045"/>
    <xdr:sp macro="" textlink="">
      <xdr:nvSpPr>
        <xdr:cNvPr id="724" name="【児童館】&#10;一人当たり面積該当値テキスト">
          <a:extLst>
            <a:ext uri="{FF2B5EF4-FFF2-40B4-BE49-F238E27FC236}">
              <a16:creationId xmlns:a16="http://schemas.microsoft.com/office/drawing/2014/main" id="{067F565B-39C0-4A67-8AEA-FE16D5606253}"/>
            </a:ext>
          </a:extLst>
        </xdr:cNvPr>
        <xdr:cNvSpPr txBox="1"/>
      </xdr:nvSpPr>
      <xdr:spPr>
        <a:xfrm>
          <a:off x="22199600" y="1433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131318</xdr:rowOff>
    </xdr:from>
    <xdr:to>
      <xdr:col>112</xdr:col>
      <xdr:colOff>38100</xdr:colOff>
      <xdr:row>84</xdr:row>
      <xdr:rowOff>61468</xdr:rowOff>
    </xdr:to>
    <xdr:sp macro="" textlink="">
      <xdr:nvSpPr>
        <xdr:cNvPr id="725" name="楕円 724">
          <a:extLst>
            <a:ext uri="{FF2B5EF4-FFF2-40B4-BE49-F238E27FC236}">
              <a16:creationId xmlns:a16="http://schemas.microsoft.com/office/drawing/2014/main" id="{324CDEB9-CBD6-49EA-A27C-9DE8316E779C}"/>
            </a:ext>
          </a:extLst>
        </xdr:cNvPr>
        <xdr:cNvSpPr/>
      </xdr:nvSpPr>
      <xdr:spPr>
        <a:xfrm>
          <a:off x="21272500" y="1436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xdr:rowOff>
    </xdr:from>
    <xdr:to>
      <xdr:col>116</xdr:col>
      <xdr:colOff>63500</xdr:colOff>
      <xdr:row>84</xdr:row>
      <xdr:rowOff>10668</xdr:rowOff>
    </xdr:to>
    <xdr:cxnSp macro="">
      <xdr:nvCxnSpPr>
        <xdr:cNvPr id="726" name="直線コネクタ 725">
          <a:extLst>
            <a:ext uri="{FF2B5EF4-FFF2-40B4-BE49-F238E27FC236}">
              <a16:creationId xmlns:a16="http://schemas.microsoft.com/office/drawing/2014/main" id="{6BC391FD-8910-4A16-9CEE-543B82AD8CCF}"/>
            </a:ext>
          </a:extLst>
        </xdr:cNvPr>
        <xdr:cNvCxnSpPr/>
      </xdr:nvCxnSpPr>
      <xdr:spPr>
        <a:xfrm flipV="1">
          <a:off x="21323300" y="1440332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135889</xdr:rowOff>
    </xdr:from>
    <xdr:to>
      <xdr:col>107</xdr:col>
      <xdr:colOff>101600</xdr:colOff>
      <xdr:row>84</xdr:row>
      <xdr:rowOff>66039</xdr:rowOff>
    </xdr:to>
    <xdr:sp macro="" textlink="">
      <xdr:nvSpPr>
        <xdr:cNvPr id="727" name="楕円 726">
          <a:extLst>
            <a:ext uri="{FF2B5EF4-FFF2-40B4-BE49-F238E27FC236}">
              <a16:creationId xmlns:a16="http://schemas.microsoft.com/office/drawing/2014/main" id="{F3759B48-F9F3-4382-8474-72C2B737EFF9}"/>
            </a:ext>
          </a:extLst>
        </xdr:cNvPr>
        <xdr:cNvSpPr/>
      </xdr:nvSpPr>
      <xdr:spPr>
        <a:xfrm>
          <a:off x="20383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xdr:rowOff>
    </xdr:from>
    <xdr:to>
      <xdr:col>111</xdr:col>
      <xdr:colOff>177800</xdr:colOff>
      <xdr:row>84</xdr:row>
      <xdr:rowOff>15239</xdr:rowOff>
    </xdr:to>
    <xdr:cxnSp macro="">
      <xdr:nvCxnSpPr>
        <xdr:cNvPr id="728" name="直線コネクタ 727">
          <a:extLst>
            <a:ext uri="{FF2B5EF4-FFF2-40B4-BE49-F238E27FC236}">
              <a16:creationId xmlns:a16="http://schemas.microsoft.com/office/drawing/2014/main" id="{E1E4C415-CA52-453F-9CD0-6AAB8122191D}"/>
            </a:ext>
          </a:extLst>
        </xdr:cNvPr>
        <xdr:cNvCxnSpPr/>
      </xdr:nvCxnSpPr>
      <xdr:spPr>
        <a:xfrm flipV="1">
          <a:off x="20434300" y="14412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140463</xdr:rowOff>
    </xdr:from>
    <xdr:to>
      <xdr:col>102</xdr:col>
      <xdr:colOff>165100</xdr:colOff>
      <xdr:row>84</xdr:row>
      <xdr:rowOff>70613</xdr:rowOff>
    </xdr:to>
    <xdr:sp macro="" textlink="">
      <xdr:nvSpPr>
        <xdr:cNvPr id="729" name="楕円 728">
          <a:extLst>
            <a:ext uri="{FF2B5EF4-FFF2-40B4-BE49-F238E27FC236}">
              <a16:creationId xmlns:a16="http://schemas.microsoft.com/office/drawing/2014/main" id="{9A045FC8-5D8B-4DF9-AB51-26F1B1B0EFA2}"/>
            </a:ext>
          </a:extLst>
        </xdr:cNvPr>
        <xdr:cNvSpPr/>
      </xdr:nvSpPr>
      <xdr:spPr>
        <a:xfrm>
          <a:off x="19494500" y="1437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15239</xdr:rowOff>
    </xdr:from>
    <xdr:to>
      <xdr:col>107</xdr:col>
      <xdr:colOff>50800</xdr:colOff>
      <xdr:row>84</xdr:row>
      <xdr:rowOff>19813</xdr:rowOff>
    </xdr:to>
    <xdr:cxnSp macro="">
      <xdr:nvCxnSpPr>
        <xdr:cNvPr id="730" name="直線コネクタ 729">
          <a:extLst>
            <a:ext uri="{FF2B5EF4-FFF2-40B4-BE49-F238E27FC236}">
              <a16:creationId xmlns:a16="http://schemas.microsoft.com/office/drawing/2014/main" id="{F2A27E0A-C864-458E-AA1C-0403DB46A2B2}"/>
            </a:ext>
          </a:extLst>
        </xdr:cNvPr>
        <xdr:cNvCxnSpPr/>
      </xdr:nvCxnSpPr>
      <xdr:spPr>
        <a:xfrm flipV="1">
          <a:off x="19545300" y="144170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149606</xdr:rowOff>
    </xdr:from>
    <xdr:to>
      <xdr:col>98</xdr:col>
      <xdr:colOff>38100</xdr:colOff>
      <xdr:row>84</xdr:row>
      <xdr:rowOff>79756</xdr:rowOff>
    </xdr:to>
    <xdr:sp macro="" textlink="">
      <xdr:nvSpPr>
        <xdr:cNvPr id="731" name="楕円 730">
          <a:extLst>
            <a:ext uri="{FF2B5EF4-FFF2-40B4-BE49-F238E27FC236}">
              <a16:creationId xmlns:a16="http://schemas.microsoft.com/office/drawing/2014/main" id="{E5B78A91-E1BD-42DC-9024-03A191823B23}"/>
            </a:ext>
          </a:extLst>
        </xdr:cNvPr>
        <xdr:cNvSpPr/>
      </xdr:nvSpPr>
      <xdr:spPr>
        <a:xfrm>
          <a:off x="18605500" y="143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19813</xdr:rowOff>
    </xdr:from>
    <xdr:to>
      <xdr:col>102</xdr:col>
      <xdr:colOff>114300</xdr:colOff>
      <xdr:row>84</xdr:row>
      <xdr:rowOff>28956</xdr:rowOff>
    </xdr:to>
    <xdr:cxnSp macro="">
      <xdr:nvCxnSpPr>
        <xdr:cNvPr id="732" name="直線コネクタ 731">
          <a:extLst>
            <a:ext uri="{FF2B5EF4-FFF2-40B4-BE49-F238E27FC236}">
              <a16:creationId xmlns:a16="http://schemas.microsoft.com/office/drawing/2014/main" id="{E24294CF-F277-4693-BE67-64AE32ED7926}"/>
            </a:ext>
          </a:extLst>
        </xdr:cNvPr>
        <xdr:cNvCxnSpPr/>
      </xdr:nvCxnSpPr>
      <xdr:spPr>
        <a:xfrm flipV="1">
          <a:off x="18656300" y="14421613"/>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68851</xdr:rowOff>
    </xdr:from>
    <xdr:ext cx="469744" cy="259045"/>
    <xdr:sp macro="" textlink="">
      <xdr:nvSpPr>
        <xdr:cNvPr id="733" name="n_1aveValue【児童館】&#10;一人当たり面積">
          <a:extLst>
            <a:ext uri="{FF2B5EF4-FFF2-40B4-BE49-F238E27FC236}">
              <a16:creationId xmlns:a16="http://schemas.microsoft.com/office/drawing/2014/main" id="{51E4123E-0B57-494C-A547-BC197BF851A5}"/>
            </a:ext>
          </a:extLst>
        </xdr:cNvPr>
        <xdr:cNvSpPr txBox="1"/>
      </xdr:nvSpPr>
      <xdr:spPr>
        <a:xfrm>
          <a:off x="21075727" y="1412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77995</xdr:rowOff>
    </xdr:from>
    <xdr:ext cx="469744" cy="259045"/>
    <xdr:sp macro="" textlink="">
      <xdr:nvSpPr>
        <xdr:cNvPr id="734" name="n_2aveValue【児童館】&#10;一人当たり面積">
          <a:extLst>
            <a:ext uri="{FF2B5EF4-FFF2-40B4-BE49-F238E27FC236}">
              <a16:creationId xmlns:a16="http://schemas.microsoft.com/office/drawing/2014/main" id="{4E7FD73F-A4E3-407F-BBD8-989FC48308F4}"/>
            </a:ext>
          </a:extLst>
        </xdr:cNvPr>
        <xdr:cNvSpPr txBox="1"/>
      </xdr:nvSpPr>
      <xdr:spPr>
        <a:xfrm>
          <a:off x="20199427" y="1413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32021</xdr:rowOff>
    </xdr:from>
    <xdr:ext cx="469744" cy="259045"/>
    <xdr:sp macro="" textlink="">
      <xdr:nvSpPr>
        <xdr:cNvPr id="735" name="n_3aveValue【児童館】&#10;一人当たり面積">
          <a:extLst>
            <a:ext uri="{FF2B5EF4-FFF2-40B4-BE49-F238E27FC236}">
              <a16:creationId xmlns:a16="http://schemas.microsoft.com/office/drawing/2014/main" id="{4BDD934D-F150-4C72-9BAE-240DA60C64EC}"/>
            </a:ext>
          </a:extLst>
        </xdr:cNvPr>
        <xdr:cNvSpPr txBox="1"/>
      </xdr:nvSpPr>
      <xdr:spPr>
        <a:xfrm>
          <a:off x="19310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18305</xdr:rowOff>
    </xdr:from>
    <xdr:ext cx="469744" cy="259045"/>
    <xdr:sp macro="" textlink="">
      <xdr:nvSpPr>
        <xdr:cNvPr id="736" name="n_4aveValue【児童館】&#10;一人当たり面積">
          <a:extLst>
            <a:ext uri="{FF2B5EF4-FFF2-40B4-BE49-F238E27FC236}">
              <a16:creationId xmlns:a16="http://schemas.microsoft.com/office/drawing/2014/main" id="{297605F4-7F38-4E46-9BF5-649733666C1E}"/>
            </a:ext>
          </a:extLst>
        </xdr:cNvPr>
        <xdr:cNvSpPr txBox="1"/>
      </xdr:nvSpPr>
      <xdr:spPr>
        <a:xfrm>
          <a:off x="18421427" y="1459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52595</xdr:rowOff>
    </xdr:from>
    <xdr:ext cx="469744" cy="259045"/>
    <xdr:sp macro="" textlink="">
      <xdr:nvSpPr>
        <xdr:cNvPr id="737" name="n_1mainValue【児童館】&#10;一人当たり面積">
          <a:extLst>
            <a:ext uri="{FF2B5EF4-FFF2-40B4-BE49-F238E27FC236}">
              <a16:creationId xmlns:a16="http://schemas.microsoft.com/office/drawing/2014/main" id="{73770002-D4DB-472F-A8FE-2D951567538C}"/>
            </a:ext>
          </a:extLst>
        </xdr:cNvPr>
        <xdr:cNvSpPr txBox="1"/>
      </xdr:nvSpPr>
      <xdr:spPr>
        <a:xfrm>
          <a:off x="21075727" y="1445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57166</xdr:rowOff>
    </xdr:from>
    <xdr:ext cx="469744" cy="259045"/>
    <xdr:sp macro="" textlink="">
      <xdr:nvSpPr>
        <xdr:cNvPr id="738" name="n_2mainValue【児童館】&#10;一人当たり面積">
          <a:extLst>
            <a:ext uri="{FF2B5EF4-FFF2-40B4-BE49-F238E27FC236}">
              <a16:creationId xmlns:a16="http://schemas.microsoft.com/office/drawing/2014/main" id="{DE7A5A64-BA52-41A5-8C0E-75C3E0C0F672}"/>
            </a:ext>
          </a:extLst>
        </xdr:cNvPr>
        <xdr:cNvSpPr txBox="1"/>
      </xdr:nvSpPr>
      <xdr:spPr>
        <a:xfrm>
          <a:off x="20199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87140</xdr:rowOff>
    </xdr:from>
    <xdr:ext cx="469744" cy="259045"/>
    <xdr:sp macro="" textlink="">
      <xdr:nvSpPr>
        <xdr:cNvPr id="739" name="n_3mainValue【児童館】&#10;一人当たり面積">
          <a:extLst>
            <a:ext uri="{FF2B5EF4-FFF2-40B4-BE49-F238E27FC236}">
              <a16:creationId xmlns:a16="http://schemas.microsoft.com/office/drawing/2014/main" id="{49876917-CE03-4FE2-8837-51A295C16634}"/>
            </a:ext>
          </a:extLst>
        </xdr:cNvPr>
        <xdr:cNvSpPr txBox="1"/>
      </xdr:nvSpPr>
      <xdr:spPr>
        <a:xfrm>
          <a:off x="19310427" y="1414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96283</xdr:rowOff>
    </xdr:from>
    <xdr:ext cx="469744" cy="259045"/>
    <xdr:sp macro="" textlink="">
      <xdr:nvSpPr>
        <xdr:cNvPr id="740" name="n_4mainValue【児童館】&#10;一人当たり面積">
          <a:extLst>
            <a:ext uri="{FF2B5EF4-FFF2-40B4-BE49-F238E27FC236}">
              <a16:creationId xmlns:a16="http://schemas.microsoft.com/office/drawing/2014/main" id="{74DCA633-6C8C-4A2B-B002-9027FCBE458E}"/>
            </a:ext>
          </a:extLst>
        </xdr:cNvPr>
        <xdr:cNvSpPr txBox="1"/>
      </xdr:nvSpPr>
      <xdr:spPr>
        <a:xfrm>
          <a:off x="184214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D8F0F4F0-A98A-4255-9CCE-00DCD54940F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926F0990-1962-4AF8-ABB8-2CA843B9E21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B774A04A-BFF8-43C4-A7EB-9BE0CA4A429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F2B1BED3-1E4A-4795-81E6-C623F3152C5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950C0BA4-3368-4A45-A251-FCFA0015828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9B695A8E-204B-4D9C-91AE-26A0F9AD7F8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86BC3BA8-AAC5-41EE-B859-01F3890F72F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895076A2-8B17-4DB4-A22B-8EF9F6E9C6F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64200793-297D-445C-836D-404A5009BB1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0" name="正方形/長方形 749">
          <a:extLst>
            <a:ext uri="{FF2B5EF4-FFF2-40B4-BE49-F238E27FC236}">
              <a16:creationId xmlns:a16="http://schemas.microsoft.com/office/drawing/2014/main" id="{455B4796-CBFF-4FAD-A8C1-D725255CE42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1" name="正方形/長方形 750">
          <a:extLst>
            <a:ext uri="{FF2B5EF4-FFF2-40B4-BE49-F238E27FC236}">
              <a16:creationId xmlns:a16="http://schemas.microsoft.com/office/drawing/2014/main" id="{514DE312-7CF1-4910-996F-D275F8EA8BE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2" name="正方形/長方形 751">
          <a:extLst>
            <a:ext uri="{FF2B5EF4-FFF2-40B4-BE49-F238E27FC236}">
              <a16:creationId xmlns:a16="http://schemas.microsoft.com/office/drawing/2014/main" id="{D1409346-A97E-4DDA-924E-AB7BC18A5E2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3" name="正方形/長方形 752">
          <a:extLst>
            <a:ext uri="{FF2B5EF4-FFF2-40B4-BE49-F238E27FC236}">
              <a16:creationId xmlns:a16="http://schemas.microsoft.com/office/drawing/2014/main" id="{D994AA4D-78AC-444F-A0B5-946AF388705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4" name="正方形/長方形 753">
          <a:extLst>
            <a:ext uri="{FF2B5EF4-FFF2-40B4-BE49-F238E27FC236}">
              <a16:creationId xmlns:a16="http://schemas.microsoft.com/office/drawing/2014/main" id="{69B31771-B24B-47D6-9422-B3DF0455F26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5" name="正方形/長方形 754">
          <a:extLst>
            <a:ext uri="{FF2B5EF4-FFF2-40B4-BE49-F238E27FC236}">
              <a16:creationId xmlns:a16="http://schemas.microsoft.com/office/drawing/2014/main" id="{95D21BCE-AE10-4F1B-A1DE-3F404E95B52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a:extLst>
            <a:ext uri="{FF2B5EF4-FFF2-40B4-BE49-F238E27FC236}">
              <a16:creationId xmlns:a16="http://schemas.microsoft.com/office/drawing/2014/main" id="{46085F72-FEA1-4442-B752-AC64D69AFF59}"/>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1EFB1719-DF33-4150-A8F3-673C08E3949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A8CB1720-6E00-47D7-85B3-4B921A31586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D4B8F16A-351D-468B-AA5A-60F23D2B9EB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児童館について、類似団体と比較して特に有形固定資産減価償却率が高くなっているため、個別施設計画に基づいて老朽化対策に取り組んでいく。</a:t>
          </a:r>
          <a:endParaRPr lang="ja-JP" altLang="ja-JP" sz="1400">
            <a:effectLst/>
          </a:endParaRPr>
        </a:p>
        <a:p>
          <a:r>
            <a:rPr kumimoji="1" lang="ja-JP" altLang="ja-JP" sz="1100">
              <a:solidFill>
                <a:schemeClr val="dk1"/>
              </a:solidFill>
              <a:effectLst/>
              <a:latin typeface="+mn-lt"/>
              <a:ea typeface="+mn-ea"/>
              <a:cs typeface="+mn-cs"/>
            </a:rPr>
            <a:t>また、認定こども園・幼稚園・保育所についても類似団体と比較して有形固定資産減価償却率が高く推移しているため、個別施設計画に基づいて適切に管理していく。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122342A-BE4C-45F0-9633-616865116C5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F590705-678A-4B9C-897F-60B23475B33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632CD47-CD5A-4A32-BE89-321BA05E86D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8F61BC0-1892-4438-BE93-B29FC4BA0AA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A76DDD7-D326-4E59-8FE2-D3D507C4B6A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BF572AF-3F5D-4636-A5F2-3306B183CBF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3B84325-C7CE-447B-8AE6-91DD20092A4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99408DB-7726-4057-B77E-F7B0E57AEC3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7BA4AEA-2CA0-4D26-9615-81F8C3CE7FB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A018A13-7F1A-4925-A8ED-33DECC24C91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10172E4-CF45-4094-B3BF-A4BAE1E4264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03BCEDA-8164-485F-AE44-28F1DBF3EFC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EF7A360-D84F-40FB-97F3-E39B5068736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612200E-782C-42AF-8C58-E94E9091102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C5D8EB-159A-4C48-8DB6-F1EE52C1F96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9E0971E-8846-495E-B3FB-B937464B8F6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F6945CB-B3C3-4F01-97F7-A7E407A2EFD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345AC30-C570-4B28-B288-4A2109CDA6C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C11A02D-7F52-4C82-9251-F307DE9951E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48135FE-57E4-4779-B89E-C5E3945F878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880D2E7-E63A-4D1D-98BB-A4DE17FA632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79DB0E7-4DF3-461D-B6E6-28F8DBB100B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BAE4823-8F64-4771-BCF4-5308016FE25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006C0BA-A7E1-48AC-BD16-40BF2B3DDD2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05C8837-92D8-4817-A669-49B72346944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1A873B3-98F2-4A7F-8E3D-6E4F86B7D2E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365BA77-B090-4477-996A-B7F5FA70218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A9AE562-EB8B-4335-B966-9972939540E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9144BD3-BDDB-4FE5-8551-D14DE50F94E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8BF502C-DA34-465E-86B5-898A64806E9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12E6185-C455-4B5F-9493-ABF264BBFCE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0D39483-C283-4B2E-856E-966F8466C2F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090EF69-D01B-4526-8BD3-C366751C6D8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A1BFD54-0E85-46FC-BA0D-68EB6916355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EBAD159-B809-4FF9-B0AD-964E138A714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AF3942E-C85E-4E43-887D-74D0F540775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10E30BB-5EFA-4433-ADAA-E26D2ABD0D8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60EF5D2-F790-4DE1-91CF-E0088958FB6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C39E3EB-F69D-45C8-8A1C-46B2733F76A9}"/>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C48CA85-39A7-48B3-A190-AFCAD5E888B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DBB23173-6DE5-4DE7-977B-A8CF93F0C05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E9AD1EBE-B68A-4159-85BF-3E2E580532B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9151A1B2-A3B4-4B44-8AB2-B6138F1131C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05DDCC3-18A5-478A-AD43-A6BFCF56540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D342D3AB-7CE6-4CED-BD5A-3EB3811B781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BB356525-3BB5-47C0-9BDF-10E360B06A8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C7F7340E-0868-417B-AF84-7E531AC65DF2}"/>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75910DD3-D91A-4587-B106-4E226D05A24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CDEA1211-155E-4F15-948F-F4D64DA82A7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1C0AF4F6-DFB5-4447-8029-B41E702516B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3EF43AC9-9BC6-43AB-A597-BD223D832BD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DCF2C132-F0D7-4DC8-8CB3-436A27A438E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AC05ED89-02D4-48A4-B4CF-E486B1324CA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DE8B7B6E-C136-4A7E-8C8C-8B06BFB4A23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2F792BD8-8726-4DC3-A4B0-DE9098B1B36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628DC065-2232-41ED-A17B-40B3B6479F6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6726ED4D-302A-4A93-AE0F-938130D7B1D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5F4B3602-5E46-49DA-BB84-A621E2D60F8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6D4F46E3-74DA-4E72-B849-4385E80AD40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AB49BEEA-5616-48BC-B7CD-F202CDB53898}"/>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9D98E762-1C07-46E3-AB71-F0ABC481E10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74E76665-9A5A-48AF-AA18-4680B8A9D5B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0EB40EF6-9AAC-4FCD-B575-3F5BB1037F7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123A61A3-C6F3-44B2-9DC7-914D136778F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F621C1D0-4714-44EB-942C-A451DF3377D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696896C0-095D-44E7-A99C-BA169ECE114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4AF2916-647E-42FE-8B58-FCAF1413CD2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76CB0DCB-DABF-4CBD-BAB6-7BFF5CE5386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14756554-3B82-445B-818C-565246E94A6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38DEFA9A-36D6-4D02-8862-4D3EB472B5E9}"/>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8FC306C9-E27C-4040-BB2E-EC51D5A2720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A5E14729-7B9D-45CD-A7F7-4E0B45C4B55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50619</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4F5877EA-49B0-4E20-9159-FA34F9E0BE43}"/>
            </a:ext>
          </a:extLst>
        </xdr:cNvPr>
        <xdr:cNvCxnSpPr/>
      </xdr:nvCxnSpPr>
      <xdr:spPr>
        <a:xfrm flipV="1">
          <a:off x="4634865" y="965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466DA1A8-C882-4182-BE7D-7FC826778D11}"/>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EF321DFC-5C09-4CA4-AEA6-C1A901506034}"/>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168746</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B6680502-0802-43DF-8048-5E789718FF8E}"/>
            </a:ext>
          </a:extLst>
        </xdr:cNvPr>
        <xdr:cNvSpPr txBox="1"/>
      </xdr:nvSpPr>
      <xdr:spPr>
        <a:xfrm>
          <a:off x="4673600" y="942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50619</xdr:rowOff>
    </xdr:from>
    <xdr:to>
      <xdr:col>24</xdr:col>
      <xdr:colOff>152400</xdr:colOff>
      <xdr:row>56</xdr:row>
      <xdr:rowOff>50619</xdr:rowOff>
    </xdr:to>
    <xdr:cxnSp macro="">
      <xdr:nvCxnSpPr>
        <xdr:cNvPr id="78" name="直線コネクタ 77">
          <a:extLst>
            <a:ext uri="{FF2B5EF4-FFF2-40B4-BE49-F238E27FC236}">
              <a16:creationId xmlns:a16="http://schemas.microsoft.com/office/drawing/2014/main" id="{EFB964FC-5FD9-4A34-975B-108D13C9D5B5}"/>
            </a:ext>
          </a:extLst>
        </xdr:cNvPr>
        <xdr:cNvCxnSpPr/>
      </xdr:nvCxnSpPr>
      <xdr:spPr>
        <a:xfrm>
          <a:off x="4546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120667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E941A5AA-4237-4AB1-9AC2-C06328A3FDE6}"/>
            </a:ext>
          </a:extLst>
        </xdr:cNvPr>
        <xdr:cNvSpPr txBox="1"/>
      </xdr:nvSpPr>
      <xdr:spPr>
        <a:xfrm>
          <a:off x="4673600" y="10407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80" name="フローチャート: 判断 79">
          <a:extLst>
            <a:ext uri="{FF2B5EF4-FFF2-40B4-BE49-F238E27FC236}">
              <a16:creationId xmlns:a16="http://schemas.microsoft.com/office/drawing/2014/main" id="{B17C9959-C438-4A92-87B4-B7F10D2E887A}"/>
            </a:ext>
          </a:extLst>
        </xdr:cNvPr>
        <xdr:cNvSpPr/>
      </xdr:nvSpPr>
      <xdr:spPr>
        <a:xfrm>
          <a:off x="4584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78196</xdr:rowOff>
    </xdr:from>
    <xdr:to>
      <xdr:col>20</xdr:col>
      <xdr:colOff>38100</xdr:colOff>
      <xdr:row>62</xdr:row>
      <xdr:rowOff>8346</xdr:rowOff>
    </xdr:to>
    <xdr:sp macro="" textlink="">
      <xdr:nvSpPr>
        <xdr:cNvPr id="81" name="フローチャート: 判断 80">
          <a:extLst>
            <a:ext uri="{FF2B5EF4-FFF2-40B4-BE49-F238E27FC236}">
              <a16:creationId xmlns:a16="http://schemas.microsoft.com/office/drawing/2014/main" id="{5B35FDEC-20C3-41EE-AE03-976E6635E954}"/>
            </a:ext>
          </a:extLst>
        </xdr:cNvPr>
        <xdr:cNvSpPr/>
      </xdr:nvSpPr>
      <xdr:spPr>
        <a:xfrm>
          <a:off x="37465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43906</xdr:rowOff>
    </xdr:from>
    <xdr:to>
      <xdr:col>15</xdr:col>
      <xdr:colOff>101600</xdr:colOff>
      <xdr:row>61</xdr:row>
      <xdr:rowOff>145506</xdr:rowOff>
    </xdr:to>
    <xdr:sp macro="" textlink="">
      <xdr:nvSpPr>
        <xdr:cNvPr id="82" name="フローチャート: 判断 81">
          <a:extLst>
            <a:ext uri="{FF2B5EF4-FFF2-40B4-BE49-F238E27FC236}">
              <a16:creationId xmlns:a16="http://schemas.microsoft.com/office/drawing/2014/main" id="{8DA1DC56-D75C-4C36-BC64-8E4136E6E951}"/>
            </a:ext>
          </a:extLst>
        </xdr:cNvPr>
        <xdr:cNvSpPr/>
      </xdr:nvSpPr>
      <xdr:spPr>
        <a:xfrm>
          <a:off x="2857500" y="1050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83" name="フローチャート: 判断 82">
          <a:extLst>
            <a:ext uri="{FF2B5EF4-FFF2-40B4-BE49-F238E27FC236}">
              <a16:creationId xmlns:a16="http://schemas.microsoft.com/office/drawing/2014/main" id="{8DB6E3A2-56B8-4CD4-BBBC-9876A15238FC}"/>
            </a:ext>
          </a:extLst>
        </xdr:cNvPr>
        <xdr:cNvSpPr/>
      </xdr:nvSpPr>
      <xdr:spPr>
        <a:xfrm>
          <a:off x="196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140244</xdr:rowOff>
    </xdr:from>
    <xdr:to>
      <xdr:col>6</xdr:col>
      <xdr:colOff>38100</xdr:colOff>
      <xdr:row>61</xdr:row>
      <xdr:rowOff>70394</xdr:rowOff>
    </xdr:to>
    <xdr:sp macro="" textlink="">
      <xdr:nvSpPr>
        <xdr:cNvPr id="84" name="フローチャート: 判断 83">
          <a:extLst>
            <a:ext uri="{FF2B5EF4-FFF2-40B4-BE49-F238E27FC236}">
              <a16:creationId xmlns:a16="http://schemas.microsoft.com/office/drawing/2014/main" id="{95A24C7D-4768-47FA-8F4C-F39BC80E68A3}"/>
            </a:ext>
          </a:extLst>
        </xdr:cNvPr>
        <xdr:cNvSpPr/>
      </xdr:nvSpPr>
      <xdr:spPr>
        <a:xfrm>
          <a:off x="1079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60BC2CF-0237-4C9B-A59F-F1ECA321358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CD11EE95-51B6-48C9-A6EA-2B89D00320B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8F73FC0A-A3D5-49A9-BECA-35B3A45C3E1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1A4504CF-3EC7-46F1-85F0-8BB0C49974A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6F7E862F-4636-4845-AC58-BA894F713E3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79828</xdr:rowOff>
    </xdr:from>
    <xdr:to>
      <xdr:col>24</xdr:col>
      <xdr:colOff>114300</xdr:colOff>
      <xdr:row>65</xdr:row>
      <xdr:rowOff>9978</xdr:rowOff>
    </xdr:to>
    <xdr:sp macro="" textlink="">
      <xdr:nvSpPr>
        <xdr:cNvPr id="90" name="楕円 89">
          <a:extLst>
            <a:ext uri="{FF2B5EF4-FFF2-40B4-BE49-F238E27FC236}">
              <a16:creationId xmlns:a16="http://schemas.microsoft.com/office/drawing/2014/main" id="{1EAB2605-9979-45B1-97AB-A9C86CDF3F0F}"/>
            </a:ext>
          </a:extLst>
        </xdr:cNvPr>
        <xdr:cNvSpPr/>
      </xdr:nvSpPr>
      <xdr:spPr>
        <a:xfrm>
          <a:off x="45847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166205</xdr:rowOff>
    </xdr:from>
    <xdr:ext cx="469744" cy="259045"/>
    <xdr:sp macro="" textlink="">
      <xdr:nvSpPr>
        <xdr:cNvPr id="91" name="【体育館・プール】&#10;有形固定資産減価償却率該当値テキスト">
          <a:extLst>
            <a:ext uri="{FF2B5EF4-FFF2-40B4-BE49-F238E27FC236}">
              <a16:creationId xmlns:a16="http://schemas.microsoft.com/office/drawing/2014/main" id="{7D40640F-75F0-47B3-AD2C-B754B8CA34CD}"/>
            </a:ext>
          </a:extLst>
        </xdr:cNvPr>
        <xdr:cNvSpPr txBox="1"/>
      </xdr:nvSpPr>
      <xdr:spPr>
        <a:xfrm>
          <a:off x="4673600" y="1096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79828</xdr:rowOff>
    </xdr:from>
    <xdr:to>
      <xdr:col>20</xdr:col>
      <xdr:colOff>38100</xdr:colOff>
      <xdr:row>65</xdr:row>
      <xdr:rowOff>9978</xdr:rowOff>
    </xdr:to>
    <xdr:sp macro="" textlink="">
      <xdr:nvSpPr>
        <xdr:cNvPr id="92" name="楕円 91">
          <a:extLst>
            <a:ext uri="{FF2B5EF4-FFF2-40B4-BE49-F238E27FC236}">
              <a16:creationId xmlns:a16="http://schemas.microsoft.com/office/drawing/2014/main" id="{1BE5382C-6B40-49B9-9896-BC545A4EE104}"/>
            </a:ext>
          </a:extLst>
        </xdr:cNvPr>
        <xdr:cNvSpPr/>
      </xdr:nvSpPr>
      <xdr:spPr>
        <a:xfrm>
          <a:off x="3746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130628</xdr:rowOff>
    </xdr:from>
    <xdr:to>
      <xdr:col>24</xdr:col>
      <xdr:colOff>63500</xdr:colOff>
      <xdr:row>64</xdr:row>
      <xdr:rowOff>130628</xdr:rowOff>
    </xdr:to>
    <xdr:cxnSp macro="">
      <xdr:nvCxnSpPr>
        <xdr:cNvPr id="93" name="直線コネクタ 92">
          <a:extLst>
            <a:ext uri="{FF2B5EF4-FFF2-40B4-BE49-F238E27FC236}">
              <a16:creationId xmlns:a16="http://schemas.microsoft.com/office/drawing/2014/main" id="{10F631C4-0DEC-4F91-B48C-C491F47E203E}"/>
            </a:ext>
          </a:extLst>
        </xdr:cNvPr>
        <xdr:cNvCxnSpPr/>
      </xdr:nvCxnSpPr>
      <xdr:spPr>
        <a:xfrm>
          <a:off x="3797300" y="11103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79828</xdr:rowOff>
    </xdr:from>
    <xdr:to>
      <xdr:col>15</xdr:col>
      <xdr:colOff>101600</xdr:colOff>
      <xdr:row>65</xdr:row>
      <xdr:rowOff>9978</xdr:rowOff>
    </xdr:to>
    <xdr:sp macro="" textlink="">
      <xdr:nvSpPr>
        <xdr:cNvPr id="94" name="楕円 93">
          <a:extLst>
            <a:ext uri="{FF2B5EF4-FFF2-40B4-BE49-F238E27FC236}">
              <a16:creationId xmlns:a16="http://schemas.microsoft.com/office/drawing/2014/main" id="{C8C879E4-9EB2-4FD6-9775-00D0F246F155}"/>
            </a:ext>
          </a:extLst>
        </xdr:cNvPr>
        <xdr:cNvSpPr/>
      </xdr:nvSpPr>
      <xdr:spPr>
        <a:xfrm>
          <a:off x="2857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130628</xdr:rowOff>
    </xdr:from>
    <xdr:to>
      <xdr:col>19</xdr:col>
      <xdr:colOff>177800</xdr:colOff>
      <xdr:row>64</xdr:row>
      <xdr:rowOff>130628</xdr:rowOff>
    </xdr:to>
    <xdr:cxnSp macro="">
      <xdr:nvCxnSpPr>
        <xdr:cNvPr id="95" name="直線コネクタ 94">
          <a:extLst>
            <a:ext uri="{FF2B5EF4-FFF2-40B4-BE49-F238E27FC236}">
              <a16:creationId xmlns:a16="http://schemas.microsoft.com/office/drawing/2014/main" id="{03DC44B2-C06C-486E-8E81-A1355B4C3AD4}"/>
            </a:ext>
          </a:extLst>
        </xdr:cNvPr>
        <xdr:cNvCxnSpPr/>
      </xdr:nvCxnSpPr>
      <xdr:spPr>
        <a:xfrm>
          <a:off x="2908300" y="1110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79828</xdr:rowOff>
    </xdr:from>
    <xdr:to>
      <xdr:col>10</xdr:col>
      <xdr:colOff>165100</xdr:colOff>
      <xdr:row>65</xdr:row>
      <xdr:rowOff>9978</xdr:rowOff>
    </xdr:to>
    <xdr:sp macro="" textlink="">
      <xdr:nvSpPr>
        <xdr:cNvPr id="96" name="楕円 95">
          <a:extLst>
            <a:ext uri="{FF2B5EF4-FFF2-40B4-BE49-F238E27FC236}">
              <a16:creationId xmlns:a16="http://schemas.microsoft.com/office/drawing/2014/main" id="{2C665807-1152-4C72-8CEC-E030C8BFBFDB}"/>
            </a:ext>
          </a:extLst>
        </xdr:cNvPr>
        <xdr:cNvSpPr/>
      </xdr:nvSpPr>
      <xdr:spPr>
        <a:xfrm>
          <a:off x="1968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130628</xdr:rowOff>
    </xdr:from>
    <xdr:to>
      <xdr:col>15</xdr:col>
      <xdr:colOff>50800</xdr:colOff>
      <xdr:row>64</xdr:row>
      <xdr:rowOff>130628</xdr:rowOff>
    </xdr:to>
    <xdr:cxnSp macro="">
      <xdr:nvCxnSpPr>
        <xdr:cNvPr id="97" name="直線コネクタ 96">
          <a:extLst>
            <a:ext uri="{FF2B5EF4-FFF2-40B4-BE49-F238E27FC236}">
              <a16:creationId xmlns:a16="http://schemas.microsoft.com/office/drawing/2014/main" id="{24C4CFD8-0660-4E07-AE91-4754D930E97B}"/>
            </a:ext>
          </a:extLst>
        </xdr:cNvPr>
        <xdr:cNvCxnSpPr/>
      </xdr:nvCxnSpPr>
      <xdr:spPr>
        <a:xfrm>
          <a:off x="2019300" y="1110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79828</xdr:rowOff>
    </xdr:from>
    <xdr:to>
      <xdr:col>6</xdr:col>
      <xdr:colOff>38100</xdr:colOff>
      <xdr:row>65</xdr:row>
      <xdr:rowOff>9978</xdr:rowOff>
    </xdr:to>
    <xdr:sp macro="" textlink="">
      <xdr:nvSpPr>
        <xdr:cNvPr id="98" name="楕円 97">
          <a:extLst>
            <a:ext uri="{FF2B5EF4-FFF2-40B4-BE49-F238E27FC236}">
              <a16:creationId xmlns:a16="http://schemas.microsoft.com/office/drawing/2014/main" id="{65327BD4-5689-4FBB-AA49-334101325624}"/>
            </a:ext>
          </a:extLst>
        </xdr:cNvPr>
        <xdr:cNvSpPr/>
      </xdr:nvSpPr>
      <xdr:spPr>
        <a:xfrm>
          <a:off x="1079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130628</xdr:rowOff>
    </xdr:from>
    <xdr:to>
      <xdr:col>10</xdr:col>
      <xdr:colOff>114300</xdr:colOff>
      <xdr:row>64</xdr:row>
      <xdr:rowOff>130628</xdr:rowOff>
    </xdr:to>
    <xdr:cxnSp macro="">
      <xdr:nvCxnSpPr>
        <xdr:cNvPr id="99" name="直線コネクタ 98">
          <a:extLst>
            <a:ext uri="{FF2B5EF4-FFF2-40B4-BE49-F238E27FC236}">
              <a16:creationId xmlns:a16="http://schemas.microsoft.com/office/drawing/2014/main" id="{B1136618-B27B-4F84-B128-34503E3FCA60}"/>
            </a:ext>
          </a:extLst>
        </xdr:cNvPr>
        <xdr:cNvCxnSpPr/>
      </xdr:nvCxnSpPr>
      <xdr:spPr>
        <a:xfrm>
          <a:off x="1130300" y="11103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24873</xdr:rowOff>
    </xdr:from>
    <xdr:ext cx="405111" cy="259045"/>
    <xdr:sp macro="" textlink="">
      <xdr:nvSpPr>
        <xdr:cNvPr id="100" name="n_1aveValue【体育館・プール】&#10;有形固定資産減価償却率">
          <a:extLst>
            <a:ext uri="{FF2B5EF4-FFF2-40B4-BE49-F238E27FC236}">
              <a16:creationId xmlns:a16="http://schemas.microsoft.com/office/drawing/2014/main" id="{1FFDD4BD-208D-43C1-8395-B5A051607293}"/>
            </a:ext>
          </a:extLst>
        </xdr:cNvPr>
        <xdr:cNvSpPr txBox="1"/>
      </xdr:nvSpPr>
      <xdr:spPr>
        <a:xfrm>
          <a:off x="3582044" y="10311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162033</xdr:rowOff>
    </xdr:from>
    <xdr:ext cx="405111" cy="259045"/>
    <xdr:sp macro="" textlink="">
      <xdr:nvSpPr>
        <xdr:cNvPr id="101" name="n_2aveValue【体育館・プール】&#10;有形固定資産減価償却率">
          <a:extLst>
            <a:ext uri="{FF2B5EF4-FFF2-40B4-BE49-F238E27FC236}">
              <a16:creationId xmlns:a16="http://schemas.microsoft.com/office/drawing/2014/main" id="{4312E89C-3E29-4E82-8963-39C499942789}"/>
            </a:ext>
          </a:extLst>
        </xdr:cNvPr>
        <xdr:cNvSpPr txBox="1"/>
      </xdr:nvSpPr>
      <xdr:spPr>
        <a:xfrm>
          <a:off x="2705744" y="102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102" name="n_3aveValue【体育館・プール】&#10;有形固定資産減価償却率">
          <a:extLst>
            <a:ext uri="{FF2B5EF4-FFF2-40B4-BE49-F238E27FC236}">
              <a16:creationId xmlns:a16="http://schemas.microsoft.com/office/drawing/2014/main" id="{878B4520-5FF4-49E2-A263-D44AEE6BDD29}"/>
            </a:ext>
          </a:extLst>
        </xdr:cNvPr>
        <xdr:cNvSpPr txBox="1"/>
      </xdr:nvSpPr>
      <xdr:spPr>
        <a:xfrm>
          <a:off x="1816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86921</xdr:rowOff>
    </xdr:from>
    <xdr:ext cx="405111" cy="259045"/>
    <xdr:sp macro="" textlink="">
      <xdr:nvSpPr>
        <xdr:cNvPr id="103" name="n_4aveValue【体育館・プール】&#10;有形固定資産減価償却率">
          <a:extLst>
            <a:ext uri="{FF2B5EF4-FFF2-40B4-BE49-F238E27FC236}">
              <a16:creationId xmlns:a16="http://schemas.microsoft.com/office/drawing/2014/main" id="{12D8E0E1-F2A1-41C7-9E34-ABC19BDA10FE}"/>
            </a:ext>
          </a:extLst>
        </xdr:cNvPr>
        <xdr:cNvSpPr txBox="1"/>
      </xdr:nvSpPr>
      <xdr:spPr>
        <a:xfrm>
          <a:off x="927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65</xdr:row>
      <xdr:rowOff>1105</xdr:rowOff>
    </xdr:from>
    <xdr:ext cx="469744" cy="259045"/>
    <xdr:sp macro="" textlink="">
      <xdr:nvSpPr>
        <xdr:cNvPr id="104" name="n_1mainValue【体育館・プール】&#10;有形固定資産減価償却率">
          <a:extLst>
            <a:ext uri="{FF2B5EF4-FFF2-40B4-BE49-F238E27FC236}">
              <a16:creationId xmlns:a16="http://schemas.microsoft.com/office/drawing/2014/main" id="{D8938465-B7BB-4EF6-88B8-043FE5BC167F}"/>
            </a:ext>
          </a:extLst>
        </xdr:cNvPr>
        <xdr:cNvSpPr txBox="1"/>
      </xdr:nvSpPr>
      <xdr:spPr>
        <a:xfrm>
          <a:off x="35497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65</xdr:row>
      <xdr:rowOff>1105</xdr:rowOff>
    </xdr:from>
    <xdr:ext cx="469744" cy="259045"/>
    <xdr:sp macro="" textlink="">
      <xdr:nvSpPr>
        <xdr:cNvPr id="105" name="n_2mainValue【体育館・プール】&#10;有形固定資産減価償却率">
          <a:extLst>
            <a:ext uri="{FF2B5EF4-FFF2-40B4-BE49-F238E27FC236}">
              <a16:creationId xmlns:a16="http://schemas.microsoft.com/office/drawing/2014/main" id="{AAC5597B-381F-487E-A585-A01D50DB7F1A}"/>
            </a:ext>
          </a:extLst>
        </xdr:cNvPr>
        <xdr:cNvSpPr txBox="1"/>
      </xdr:nvSpPr>
      <xdr:spPr>
        <a:xfrm>
          <a:off x="2673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65</xdr:row>
      <xdr:rowOff>1105</xdr:rowOff>
    </xdr:from>
    <xdr:ext cx="469744" cy="259045"/>
    <xdr:sp macro="" textlink="">
      <xdr:nvSpPr>
        <xdr:cNvPr id="106" name="n_3mainValue【体育館・プール】&#10;有形固定資産減価償却率">
          <a:extLst>
            <a:ext uri="{FF2B5EF4-FFF2-40B4-BE49-F238E27FC236}">
              <a16:creationId xmlns:a16="http://schemas.microsoft.com/office/drawing/2014/main" id="{63FFCC44-E8D5-4318-861C-924450330999}"/>
            </a:ext>
          </a:extLst>
        </xdr:cNvPr>
        <xdr:cNvSpPr txBox="1"/>
      </xdr:nvSpPr>
      <xdr:spPr>
        <a:xfrm>
          <a:off x="1784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65</xdr:row>
      <xdr:rowOff>1105</xdr:rowOff>
    </xdr:from>
    <xdr:ext cx="469744" cy="259045"/>
    <xdr:sp macro="" textlink="">
      <xdr:nvSpPr>
        <xdr:cNvPr id="107" name="n_4mainValue【体育館・プール】&#10;有形固定資産減価償却率">
          <a:extLst>
            <a:ext uri="{FF2B5EF4-FFF2-40B4-BE49-F238E27FC236}">
              <a16:creationId xmlns:a16="http://schemas.microsoft.com/office/drawing/2014/main" id="{31219826-159C-4D40-B59B-F014A7254E09}"/>
            </a:ext>
          </a:extLst>
        </xdr:cNvPr>
        <xdr:cNvSpPr txBox="1"/>
      </xdr:nvSpPr>
      <xdr:spPr>
        <a:xfrm>
          <a:off x="895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DB556B7F-0708-4FC0-9E0C-86F5ED5C061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5EA11C61-B0D3-48D9-B818-5E2E9CA0123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6E3DEEC7-C465-41C7-A4B9-6FAD1CD1788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29C43B36-85BB-44BF-909F-C43429B256E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468EB07F-B773-488D-9328-009997B1013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CB6023C9-F804-4589-A82F-48098841E6F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AD8189D9-0D92-4548-8443-69C6BF47260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226DAAC0-8DED-4F91-8FD9-4C4BDA2EA96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BD739783-A7C1-4A39-8605-B04C10279E9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C839F4D1-C95A-4C0A-8BCA-79BC6C328B4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77DB56C9-8E70-4192-B01F-0AAD75EB0A0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BBDE1914-A732-46BB-89F9-6D4DD52306F1}"/>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3AF446FA-D609-40AA-83C2-B7065E99A81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6BBE6EC1-588C-4220-B6BE-5E67BA19193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E416296D-602A-4A58-8E61-E68D9DF29DD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C74C6424-A99E-4595-B9A6-B5EAE204EC7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797B2550-B68D-4840-A802-9EAF177FD9C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866E4A3D-F6A2-489B-96EF-1E3F2A4CD9B4}"/>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DFCCF9C4-13FF-4102-A2EC-186C1EDEA10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FDC3921F-C3AC-4C28-85D1-AA0B1D68EF6F}"/>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6C6CE3EA-F0C0-4A1F-B6C0-402788388CC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3D3E8473-E592-4946-89FC-0A74365F077C}"/>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A7BCB4E5-837E-489C-B030-56B21BD8575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158877</xdr:rowOff>
    </xdr:from>
    <xdr:to>
      <xdr:col>54</xdr:col>
      <xdr:colOff>189865</xdr:colOff>
      <xdr:row>64</xdr:row>
      <xdr:rowOff>72390</xdr:rowOff>
    </xdr:to>
    <xdr:cxnSp macro="">
      <xdr:nvCxnSpPr>
        <xdr:cNvPr id="131" name="直線コネクタ 130">
          <a:extLst>
            <a:ext uri="{FF2B5EF4-FFF2-40B4-BE49-F238E27FC236}">
              <a16:creationId xmlns:a16="http://schemas.microsoft.com/office/drawing/2014/main" id="{9C533EEA-8F51-419D-9275-7C82CB677756}"/>
            </a:ext>
          </a:extLst>
        </xdr:cNvPr>
        <xdr:cNvCxnSpPr/>
      </xdr:nvCxnSpPr>
      <xdr:spPr>
        <a:xfrm flipV="1">
          <a:off x="10476865" y="9760077"/>
          <a:ext cx="0"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132" name="【体育館・プール】&#10;一人当たり面積最小値テキスト">
          <a:extLst>
            <a:ext uri="{FF2B5EF4-FFF2-40B4-BE49-F238E27FC236}">
              <a16:creationId xmlns:a16="http://schemas.microsoft.com/office/drawing/2014/main" id="{489A5F28-8D7B-454C-BCF0-6DA93947B897}"/>
            </a:ext>
          </a:extLst>
        </xdr:cNvPr>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133" name="直線コネクタ 132">
          <a:extLst>
            <a:ext uri="{FF2B5EF4-FFF2-40B4-BE49-F238E27FC236}">
              <a16:creationId xmlns:a16="http://schemas.microsoft.com/office/drawing/2014/main" id="{DFC96B51-F8A5-49A8-A519-8C38F6BDB9AD}"/>
            </a:ext>
          </a:extLst>
        </xdr:cNvPr>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105554</xdr:rowOff>
    </xdr:from>
    <xdr:ext cx="469744" cy="259045"/>
    <xdr:sp macro="" textlink="">
      <xdr:nvSpPr>
        <xdr:cNvPr id="134" name="【体育館・プール】&#10;一人当たり面積最大値テキスト">
          <a:extLst>
            <a:ext uri="{FF2B5EF4-FFF2-40B4-BE49-F238E27FC236}">
              <a16:creationId xmlns:a16="http://schemas.microsoft.com/office/drawing/2014/main" id="{6D223E28-C0A6-4706-B4EF-17B566830DB6}"/>
            </a:ext>
          </a:extLst>
        </xdr:cNvPr>
        <xdr:cNvSpPr txBox="1"/>
      </xdr:nvSpPr>
      <xdr:spPr>
        <a:xfrm>
          <a:off x="10515600" y="9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158877</xdr:rowOff>
    </xdr:from>
    <xdr:to>
      <xdr:col>55</xdr:col>
      <xdr:colOff>88900</xdr:colOff>
      <xdr:row>56</xdr:row>
      <xdr:rowOff>158877</xdr:rowOff>
    </xdr:to>
    <xdr:cxnSp macro="">
      <xdr:nvCxnSpPr>
        <xdr:cNvPr id="135" name="直線コネクタ 134">
          <a:extLst>
            <a:ext uri="{FF2B5EF4-FFF2-40B4-BE49-F238E27FC236}">
              <a16:creationId xmlns:a16="http://schemas.microsoft.com/office/drawing/2014/main" id="{5BC3351A-E9A6-4F78-9908-A603440055C6}"/>
            </a:ext>
          </a:extLst>
        </xdr:cNvPr>
        <xdr:cNvCxnSpPr/>
      </xdr:nvCxnSpPr>
      <xdr:spPr>
        <a:xfrm>
          <a:off x="10388600" y="976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163720</xdr:rowOff>
    </xdr:from>
    <xdr:ext cx="469744" cy="259045"/>
    <xdr:sp macro="" textlink="">
      <xdr:nvSpPr>
        <xdr:cNvPr id="136" name="【体育館・プール】&#10;一人当たり面積平均値テキスト">
          <a:extLst>
            <a:ext uri="{FF2B5EF4-FFF2-40B4-BE49-F238E27FC236}">
              <a16:creationId xmlns:a16="http://schemas.microsoft.com/office/drawing/2014/main" id="{CCAD3E63-5819-4A15-AB7C-B7B327BDDE3D}"/>
            </a:ext>
          </a:extLst>
        </xdr:cNvPr>
        <xdr:cNvSpPr txBox="1"/>
      </xdr:nvSpPr>
      <xdr:spPr>
        <a:xfrm>
          <a:off x="10515600" y="1062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140843</xdr:rowOff>
    </xdr:from>
    <xdr:to>
      <xdr:col>55</xdr:col>
      <xdr:colOff>50800</xdr:colOff>
      <xdr:row>63</xdr:row>
      <xdr:rowOff>70993</xdr:rowOff>
    </xdr:to>
    <xdr:sp macro="" textlink="">
      <xdr:nvSpPr>
        <xdr:cNvPr id="137" name="フローチャート: 判断 136">
          <a:extLst>
            <a:ext uri="{FF2B5EF4-FFF2-40B4-BE49-F238E27FC236}">
              <a16:creationId xmlns:a16="http://schemas.microsoft.com/office/drawing/2014/main" id="{726A22E8-26AB-4E42-945B-8F55F4755704}"/>
            </a:ext>
          </a:extLst>
        </xdr:cNvPr>
        <xdr:cNvSpPr/>
      </xdr:nvSpPr>
      <xdr:spPr>
        <a:xfrm>
          <a:off x="10426700" y="107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145034</xdr:rowOff>
    </xdr:from>
    <xdr:to>
      <xdr:col>50</xdr:col>
      <xdr:colOff>165100</xdr:colOff>
      <xdr:row>63</xdr:row>
      <xdr:rowOff>75184</xdr:rowOff>
    </xdr:to>
    <xdr:sp macro="" textlink="">
      <xdr:nvSpPr>
        <xdr:cNvPr id="138" name="フローチャート: 判断 137">
          <a:extLst>
            <a:ext uri="{FF2B5EF4-FFF2-40B4-BE49-F238E27FC236}">
              <a16:creationId xmlns:a16="http://schemas.microsoft.com/office/drawing/2014/main" id="{ED7C6696-2CA7-4154-99C4-0D2F50EF2521}"/>
            </a:ext>
          </a:extLst>
        </xdr:cNvPr>
        <xdr:cNvSpPr/>
      </xdr:nvSpPr>
      <xdr:spPr>
        <a:xfrm>
          <a:off x="9588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158750</xdr:rowOff>
    </xdr:from>
    <xdr:to>
      <xdr:col>46</xdr:col>
      <xdr:colOff>38100</xdr:colOff>
      <xdr:row>63</xdr:row>
      <xdr:rowOff>88900</xdr:rowOff>
    </xdr:to>
    <xdr:sp macro="" textlink="">
      <xdr:nvSpPr>
        <xdr:cNvPr id="139" name="フローチャート: 判断 138">
          <a:extLst>
            <a:ext uri="{FF2B5EF4-FFF2-40B4-BE49-F238E27FC236}">
              <a16:creationId xmlns:a16="http://schemas.microsoft.com/office/drawing/2014/main" id="{CDF94DB7-C879-4794-8317-C3982B2B3268}"/>
            </a:ext>
          </a:extLst>
        </xdr:cNvPr>
        <xdr:cNvSpPr/>
      </xdr:nvSpPr>
      <xdr:spPr>
        <a:xfrm>
          <a:off x="8699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47879</xdr:rowOff>
    </xdr:from>
    <xdr:to>
      <xdr:col>41</xdr:col>
      <xdr:colOff>101600</xdr:colOff>
      <xdr:row>63</xdr:row>
      <xdr:rowOff>149479</xdr:rowOff>
    </xdr:to>
    <xdr:sp macro="" textlink="">
      <xdr:nvSpPr>
        <xdr:cNvPr id="140" name="フローチャート: 判断 139">
          <a:extLst>
            <a:ext uri="{FF2B5EF4-FFF2-40B4-BE49-F238E27FC236}">
              <a16:creationId xmlns:a16="http://schemas.microsoft.com/office/drawing/2014/main" id="{2D048CAE-3640-4DEB-A545-632AB45755B0}"/>
            </a:ext>
          </a:extLst>
        </xdr:cNvPr>
        <xdr:cNvSpPr/>
      </xdr:nvSpPr>
      <xdr:spPr>
        <a:xfrm>
          <a:off x="7810500" y="1084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53213</xdr:rowOff>
    </xdr:from>
    <xdr:to>
      <xdr:col>36</xdr:col>
      <xdr:colOff>165100</xdr:colOff>
      <xdr:row>63</xdr:row>
      <xdr:rowOff>154813</xdr:rowOff>
    </xdr:to>
    <xdr:sp macro="" textlink="">
      <xdr:nvSpPr>
        <xdr:cNvPr id="141" name="フローチャート: 判断 140">
          <a:extLst>
            <a:ext uri="{FF2B5EF4-FFF2-40B4-BE49-F238E27FC236}">
              <a16:creationId xmlns:a16="http://schemas.microsoft.com/office/drawing/2014/main" id="{1FAD9798-AEF9-4F2C-B0EB-0C1C4CDF96B0}"/>
            </a:ext>
          </a:extLst>
        </xdr:cNvPr>
        <xdr:cNvSpPr/>
      </xdr:nvSpPr>
      <xdr:spPr>
        <a:xfrm>
          <a:off x="6921500" y="1085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B11292D1-0BE2-42EE-B579-ED2CDD66FC2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6EBCA8D9-CCAD-4BB5-BCF9-110387F832B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9326AEA8-0602-4BEB-B053-18A45BD9DDC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F111C919-1476-4E03-9B4A-E5455EA83B6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7E8CFC58-3215-4B31-B250-6F186D8D2D7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21590</xdr:rowOff>
    </xdr:from>
    <xdr:to>
      <xdr:col>55</xdr:col>
      <xdr:colOff>50800</xdr:colOff>
      <xdr:row>64</xdr:row>
      <xdr:rowOff>123190</xdr:rowOff>
    </xdr:to>
    <xdr:sp macro="" textlink="">
      <xdr:nvSpPr>
        <xdr:cNvPr id="147" name="楕円 146">
          <a:extLst>
            <a:ext uri="{FF2B5EF4-FFF2-40B4-BE49-F238E27FC236}">
              <a16:creationId xmlns:a16="http://schemas.microsoft.com/office/drawing/2014/main" id="{B8C13729-D45E-4136-96D2-E7F1FDADD002}"/>
            </a:ext>
          </a:extLst>
        </xdr:cNvPr>
        <xdr:cNvSpPr/>
      </xdr:nvSpPr>
      <xdr:spPr>
        <a:xfrm>
          <a:off x="10426700" y="109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107967</xdr:rowOff>
    </xdr:from>
    <xdr:ext cx="469744" cy="259045"/>
    <xdr:sp macro="" textlink="">
      <xdr:nvSpPr>
        <xdr:cNvPr id="148" name="【体育館・プール】&#10;一人当たり面積該当値テキスト">
          <a:extLst>
            <a:ext uri="{FF2B5EF4-FFF2-40B4-BE49-F238E27FC236}">
              <a16:creationId xmlns:a16="http://schemas.microsoft.com/office/drawing/2014/main" id="{DD440F15-F4B2-44AE-9818-1A5CE61972CE}"/>
            </a:ext>
          </a:extLst>
        </xdr:cNvPr>
        <xdr:cNvSpPr txBox="1"/>
      </xdr:nvSpPr>
      <xdr:spPr>
        <a:xfrm>
          <a:off x="10515600" y="1090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21590</xdr:rowOff>
    </xdr:from>
    <xdr:to>
      <xdr:col>50</xdr:col>
      <xdr:colOff>165100</xdr:colOff>
      <xdr:row>64</xdr:row>
      <xdr:rowOff>123190</xdr:rowOff>
    </xdr:to>
    <xdr:sp macro="" textlink="">
      <xdr:nvSpPr>
        <xdr:cNvPr id="149" name="楕円 148">
          <a:extLst>
            <a:ext uri="{FF2B5EF4-FFF2-40B4-BE49-F238E27FC236}">
              <a16:creationId xmlns:a16="http://schemas.microsoft.com/office/drawing/2014/main" id="{E676CD82-98A5-4367-9CF1-9C775828AA34}"/>
            </a:ext>
          </a:extLst>
        </xdr:cNvPr>
        <xdr:cNvSpPr/>
      </xdr:nvSpPr>
      <xdr:spPr>
        <a:xfrm>
          <a:off x="9588500" y="109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72390</xdr:rowOff>
    </xdr:from>
    <xdr:to>
      <xdr:col>55</xdr:col>
      <xdr:colOff>0</xdr:colOff>
      <xdr:row>64</xdr:row>
      <xdr:rowOff>72390</xdr:rowOff>
    </xdr:to>
    <xdr:cxnSp macro="">
      <xdr:nvCxnSpPr>
        <xdr:cNvPr id="150" name="直線コネクタ 149">
          <a:extLst>
            <a:ext uri="{FF2B5EF4-FFF2-40B4-BE49-F238E27FC236}">
              <a16:creationId xmlns:a16="http://schemas.microsoft.com/office/drawing/2014/main" id="{1B204E8E-CD10-48D9-9999-C26162BDB1A3}"/>
            </a:ext>
          </a:extLst>
        </xdr:cNvPr>
        <xdr:cNvCxnSpPr/>
      </xdr:nvCxnSpPr>
      <xdr:spPr>
        <a:xfrm>
          <a:off x="9639300" y="110451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21590</xdr:rowOff>
    </xdr:from>
    <xdr:to>
      <xdr:col>46</xdr:col>
      <xdr:colOff>38100</xdr:colOff>
      <xdr:row>64</xdr:row>
      <xdr:rowOff>123190</xdr:rowOff>
    </xdr:to>
    <xdr:sp macro="" textlink="">
      <xdr:nvSpPr>
        <xdr:cNvPr id="151" name="楕円 150">
          <a:extLst>
            <a:ext uri="{FF2B5EF4-FFF2-40B4-BE49-F238E27FC236}">
              <a16:creationId xmlns:a16="http://schemas.microsoft.com/office/drawing/2014/main" id="{B07730E9-4476-4FAD-9387-73BD792FF2E1}"/>
            </a:ext>
          </a:extLst>
        </xdr:cNvPr>
        <xdr:cNvSpPr/>
      </xdr:nvSpPr>
      <xdr:spPr>
        <a:xfrm>
          <a:off x="8699500" y="109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72390</xdr:rowOff>
    </xdr:from>
    <xdr:to>
      <xdr:col>50</xdr:col>
      <xdr:colOff>114300</xdr:colOff>
      <xdr:row>64</xdr:row>
      <xdr:rowOff>72390</xdr:rowOff>
    </xdr:to>
    <xdr:cxnSp macro="">
      <xdr:nvCxnSpPr>
        <xdr:cNvPr id="152" name="直線コネクタ 151">
          <a:extLst>
            <a:ext uri="{FF2B5EF4-FFF2-40B4-BE49-F238E27FC236}">
              <a16:creationId xmlns:a16="http://schemas.microsoft.com/office/drawing/2014/main" id="{F3910FA9-8ED3-4DF2-9782-4C0471698B11}"/>
            </a:ext>
          </a:extLst>
        </xdr:cNvPr>
        <xdr:cNvCxnSpPr/>
      </xdr:nvCxnSpPr>
      <xdr:spPr>
        <a:xfrm>
          <a:off x="8750300" y="110451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21590</xdr:rowOff>
    </xdr:from>
    <xdr:to>
      <xdr:col>41</xdr:col>
      <xdr:colOff>101600</xdr:colOff>
      <xdr:row>64</xdr:row>
      <xdr:rowOff>123190</xdr:rowOff>
    </xdr:to>
    <xdr:sp macro="" textlink="">
      <xdr:nvSpPr>
        <xdr:cNvPr id="153" name="楕円 152">
          <a:extLst>
            <a:ext uri="{FF2B5EF4-FFF2-40B4-BE49-F238E27FC236}">
              <a16:creationId xmlns:a16="http://schemas.microsoft.com/office/drawing/2014/main" id="{5453CE84-CCE7-4FE2-83E8-52ABBCB0B9C5}"/>
            </a:ext>
          </a:extLst>
        </xdr:cNvPr>
        <xdr:cNvSpPr/>
      </xdr:nvSpPr>
      <xdr:spPr>
        <a:xfrm>
          <a:off x="7810500" y="109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72390</xdr:rowOff>
    </xdr:from>
    <xdr:to>
      <xdr:col>45</xdr:col>
      <xdr:colOff>177800</xdr:colOff>
      <xdr:row>64</xdr:row>
      <xdr:rowOff>72390</xdr:rowOff>
    </xdr:to>
    <xdr:cxnSp macro="">
      <xdr:nvCxnSpPr>
        <xdr:cNvPr id="154" name="直線コネクタ 153">
          <a:extLst>
            <a:ext uri="{FF2B5EF4-FFF2-40B4-BE49-F238E27FC236}">
              <a16:creationId xmlns:a16="http://schemas.microsoft.com/office/drawing/2014/main" id="{A4259498-5239-4A69-B142-5A8C15336606}"/>
            </a:ext>
          </a:extLst>
        </xdr:cNvPr>
        <xdr:cNvCxnSpPr/>
      </xdr:nvCxnSpPr>
      <xdr:spPr>
        <a:xfrm>
          <a:off x="7861300" y="110451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21590</xdr:rowOff>
    </xdr:from>
    <xdr:to>
      <xdr:col>36</xdr:col>
      <xdr:colOff>165100</xdr:colOff>
      <xdr:row>64</xdr:row>
      <xdr:rowOff>123190</xdr:rowOff>
    </xdr:to>
    <xdr:sp macro="" textlink="">
      <xdr:nvSpPr>
        <xdr:cNvPr id="155" name="楕円 154">
          <a:extLst>
            <a:ext uri="{FF2B5EF4-FFF2-40B4-BE49-F238E27FC236}">
              <a16:creationId xmlns:a16="http://schemas.microsoft.com/office/drawing/2014/main" id="{92A4BE08-75E7-43E8-BF0B-02816816E92F}"/>
            </a:ext>
          </a:extLst>
        </xdr:cNvPr>
        <xdr:cNvSpPr/>
      </xdr:nvSpPr>
      <xdr:spPr>
        <a:xfrm>
          <a:off x="6921500" y="109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72390</xdr:rowOff>
    </xdr:from>
    <xdr:to>
      <xdr:col>41</xdr:col>
      <xdr:colOff>50800</xdr:colOff>
      <xdr:row>64</xdr:row>
      <xdr:rowOff>72390</xdr:rowOff>
    </xdr:to>
    <xdr:cxnSp macro="">
      <xdr:nvCxnSpPr>
        <xdr:cNvPr id="156" name="直線コネクタ 155">
          <a:extLst>
            <a:ext uri="{FF2B5EF4-FFF2-40B4-BE49-F238E27FC236}">
              <a16:creationId xmlns:a16="http://schemas.microsoft.com/office/drawing/2014/main" id="{8AD5CE78-BDAB-4806-BD5F-9989DCBD42CF}"/>
            </a:ext>
          </a:extLst>
        </xdr:cNvPr>
        <xdr:cNvCxnSpPr/>
      </xdr:nvCxnSpPr>
      <xdr:spPr>
        <a:xfrm>
          <a:off x="6972300" y="110451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91711</xdr:rowOff>
    </xdr:from>
    <xdr:ext cx="469744" cy="259045"/>
    <xdr:sp macro="" textlink="">
      <xdr:nvSpPr>
        <xdr:cNvPr id="157" name="n_1aveValue【体育館・プール】&#10;一人当たり面積">
          <a:extLst>
            <a:ext uri="{FF2B5EF4-FFF2-40B4-BE49-F238E27FC236}">
              <a16:creationId xmlns:a16="http://schemas.microsoft.com/office/drawing/2014/main" id="{981C0010-F9A2-4F6D-A018-98167739DB4F}"/>
            </a:ext>
          </a:extLst>
        </xdr:cNvPr>
        <xdr:cNvSpPr txBox="1"/>
      </xdr:nvSpPr>
      <xdr:spPr>
        <a:xfrm>
          <a:off x="9391727" y="1055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105427</xdr:rowOff>
    </xdr:from>
    <xdr:ext cx="469744" cy="259045"/>
    <xdr:sp macro="" textlink="">
      <xdr:nvSpPr>
        <xdr:cNvPr id="158" name="n_2aveValue【体育館・プール】&#10;一人当たり面積">
          <a:extLst>
            <a:ext uri="{FF2B5EF4-FFF2-40B4-BE49-F238E27FC236}">
              <a16:creationId xmlns:a16="http://schemas.microsoft.com/office/drawing/2014/main" id="{B2594D20-01B3-42D8-A0E3-F8C318565231}"/>
            </a:ext>
          </a:extLst>
        </xdr:cNvPr>
        <xdr:cNvSpPr txBox="1"/>
      </xdr:nvSpPr>
      <xdr:spPr>
        <a:xfrm>
          <a:off x="8515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166006</xdr:rowOff>
    </xdr:from>
    <xdr:ext cx="469744" cy="259045"/>
    <xdr:sp macro="" textlink="">
      <xdr:nvSpPr>
        <xdr:cNvPr id="159" name="n_3aveValue【体育館・プール】&#10;一人当たり面積">
          <a:extLst>
            <a:ext uri="{FF2B5EF4-FFF2-40B4-BE49-F238E27FC236}">
              <a16:creationId xmlns:a16="http://schemas.microsoft.com/office/drawing/2014/main" id="{6D473B24-8E17-481A-8035-00FC8C43E88F}"/>
            </a:ext>
          </a:extLst>
        </xdr:cNvPr>
        <xdr:cNvSpPr txBox="1"/>
      </xdr:nvSpPr>
      <xdr:spPr>
        <a:xfrm>
          <a:off x="7626427" y="1062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171340</xdr:rowOff>
    </xdr:from>
    <xdr:ext cx="469744" cy="259045"/>
    <xdr:sp macro="" textlink="">
      <xdr:nvSpPr>
        <xdr:cNvPr id="160" name="n_4aveValue【体育館・プール】&#10;一人当たり面積">
          <a:extLst>
            <a:ext uri="{FF2B5EF4-FFF2-40B4-BE49-F238E27FC236}">
              <a16:creationId xmlns:a16="http://schemas.microsoft.com/office/drawing/2014/main" id="{A143CA3C-6402-4B0F-987E-B7FAC0442F07}"/>
            </a:ext>
          </a:extLst>
        </xdr:cNvPr>
        <xdr:cNvSpPr txBox="1"/>
      </xdr:nvSpPr>
      <xdr:spPr>
        <a:xfrm>
          <a:off x="6737427" y="1062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114317</xdr:rowOff>
    </xdr:from>
    <xdr:ext cx="469744" cy="259045"/>
    <xdr:sp macro="" textlink="">
      <xdr:nvSpPr>
        <xdr:cNvPr id="161" name="n_1mainValue【体育館・プール】&#10;一人当たり面積">
          <a:extLst>
            <a:ext uri="{FF2B5EF4-FFF2-40B4-BE49-F238E27FC236}">
              <a16:creationId xmlns:a16="http://schemas.microsoft.com/office/drawing/2014/main" id="{B8883E8D-4A5D-4575-9856-6B0A75222AE3}"/>
            </a:ext>
          </a:extLst>
        </xdr:cNvPr>
        <xdr:cNvSpPr txBox="1"/>
      </xdr:nvSpPr>
      <xdr:spPr>
        <a:xfrm>
          <a:off x="9391727" y="1108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114317</xdr:rowOff>
    </xdr:from>
    <xdr:ext cx="469744" cy="259045"/>
    <xdr:sp macro="" textlink="">
      <xdr:nvSpPr>
        <xdr:cNvPr id="162" name="n_2mainValue【体育館・プール】&#10;一人当たり面積">
          <a:extLst>
            <a:ext uri="{FF2B5EF4-FFF2-40B4-BE49-F238E27FC236}">
              <a16:creationId xmlns:a16="http://schemas.microsoft.com/office/drawing/2014/main" id="{584CD7AA-7512-4DDF-A4F0-AE21C1F832CA}"/>
            </a:ext>
          </a:extLst>
        </xdr:cNvPr>
        <xdr:cNvSpPr txBox="1"/>
      </xdr:nvSpPr>
      <xdr:spPr>
        <a:xfrm>
          <a:off x="8515427" y="1108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114317</xdr:rowOff>
    </xdr:from>
    <xdr:ext cx="469744" cy="259045"/>
    <xdr:sp macro="" textlink="">
      <xdr:nvSpPr>
        <xdr:cNvPr id="163" name="n_3mainValue【体育館・プール】&#10;一人当たり面積">
          <a:extLst>
            <a:ext uri="{FF2B5EF4-FFF2-40B4-BE49-F238E27FC236}">
              <a16:creationId xmlns:a16="http://schemas.microsoft.com/office/drawing/2014/main" id="{F4BF697B-A2D5-4C2B-9F31-60B61BFE94DB}"/>
            </a:ext>
          </a:extLst>
        </xdr:cNvPr>
        <xdr:cNvSpPr txBox="1"/>
      </xdr:nvSpPr>
      <xdr:spPr>
        <a:xfrm>
          <a:off x="7626427" y="1108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114317</xdr:rowOff>
    </xdr:from>
    <xdr:ext cx="469744" cy="259045"/>
    <xdr:sp macro="" textlink="">
      <xdr:nvSpPr>
        <xdr:cNvPr id="164" name="n_4mainValue【体育館・プール】&#10;一人当たり面積">
          <a:extLst>
            <a:ext uri="{FF2B5EF4-FFF2-40B4-BE49-F238E27FC236}">
              <a16:creationId xmlns:a16="http://schemas.microsoft.com/office/drawing/2014/main" id="{C9FC5C6F-E96F-4618-A26F-2EEE8E71500E}"/>
            </a:ext>
          </a:extLst>
        </xdr:cNvPr>
        <xdr:cNvSpPr txBox="1"/>
      </xdr:nvSpPr>
      <xdr:spPr>
        <a:xfrm>
          <a:off x="6737427" y="1108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086C76AC-4C53-465C-836B-68EEF7BD8F5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2BEAA434-3DD7-4A5D-AAEE-2A00156DDFB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8D259FF7-893E-4494-B372-82EA398CFBB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0EADE732-9C77-461E-AF43-B8367EEC558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869FED8F-83B2-47A3-A162-CEA89B07B30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408FB56E-B778-4178-ACC1-B7F25B1BC3A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EFA9BC8C-D2C8-470A-9070-04A6A740119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F13C25CB-A9CD-436C-B4CE-3320184A129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27172460-32ED-48E2-87BF-2EDE314AD73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D8E3230A-E5BC-42E0-A193-C18AC595508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88AF748B-3A82-4834-9046-19BFA58BBE0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a:extLst>
            <a:ext uri="{FF2B5EF4-FFF2-40B4-BE49-F238E27FC236}">
              <a16:creationId xmlns:a16="http://schemas.microsoft.com/office/drawing/2014/main" id="{7EC7FEA9-AE71-4105-A804-62671B6F56B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7" name="テキスト ボックス 176">
          <a:extLst>
            <a:ext uri="{FF2B5EF4-FFF2-40B4-BE49-F238E27FC236}">
              <a16:creationId xmlns:a16="http://schemas.microsoft.com/office/drawing/2014/main" id="{4814A217-3E22-4526-8914-3B17A36DCB5D}"/>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a:extLst>
            <a:ext uri="{FF2B5EF4-FFF2-40B4-BE49-F238E27FC236}">
              <a16:creationId xmlns:a16="http://schemas.microsoft.com/office/drawing/2014/main" id="{B56E4589-86AA-482F-A6B1-A9DD9A610E4C}"/>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a:extLst>
            <a:ext uri="{FF2B5EF4-FFF2-40B4-BE49-F238E27FC236}">
              <a16:creationId xmlns:a16="http://schemas.microsoft.com/office/drawing/2014/main" id="{020030D3-3C6B-42F0-BFB2-F971B2840E3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a:extLst>
            <a:ext uri="{FF2B5EF4-FFF2-40B4-BE49-F238E27FC236}">
              <a16:creationId xmlns:a16="http://schemas.microsoft.com/office/drawing/2014/main" id="{4272C8E2-8462-4292-818D-D22B6B1C5B5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a:extLst>
            <a:ext uri="{FF2B5EF4-FFF2-40B4-BE49-F238E27FC236}">
              <a16:creationId xmlns:a16="http://schemas.microsoft.com/office/drawing/2014/main" id="{4C505D1D-C59E-4FD5-B376-562520B0C45E}"/>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a:extLst>
            <a:ext uri="{FF2B5EF4-FFF2-40B4-BE49-F238E27FC236}">
              <a16:creationId xmlns:a16="http://schemas.microsoft.com/office/drawing/2014/main" id="{40E8404A-D3FB-4276-AFEA-C9181FBA6A2E}"/>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a:extLst>
            <a:ext uri="{FF2B5EF4-FFF2-40B4-BE49-F238E27FC236}">
              <a16:creationId xmlns:a16="http://schemas.microsoft.com/office/drawing/2014/main" id="{FC99FB02-3069-4181-B0F6-9376D56568F7}"/>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a:extLst>
            <a:ext uri="{FF2B5EF4-FFF2-40B4-BE49-F238E27FC236}">
              <a16:creationId xmlns:a16="http://schemas.microsoft.com/office/drawing/2014/main" id="{9E586920-1771-4681-8044-160CFA80B649}"/>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a:extLst>
            <a:ext uri="{FF2B5EF4-FFF2-40B4-BE49-F238E27FC236}">
              <a16:creationId xmlns:a16="http://schemas.microsoft.com/office/drawing/2014/main" id="{70526695-B202-4301-845D-41CE420113B7}"/>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a:extLst>
            <a:ext uri="{FF2B5EF4-FFF2-40B4-BE49-F238E27FC236}">
              <a16:creationId xmlns:a16="http://schemas.microsoft.com/office/drawing/2014/main" id="{B5F094B7-E06F-43B7-AC78-8AC5071D03FD}"/>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7" name="テキスト ボックス 186">
          <a:extLst>
            <a:ext uri="{FF2B5EF4-FFF2-40B4-BE49-F238E27FC236}">
              <a16:creationId xmlns:a16="http://schemas.microsoft.com/office/drawing/2014/main" id="{221238C6-7070-444E-AAF2-FCC75ADB812F}"/>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BAE0C55B-B1D8-4A84-B885-78BAE02EB63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9" name="【福祉施設】&#10;有形固定資産減価償却率グラフ枠">
          <a:extLst>
            <a:ext uri="{FF2B5EF4-FFF2-40B4-BE49-F238E27FC236}">
              <a16:creationId xmlns:a16="http://schemas.microsoft.com/office/drawing/2014/main" id="{DD7689FC-B641-4123-B4FA-377DBC974A8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86</xdr:row>
      <xdr:rowOff>168729</xdr:rowOff>
    </xdr:to>
    <xdr:cxnSp macro="">
      <xdr:nvCxnSpPr>
        <xdr:cNvPr id="190" name="直線コネクタ 189">
          <a:extLst>
            <a:ext uri="{FF2B5EF4-FFF2-40B4-BE49-F238E27FC236}">
              <a16:creationId xmlns:a16="http://schemas.microsoft.com/office/drawing/2014/main" id="{C3CECC9D-41EC-440A-AF85-DC5EC759852C}"/>
            </a:ext>
          </a:extLst>
        </xdr:cNvPr>
        <xdr:cNvCxnSpPr/>
      </xdr:nvCxnSpPr>
      <xdr:spPr>
        <a:xfrm flipV="1">
          <a:off x="4634865" y="13496108"/>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1" name="【福祉施設】&#10;有形固定資産減価償却率最小値テキスト">
          <a:extLst>
            <a:ext uri="{FF2B5EF4-FFF2-40B4-BE49-F238E27FC236}">
              <a16:creationId xmlns:a16="http://schemas.microsoft.com/office/drawing/2014/main" id="{FAFF9078-6331-4B6D-9ADB-5C6DBFB332D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2" name="直線コネクタ 191">
          <a:extLst>
            <a:ext uri="{FF2B5EF4-FFF2-40B4-BE49-F238E27FC236}">
              <a16:creationId xmlns:a16="http://schemas.microsoft.com/office/drawing/2014/main" id="{D02BDC0C-6577-4FA5-AC9A-6C38DA808C41}"/>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193" name="【福祉施設】&#10;有形固定資産減価償却率最大値テキスト">
          <a:extLst>
            <a:ext uri="{FF2B5EF4-FFF2-40B4-BE49-F238E27FC236}">
              <a16:creationId xmlns:a16="http://schemas.microsoft.com/office/drawing/2014/main" id="{5DB38A09-0C3B-42DF-A904-28B591363306}"/>
            </a:ext>
          </a:extLst>
        </xdr:cNvPr>
        <xdr:cNvSpPr txBox="1"/>
      </xdr:nvSpPr>
      <xdr:spPr>
        <a:xfrm>
          <a:off x="4673600" y="1327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194" name="直線コネクタ 193">
          <a:extLst>
            <a:ext uri="{FF2B5EF4-FFF2-40B4-BE49-F238E27FC236}">
              <a16:creationId xmlns:a16="http://schemas.microsoft.com/office/drawing/2014/main" id="{DD6E309C-87FB-47D5-8873-4332CC2A9F1B}"/>
            </a:ext>
          </a:extLst>
        </xdr:cNvPr>
        <xdr:cNvCxnSpPr/>
      </xdr:nvCxnSpPr>
      <xdr:spPr>
        <a:xfrm>
          <a:off x="4546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119578</xdr:rowOff>
    </xdr:from>
    <xdr:ext cx="405111" cy="259045"/>
    <xdr:sp macro="" textlink="">
      <xdr:nvSpPr>
        <xdr:cNvPr id="195" name="【福祉施設】&#10;有形固定資産減価償却率平均値テキスト">
          <a:extLst>
            <a:ext uri="{FF2B5EF4-FFF2-40B4-BE49-F238E27FC236}">
              <a16:creationId xmlns:a16="http://schemas.microsoft.com/office/drawing/2014/main" id="{383BEA1E-E77D-499E-BC0C-3D88DCD66C60}"/>
            </a:ext>
          </a:extLst>
        </xdr:cNvPr>
        <xdr:cNvSpPr txBox="1"/>
      </xdr:nvSpPr>
      <xdr:spPr>
        <a:xfrm>
          <a:off x="4673600" y="14178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196" name="フローチャート: 判断 195">
          <a:extLst>
            <a:ext uri="{FF2B5EF4-FFF2-40B4-BE49-F238E27FC236}">
              <a16:creationId xmlns:a16="http://schemas.microsoft.com/office/drawing/2014/main" id="{066FA7AF-C7EE-4F9D-B12C-0429A493CACF}"/>
            </a:ext>
          </a:extLst>
        </xdr:cNvPr>
        <xdr:cNvSpPr/>
      </xdr:nvSpPr>
      <xdr:spPr>
        <a:xfrm>
          <a:off x="45847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72208</xdr:rowOff>
    </xdr:from>
    <xdr:to>
      <xdr:col>20</xdr:col>
      <xdr:colOff>38100</xdr:colOff>
      <xdr:row>84</xdr:row>
      <xdr:rowOff>2358</xdr:rowOff>
    </xdr:to>
    <xdr:sp macro="" textlink="">
      <xdr:nvSpPr>
        <xdr:cNvPr id="197" name="フローチャート: 判断 196">
          <a:extLst>
            <a:ext uri="{FF2B5EF4-FFF2-40B4-BE49-F238E27FC236}">
              <a16:creationId xmlns:a16="http://schemas.microsoft.com/office/drawing/2014/main" id="{5CF05D72-1C99-4D77-9F3F-2D42A5EA47F4}"/>
            </a:ext>
          </a:extLst>
        </xdr:cNvPr>
        <xdr:cNvSpPr/>
      </xdr:nvSpPr>
      <xdr:spPr>
        <a:xfrm>
          <a:off x="3746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198" name="フローチャート: 判断 197">
          <a:extLst>
            <a:ext uri="{FF2B5EF4-FFF2-40B4-BE49-F238E27FC236}">
              <a16:creationId xmlns:a16="http://schemas.microsoft.com/office/drawing/2014/main" id="{1A0A14BB-3F98-4B6A-8A5E-CC3B3311A79A}"/>
            </a:ext>
          </a:extLst>
        </xdr:cNvPr>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142421</xdr:rowOff>
    </xdr:from>
    <xdr:to>
      <xdr:col>10</xdr:col>
      <xdr:colOff>165100</xdr:colOff>
      <xdr:row>83</xdr:row>
      <xdr:rowOff>72571</xdr:rowOff>
    </xdr:to>
    <xdr:sp macro="" textlink="">
      <xdr:nvSpPr>
        <xdr:cNvPr id="199" name="フローチャート: 判断 198">
          <a:extLst>
            <a:ext uri="{FF2B5EF4-FFF2-40B4-BE49-F238E27FC236}">
              <a16:creationId xmlns:a16="http://schemas.microsoft.com/office/drawing/2014/main" id="{6C6CD152-2317-4304-90C6-2342BB78D944}"/>
            </a:ext>
          </a:extLst>
        </xdr:cNvPr>
        <xdr:cNvSpPr/>
      </xdr:nvSpPr>
      <xdr:spPr>
        <a:xfrm>
          <a:off x="1968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111398</xdr:rowOff>
    </xdr:from>
    <xdr:to>
      <xdr:col>6</xdr:col>
      <xdr:colOff>38100</xdr:colOff>
      <xdr:row>83</xdr:row>
      <xdr:rowOff>41548</xdr:rowOff>
    </xdr:to>
    <xdr:sp macro="" textlink="">
      <xdr:nvSpPr>
        <xdr:cNvPr id="200" name="フローチャート: 判断 199">
          <a:extLst>
            <a:ext uri="{FF2B5EF4-FFF2-40B4-BE49-F238E27FC236}">
              <a16:creationId xmlns:a16="http://schemas.microsoft.com/office/drawing/2014/main" id="{CA78DB16-E614-4FFA-ADDF-1068DF8599F8}"/>
            </a:ext>
          </a:extLst>
        </xdr:cNvPr>
        <xdr:cNvSpPr/>
      </xdr:nvSpPr>
      <xdr:spPr>
        <a:xfrm>
          <a:off x="1079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87574C98-9DFC-44D9-8885-7B0F4D350E6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C39FD5D9-A8E2-4B16-8CFE-09E2BE47F4C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1C4BCD48-9BCB-4ECA-99B9-63C6DB1A943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6DE8027C-E990-4AF5-BE85-377F57FDCD2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E8AF4C5D-2DBA-45A3-8249-190EC5B9F31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108131</xdr:rowOff>
    </xdr:from>
    <xdr:to>
      <xdr:col>24</xdr:col>
      <xdr:colOff>114300</xdr:colOff>
      <xdr:row>87</xdr:row>
      <xdr:rowOff>38281</xdr:rowOff>
    </xdr:to>
    <xdr:sp macro="" textlink="">
      <xdr:nvSpPr>
        <xdr:cNvPr id="206" name="楕円 205">
          <a:extLst>
            <a:ext uri="{FF2B5EF4-FFF2-40B4-BE49-F238E27FC236}">
              <a16:creationId xmlns:a16="http://schemas.microsoft.com/office/drawing/2014/main" id="{50741FAE-C2B3-43C0-929B-71B80FE079DE}"/>
            </a:ext>
          </a:extLst>
        </xdr:cNvPr>
        <xdr:cNvSpPr/>
      </xdr:nvSpPr>
      <xdr:spPr>
        <a:xfrm>
          <a:off x="4584700" y="148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23058</xdr:rowOff>
    </xdr:from>
    <xdr:ext cx="405111" cy="259045"/>
    <xdr:sp macro="" textlink="">
      <xdr:nvSpPr>
        <xdr:cNvPr id="207" name="【福祉施設】&#10;有形固定資産減価償却率該当値テキスト">
          <a:extLst>
            <a:ext uri="{FF2B5EF4-FFF2-40B4-BE49-F238E27FC236}">
              <a16:creationId xmlns:a16="http://schemas.microsoft.com/office/drawing/2014/main" id="{7DA459CE-5E61-4350-AC06-09FFD54D4C2D}"/>
            </a:ext>
          </a:extLst>
        </xdr:cNvPr>
        <xdr:cNvSpPr txBox="1"/>
      </xdr:nvSpPr>
      <xdr:spPr>
        <a:xfrm>
          <a:off x="4673600" y="14767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106499</xdr:rowOff>
    </xdr:from>
    <xdr:to>
      <xdr:col>20</xdr:col>
      <xdr:colOff>38100</xdr:colOff>
      <xdr:row>87</xdr:row>
      <xdr:rowOff>36649</xdr:rowOff>
    </xdr:to>
    <xdr:sp macro="" textlink="">
      <xdr:nvSpPr>
        <xdr:cNvPr id="208" name="楕円 207">
          <a:extLst>
            <a:ext uri="{FF2B5EF4-FFF2-40B4-BE49-F238E27FC236}">
              <a16:creationId xmlns:a16="http://schemas.microsoft.com/office/drawing/2014/main" id="{A6007D4C-9DAB-45B4-BFCF-F4722AB0BCDB}"/>
            </a:ext>
          </a:extLst>
        </xdr:cNvPr>
        <xdr:cNvSpPr/>
      </xdr:nvSpPr>
      <xdr:spPr>
        <a:xfrm>
          <a:off x="3746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157299</xdr:rowOff>
    </xdr:from>
    <xdr:to>
      <xdr:col>24</xdr:col>
      <xdr:colOff>63500</xdr:colOff>
      <xdr:row>86</xdr:row>
      <xdr:rowOff>158931</xdr:rowOff>
    </xdr:to>
    <xdr:cxnSp macro="">
      <xdr:nvCxnSpPr>
        <xdr:cNvPr id="209" name="直線コネクタ 208">
          <a:extLst>
            <a:ext uri="{FF2B5EF4-FFF2-40B4-BE49-F238E27FC236}">
              <a16:creationId xmlns:a16="http://schemas.microsoft.com/office/drawing/2014/main" id="{4C0F8520-82BC-4FAC-BE99-BC57CFA73A66}"/>
            </a:ext>
          </a:extLst>
        </xdr:cNvPr>
        <xdr:cNvCxnSpPr/>
      </xdr:nvCxnSpPr>
      <xdr:spPr>
        <a:xfrm>
          <a:off x="3797300" y="14901999"/>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104866</xdr:rowOff>
    </xdr:from>
    <xdr:to>
      <xdr:col>15</xdr:col>
      <xdr:colOff>101600</xdr:colOff>
      <xdr:row>87</xdr:row>
      <xdr:rowOff>35016</xdr:rowOff>
    </xdr:to>
    <xdr:sp macro="" textlink="">
      <xdr:nvSpPr>
        <xdr:cNvPr id="210" name="楕円 209">
          <a:extLst>
            <a:ext uri="{FF2B5EF4-FFF2-40B4-BE49-F238E27FC236}">
              <a16:creationId xmlns:a16="http://schemas.microsoft.com/office/drawing/2014/main" id="{4093D5CD-FD2A-4EC6-886E-333FD69B804D}"/>
            </a:ext>
          </a:extLst>
        </xdr:cNvPr>
        <xdr:cNvSpPr/>
      </xdr:nvSpPr>
      <xdr:spPr>
        <a:xfrm>
          <a:off x="2857500" y="1484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155666</xdr:rowOff>
    </xdr:from>
    <xdr:to>
      <xdr:col>19</xdr:col>
      <xdr:colOff>177800</xdr:colOff>
      <xdr:row>86</xdr:row>
      <xdr:rowOff>157299</xdr:rowOff>
    </xdr:to>
    <xdr:cxnSp macro="">
      <xdr:nvCxnSpPr>
        <xdr:cNvPr id="211" name="直線コネクタ 210">
          <a:extLst>
            <a:ext uri="{FF2B5EF4-FFF2-40B4-BE49-F238E27FC236}">
              <a16:creationId xmlns:a16="http://schemas.microsoft.com/office/drawing/2014/main" id="{699DAC9D-9F35-482C-8D1D-E772162DCEC4}"/>
            </a:ext>
          </a:extLst>
        </xdr:cNvPr>
        <xdr:cNvCxnSpPr/>
      </xdr:nvCxnSpPr>
      <xdr:spPr>
        <a:xfrm>
          <a:off x="2908300" y="1490036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104866</xdr:rowOff>
    </xdr:from>
    <xdr:to>
      <xdr:col>10</xdr:col>
      <xdr:colOff>165100</xdr:colOff>
      <xdr:row>87</xdr:row>
      <xdr:rowOff>35016</xdr:rowOff>
    </xdr:to>
    <xdr:sp macro="" textlink="">
      <xdr:nvSpPr>
        <xdr:cNvPr id="212" name="楕円 211">
          <a:extLst>
            <a:ext uri="{FF2B5EF4-FFF2-40B4-BE49-F238E27FC236}">
              <a16:creationId xmlns:a16="http://schemas.microsoft.com/office/drawing/2014/main" id="{27113F71-7B3A-4312-BF34-D5AD2C698E2A}"/>
            </a:ext>
          </a:extLst>
        </xdr:cNvPr>
        <xdr:cNvSpPr/>
      </xdr:nvSpPr>
      <xdr:spPr>
        <a:xfrm>
          <a:off x="1968500" y="1484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155666</xdr:rowOff>
    </xdr:from>
    <xdr:to>
      <xdr:col>15</xdr:col>
      <xdr:colOff>50800</xdr:colOff>
      <xdr:row>86</xdr:row>
      <xdr:rowOff>155666</xdr:rowOff>
    </xdr:to>
    <xdr:cxnSp macro="">
      <xdr:nvCxnSpPr>
        <xdr:cNvPr id="213" name="直線コネクタ 212">
          <a:extLst>
            <a:ext uri="{FF2B5EF4-FFF2-40B4-BE49-F238E27FC236}">
              <a16:creationId xmlns:a16="http://schemas.microsoft.com/office/drawing/2014/main" id="{056E4ED1-A748-4806-B115-4A19E717CF1A}"/>
            </a:ext>
          </a:extLst>
        </xdr:cNvPr>
        <xdr:cNvCxnSpPr/>
      </xdr:nvCxnSpPr>
      <xdr:spPr>
        <a:xfrm>
          <a:off x="2019300" y="149003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103232</xdr:rowOff>
    </xdr:from>
    <xdr:to>
      <xdr:col>6</xdr:col>
      <xdr:colOff>38100</xdr:colOff>
      <xdr:row>87</xdr:row>
      <xdr:rowOff>33382</xdr:rowOff>
    </xdr:to>
    <xdr:sp macro="" textlink="">
      <xdr:nvSpPr>
        <xdr:cNvPr id="214" name="楕円 213">
          <a:extLst>
            <a:ext uri="{FF2B5EF4-FFF2-40B4-BE49-F238E27FC236}">
              <a16:creationId xmlns:a16="http://schemas.microsoft.com/office/drawing/2014/main" id="{3128AB04-3310-41BF-A1DA-9E8EB80B3C7A}"/>
            </a:ext>
          </a:extLst>
        </xdr:cNvPr>
        <xdr:cNvSpPr/>
      </xdr:nvSpPr>
      <xdr:spPr>
        <a:xfrm>
          <a:off x="1079500" y="1484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154032</xdr:rowOff>
    </xdr:from>
    <xdr:to>
      <xdr:col>10</xdr:col>
      <xdr:colOff>114300</xdr:colOff>
      <xdr:row>86</xdr:row>
      <xdr:rowOff>155666</xdr:rowOff>
    </xdr:to>
    <xdr:cxnSp macro="">
      <xdr:nvCxnSpPr>
        <xdr:cNvPr id="215" name="直線コネクタ 214">
          <a:extLst>
            <a:ext uri="{FF2B5EF4-FFF2-40B4-BE49-F238E27FC236}">
              <a16:creationId xmlns:a16="http://schemas.microsoft.com/office/drawing/2014/main" id="{1DA5E86A-F65F-4AF4-9199-1943DF6B81CD}"/>
            </a:ext>
          </a:extLst>
        </xdr:cNvPr>
        <xdr:cNvCxnSpPr/>
      </xdr:nvCxnSpPr>
      <xdr:spPr>
        <a:xfrm>
          <a:off x="1130300" y="148987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18885</xdr:rowOff>
    </xdr:from>
    <xdr:ext cx="405111" cy="259045"/>
    <xdr:sp macro="" textlink="">
      <xdr:nvSpPr>
        <xdr:cNvPr id="216" name="n_1aveValue【福祉施設】&#10;有形固定資産減価償却率">
          <a:extLst>
            <a:ext uri="{FF2B5EF4-FFF2-40B4-BE49-F238E27FC236}">
              <a16:creationId xmlns:a16="http://schemas.microsoft.com/office/drawing/2014/main" id="{650B3731-726D-4B9B-8921-13E4ACD92DE8}"/>
            </a:ext>
          </a:extLst>
        </xdr:cNvPr>
        <xdr:cNvSpPr txBox="1"/>
      </xdr:nvSpPr>
      <xdr:spPr>
        <a:xfrm>
          <a:off x="3582044" y="1407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154413</xdr:rowOff>
    </xdr:from>
    <xdr:ext cx="405111" cy="259045"/>
    <xdr:sp macro="" textlink="">
      <xdr:nvSpPr>
        <xdr:cNvPr id="217" name="n_2aveValue【福祉施設】&#10;有形固定資産減価償却率">
          <a:extLst>
            <a:ext uri="{FF2B5EF4-FFF2-40B4-BE49-F238E27FC236}">
              <a16:creationId xmlns:a16="http://schemas.microsoft.com/office/drawing/2014/main" id="{EDD14644-291F-426F-BCD1-39BF35056C8B}"/>
            </a:ext>
          </a:extLst>
        </xdr:cNvPr>
        <xdr:cNvSpPr txBox="1"/>
      </xdr:nvSpPr>
      <xdr:spPr>
        <a:xfrm>
          <a:off x="2705744" y="1404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89098</xdr:rowOff>
    </xdr:from>
    <xdr:ext cx="405111" cy="259045"/>
    <xdr:sp macro="" textlink="">
      <xdr:nvSpPr>
        <xdr:cNvPr id="218" name="n_3aveValue【福祉施設】&#10;有形固定資産減価償却率">
          <a:extLst>
            <a:ext uri="{FF2B5EF4-FFF2-40B4-BE49-F238E27FC236}">
              <a16:creationId xmlns:a16="http://schemas.microsoft.com/office/drawing/2014/main" id="{A9D954D1-DA0A-4D69-8C52-E1DF5F62EAE4}"/>
            </a:ext>
          </a:extLst>
        </xdr:cNvPr>
        <xdr:cNvSpPr txBox="1"/>
      </xdr:nvSpPr>
      <xdr:spPr>
        <a:xfrm>
          <a:off x="1816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58075</xdr:rowOff>
    </xdr:from>
    <xdr:ext cx="405111" cy="259045"/>
    <xdr:sp macro="" textlink="">
      <xdr:nvSpPr>
        <xdr:cNvPr id="219" name="n_4aveValue【福祉施設】&#10;有形固定資産減価償却率">
          <a:extLst>
            <a:ext uri="{FF2B5EF4-FFF2-40B4-BE49-F238E27FC236}">
              <a16:creationId xmlns:a16="http://schemas.microsoft.com/office/drawing/2014/main" id="{5A0A0110-95C0-4321-A3CD-11E2E8B990E0}"/>
            </a:ext>
          </a:extLst>
        </xdr:cNvPr>
        <xdr:cNvSpPr txBox="1"/>
      </xdr:nvSpPr>
      <xdr:spPr>
        <a:xfrm>
          <a:off x="927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87</xdr:row>
      <xdr:rowOff>27776</xdr:rowOff>
    </xdr:from>
    <xdr:ext cx="405111" cy="259045"/>
    <xdr:sp macro="" textlink="">
      <xdr:nvSpPr>
        <xdr:cNvPr id="220" name="n_1mainValue【福祉施設】&#10;有形固定資産減価償却率">
          <a:extLst>
            <a:ext uri="{FF2B5EF4-FFF2-40B4-BE49-F238E27FC236}">
              <a16:creationId xmlns:a16="http://schemas.microsoft.com/office/drawing/2014/main" id="{41174172-F802-459A-8DBD-C28177CFAAC6}"/>
            </a:ext>
          </a:extLst>
        </xdr:cNvPr>
        <xdr:cNvSpPr txBox="1"/>
      </xdr:nvSpPr>
      <xdr:spPr>
        <a:xfrm>
          <a:off x="3582044" y="1494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26143</xdr:rowOff>
    </xdr:from>
    <xdr:ext cx="405111" cy="259045"/>
    <xdr:sp macro="" textlink="">
      <xdr:nvSpPr>
        <xdr:cNvPr id="221" name="n_2mainValue【福祉施設】&#10;有形固定資産減価償却率">
          <a:extLst>
            <a:ext uri="{FF2B5EF4-FFF2-40B4-BE49-F238E27FC236}">
              <a16:creationId xmlns:a16="http://schemas.microsoft.com/office/drawing/2014/main" id="{F6380F6E-F5A3-480F-84B5-5F134A721402}"/>
            </a:ext>
          </a:extLst>
        </xdr:cNvPr>
        <xdr:cNvSpPr txBox="1"/>
      </xdr:nvSpPr>
      <xdr:spPr>
        <a:xfrm>
          <a:off x="2705744" y="1494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26143</xdr:rowOff>
    </xdr:from>
    <xdr:ext cx="405111" cy="259045"/>
    <xdr:sp macro="" textlink="">
      <xdr:nvSpPr>
        <xdr:cNvPr id="222" name="n_3mainValue【福祉施設】&#10;有形固定資産減価償却率">
          <a:extLst>
            <a:ext uri="{FF2B5EF4-FFF2-40B4-BE49-F238E27FC236}">
              <a16:creationId xmlns:a16="http://schemas.microsoft.com/office/drawing/2014/main" id="{00C6925C-2E16-451C-81B6-D0945A2AAD8F}"/>
            </a:ext>
          </a:extLst>
        </xdr:cNvPr>
        <xdr:cNvSpPr txBox="1"/>
      </xdr:nvSpPr>
      <xdr:spPr>
        <a:xfrm>
          <a:off x="1816744" y="1494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87</xdr:row>
      <xdr:rowOff>24509</xdr:rowOff>
    </xdr:from>
    <xdr:ext cx="405111" cy="259045"/>
    <xdr:sp macro="" textlink="">
      <xdr:nvSpPr>
        <xdr:cNvPr id="223" name="n_4mainValue【福祉施設】&#10;有形固定資産減価償却率">
          <a:extLst>
            <a:ext uri="{FF2B5EF4-FFF2-40B4-BE49-F238E27FC236}">
              <a16:creationId xmlns:a16="http://schemas.microsoft.com/office/drawing/2014/main" id="{D15B0623-CBAE-4C80-8907-542B17BC87D3}"/>
            </a:ext>
          </a:extLst>
        </xdr:cNvPr>
        <xdr:cNvSpPr txBox="1"/>
      </xdr:nvSpPr>
      <xdr:spPr>
        <a:xfrm>
          <a:off x="927744" y="1494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4" name="正方形/長方形 223">
          <a:extLst>
            <a:ext uri="{FF2B5EF4-FFF2-40B4-BE49-F238E27FC236}">
              <a16:creationId xmlns:a16="http://schemas.microsoft.com/office/drawing/2014/main" id="{EF79F95D-6F21-4470-8D50-16FCCA1DC77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5" name="正方形/長方形 224">
          <a:extLst>
            <a:ext uri="{FF2B5EF4-FFF2-40B4-BE49-F238E27FC236}">
              <a16:creationId xmlns:a16="http://schemas.microsoft.com/office/drawing/2014/main" id="{5F53F542-8FF1-488C-A2F4-F07DEBD7CD0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6" name="正方形/長方形 225">
          <a:extLst>
            <a:ext uri="{FF2B5EF4-FFF2-40B4-BE49-F238E27FC236}">
              <a16:creationId xmlns:a16="http://schemas.microsoft.com/office/drawing/2014/main" id="{A03C9163-447A-47B1-AEDD-DF8E12FEC28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7" name="正方形/長方形 226">
          <a:extLst>
            <a:ext uri="{FF2B5EF4-FFF2-40B4-BE49-F238E27FC236}">
              <a16:creationId xmlns:a16="http://schemas.microsoft.com/office/drawing/2014/main" id="{6DA934A2-A1A7-46CF-9576-08EE7B480C7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8" name="正方形/長方形 227">
          <a:extLst>
            <a:ext uri="{FF2B5EF4-FFF2-40B4-BE49-F238E27FC236}">
              <a16:creationId xmlns:a16="http://schemas.microsoft.com/office/drawing/2014/main" id="{926310B6-E1D0-40A4-8975-7A768E14254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9" name="正方形/長方形 228">
          <a:extLst>
            <a:ext uri="{FF2B5EF4-FFF2-40B4-BE49-F238E27FC236}">
              <a16:creationId xmlns:a16="http://schemas.microsoft.com/office/drawing/2014/main" id="{8F3D126D-CAB9-42D3-9BB5-D13483265F0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0" name="正方形/長方形 229">
          <a:extLst>
            <a:ext uri="{FF2B5EF4-FFF2-40B4-BE49-F238E27FC236}">
              <a16:creationId xmlns:a16="http://schemas.microsoft.com/office/drawing/2014/main" id="{79B211F9-A835-4E0E-B6F2-34886B03A3F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1" name="正方形/長方形 230">
          <a:extLst>
            <a:ext uri="{FF2B5EF4-FFF2-40B4-BE49-F238E27FC236}">
              <a16:creationId xmlns:a16="http://schemas.microsoft.com/office/drawing/2014/main" id="{6CBB6016-2505-4FAC-B714-CDA7814C6EA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2" name="テキスト ボックス 231">
          <a:extLst>
            <a:ext uri="{FF2B5EF4-FFF2-40B4-BE49-F238E27FC236}">
              <a16:creationId xmlns:a16="http://schemas.microsoft.com/office/drawing/2014/main" id="{80D093FC-C076-46DC-A895-88DA073EC0E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3" name="直線コネクタ 232">
          <a:extLst>
            <a:ext uri="{FF2B5EF4-FFF2-40B4-BE49-F238E27FC236}">
              <a16:creationId xmlns:a16="http://schemas.microsoft.com/office/drawing/2014/main" id="{0CCF9C21-6A1A-4D63-8E82-F71E5348718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4" name="直線コネクタ 233">
          <a:extLst>
            <a:ext uri="{FF2B5EF4-FFF2-40B4-BE49-F238E27FC236}">
              <a16:creationId xmlns:a16="http://schemas.microsoft.com/office/drawing/2014/main" id="{615CB27A-05A2-4306-8311-EF410C5C09C5}"/>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5" name="テキスト ボックス 234">
          <a:extLst>
            <a:ext uri="{FF2B5EF4-FFF2-40B4-BE49-F238E27FC236}">
              <a16:creationId xmlns:a16="http://schemas.microsoft.com/office/drawing/2014/main" id="{1DF26360-EFDA-4DFA-BE8C-A388A96484F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6" name="直線コネクタ 235">
          <a:extLst>
            <a:ext uri="{FF2B5EF4-FFF2-40B4-BE49-F238E27FC236}">
              <a16:creationId xmlns:a16="http://schemas.microsoft.com/office/drawing/2014/main" id="{BED05B54-BC6F-4C6C-89EF-9B93BFE46F53}"/>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7" name="テキスト ボックス 236">
          <a:extLst>
            <a:ext uri="{FF2B5EF4-FFF2-40B4-BE49-F238E27FC236}">
              <a16:creationId xmlns:a16="http://schemas.microsoft.com/office/drawing/2014/main" id="{B05177CB-5FD7-4E77-8CC8-BFD0081EBF0F}"/>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8" name="直線コネクタ 237">
          <a:extLst>
            <a:ext uri="{FF2B5EF4-FFF2-40B4-BE49-F238E27FC236}">
              <a16:creationId xmlns:a16="http://schemas.microsoft.com/office/drawing/2014/main" id="{2F9DEFB5-C310-4A30-B04B-36F9CB94216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9" name="テキスト ボックス 238">
          <a:extLst>
            <a:ext uri="{FF2B5EF4-FFF2-40B4-BE49-F238E27FC236}">
              <a16:creationId xmlns:a16="http://schemas.microsoft.com/office/drawing/2014/main" id="{34DD88F0-9EA9-4CA4-9167-763BBAFE705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0" name="直線コネクタ 239">
          <a:extLst>
            <a:ext uri="{FF2B5EF4-FFF2-40B4-BE49-F238E27FC236}">
              <a16:creationId xmlns:a16="http://schemas.microsoft.com/office/drawing/2014/main" id="{6F3C09B6-6A62-4B37-9D5B-E4AA63B993A5}"/>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1" name="テキスト ボックス 240">
          <a:extLst>
            <a:ext uri="{FF2B5EF4-FFF2-40B4-BE49-F238E27FC236}">
              <a16:creationId xmlns:a16="http://schemas.microsoft.com/office/drawing/2014/main" id="{C24D6AF2-B6A3-493E-8A23-B33EE383A30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2" name="直線コネクタ 241">
          <a:extLst>
            <a:ext uri="{FF2B5EF4-FFF2-40B4-BE49-F238E27FC236}">
              <a16:creationId xmlns:a16="http://schemas.microsoft.com/office/drawing/2014/main" id="{D549E8D5-137E-4A71-8CDE-02A8C416EB36}"/>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3" name="テキスト ボックス 242">
          <a:extLst>
            <a:ext uri="{FF2B5EF4-FFF2-40B4-BE49-F238E27FC236}">
              <a16:creationId xmlns:a16="http://schemas.microsoft.com/office/drawing/2014/main" id="{22875878-DD41-4A7E-A83F-4A775855F2C5}"/>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a:extLst>
            <a:ext uri="{FF2B5EF4-FFF2-40B4-BE49-F238E27FC236}">
              <a16:creationId xmlns:a16="http://schemas.microsoft.com/office/drawing/2014/main" id="{7B511393-CF77-4FB0-991C-76BEF749784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5" name="テキスト ボックス 244">
          <a:extLst>
            <a:ext uri="{FF2B5EF4-FFF2-40B4-BE49-F238E27FC236}">
              <a16:creationId xmlns:a16="http://schemas.microsoft.com/office/drawing/2014/main" id="{2BF71828-2C5F-4ADA-AA51-D95C610EA1F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福祉施設】&#10;一人当たり面積グラフ枠">
          <a:extLst>
            <a:ext uri="{FF2B5EF4-FFF2-40B4-BE49-F238E27FC236}">
              <a16:creationId xmlns:a16="http://schemas.microsoft.com/office/drawing/2014/main" id="{B63A29C5-38DC-4D89-937D-99E564E05B9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19050</xdr:rowOff>
    </xdr:from>
    <xdr:to>
      <xdr:col>54</xdr:col>
      <xdr:colOff>189865</xdr:colOff>
      <xdr:row>86</xdr:row>
      <xdr:rowOff>87630</xdr:rowOff>
    </xdr:to>
    <xdr:cxnSp macro="">
      <xdr:nvCxnSpPr>
        <xdr:cNvPr id="247" name="直線コネクタ 246">
          <a:extLst>
            <a:ext uri="{FF2B5EF4-FFF2-40B4-BE49-F238E27FC236}">
              <a16:creationId xmlns:a16="http://schemas.microsoft.com/office/drawing/2014/main" id="{AEC2F9F0-53AA-4D17-9F1B-9436796F711F}"/>
            </a:ext>
          </a:extLst>
        </xdr:cNvPr>
        <xdr:cNvCxnSpPr/>
      </xdr:nvCxnSpPr>
      <xdr:spPr>
        <a:xfrm flipV="1">
          <a:off x="10476865" y="1356360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8" name="【福祉施設】&#10;一人当たり面積最小値テキスト">
          <a:extLst>
            <a:ext uri="{FF2B5EF4-FFF2-40B4-BE49-F238E27FC236}">
              <a16:creationId xmlns:a16="http://schemas.microsoft.com/office/drawing/2014/main" id="{449A5EA8-4257-41C0-B31F-2B1E4C0BE12F}"/>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9" name="直線コネクタ 248">
          <a:extLst>
            <a:ext uri="{FF2B5EF4-FFF2-40B4-BE49-F238E27FC236}">
              <a16:creationId xmlns:a16="http://schemas.microsoft.com/office/drawing/2014/main" id="{DDB39D12-58DE-4AB3-9FCC-683244FD0F34}"/>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137177</xdr:rowOff>
    </xdr:from>
    <xdr:ext cx="469744" cy="259045"/>
    <xdr:sp macro="" textlink="">
      <xdr:nvSpPr>
        <xdr:cNvPr id="250" name="【福祉施設】&#10;一人当たり面積最大値テキスト">
          <a:extLst>
            <a:ext uri="{FF2B5EF4-FFF2-40B4-BE49-F238E27FC236}">
              <a16:creationId xmlns:a16="http://schemas.microsoft.com/office/drawing/2014/main" id="{3CD70CBD-5FAB-4EDC-A211-B793FD4DD9E7}"/>
            </a:ext>
          </a:extLst>
        </xdr:cNvPr>
        <xdr:cNvSpPr txBox="1"/>
      </xdr:nvSpPr>
      <xdr:spPr>
        <a:xfrm>
          <a:off x="10515600"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19050</xdr:rowOff>
    </xdr:from>
    <xdr:to>
      <xdr:col>55</xdr:col>
      <xdr:colOff>88900</xdr:colOff>
      <xdr:row>79</xdr:row>
      <xdr:rowOff>19050</xdr:rowOff>
    </xdr:to>
    <xdr:cxnSp macro="">
      <xdr:nvCxnSpPr>
        <xdr:cNvPr id="251" name="直線コネクタ 250">
          <a:extLst>
            <a:ext uri="{FF2B5EF4-FFF2-40B4-BE49-F238E27FC236}">
              <a16:creationId xmlns:a16="http://schemas.microsoft.com/office/drawing/2014/main" id="{E7B49658-A8BB-46AE-98E1-6568F9D7613A}"/>
            </a:ext>
          </a:extLst>
        </xdr:cNvPr>
        <xdr:cNvCxnSpPr/>
      </xdr:nvCxnSpPr>
      <xdr:spPr>
        <a:xfrm>
          <a:off x="10388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167912</xdr:rowOff>
    </xdr:from>
    <xdr:ext cx="469744" cy="259045"/>
    <xdr:sp macro="" textlink="">
      <xdr:nvSpPr>
        <xdr:cNvPr id="252" name="【福祉施設】&#10;一人当たり面積平均値テキスト">
          <a:extLst>
            <a:ext uri="{FF2B5EF4-FFF2-40B4-BE49-F238E27FC236}">
              <a16:creationId xmlns:a16="http://schemas.microsoft.com/office/drawing/2014/main" id="{6733C3CE-23F2-4E8C-89F7-24173C3A888C}"/>
            </a:ext>
          </a:extLst>
        </xdr:cNvPr>
        <xdr:cNvSpPr txBox="1"/>
      </xdr:nvSpPr>
      <xdr:spPr>
        <a:xfrm>
          <a:off x="10515600" y="143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145035</xdr:rowOff>
    </xdr:from>
    <xdr:to>
      <xdr:col>55</xdr:col>
      <xdr:colOff>50800</xdr:colOff>
      <xdr:row>85</xdr:row>
      <xdr:rowOff>75185</xdr:rowOff>
    </xdr:to>
    <xdr:sp macro="" textlink="">
      <xdr:nvSpPr>
        <xdr:cNvPr id="253" name="フローチャート: 判断 252">
          <a:extLst>
            <a:ext uri="{FF2B5EF4-FFF2-40B4-BE49-F238E27FC236}">
              <a16:creationId xmlns:a16="http://schemas.microsoft.com/office/drawing/2014/main" id="{9132DE52-5211-4231-B9FC-359EC0B578C2}"/>
            </a:ext>
          </a:extLst>
        </xdr:cNvPr>
        <xdr:cNvSpPr/>
      </xdr:nvSpPr>
      <xdr:spPr>
        <a:xfrm>
          <a:off x="10426700" y="145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254" name="フローチャート: 判断 253">
          <a:extLst>
            <a:ext uri="{FF2B5EF4-FFF2-40B4-BE49-F238E27FC236}">
              <a16:creationId xmlns:a16="http://schemas.microsoft.com/office/drawing/2014/main" id="{69E4A26D-76EF-4BB8-A4C7-661286B24507}"/>
            </a:ext>
          </a:extLst>
        </xdr:cNvPr>
        <xdr:cNvSpPr/>
      </xdr:nvSpPr>
      <xdr:spPr>
        <a:xfrm>
          <a:off x="9588500" y="1454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10922</xdr:rowOff>
    </xdr:from>
    <xdr:to>
      <xdr:col>46</xdr:col>
      <xdr:colOff>38100</xdr:colOff>
      <xdr:row>85</xdr:row>
      <xdr:rowOff>112522</xdr:rowOff>
    </xdr:to>
    <xdr:sp macro="" textlink="">
      <xdr:nvSpPr>
        <xdr:cNvPr id="255" name="フローチャート: 判断 254">
          <a:extLst>
            <a:ext uri="{FF2B5EF4-FFF2-40B4-BE49-F238E27FC236}">
              <a16:creationId xmlns:a16="http://schemas.microsoft.com/office/drawing/2014/main" id="{2CF3ED97-67A2-43E3-8341-DF35CD13314A}"/>
            </a:ext>
          </a:extLst>
        </xdr:cNvPr>
        <xdr:cNvSpPr/>
      </xdr:nvSpPr>
      <xdr:spPr>
        <a:xfrm>
          <a:off x="8699500" y="1458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88646</xdr:rowOff>
    </xdr:from>
    <xdr:to>
      <xdr:col>41</xdr:col>
      <xdr:colOff>101600</xdr:colOff>
      <xdr:row>86</xdr:row>
      <xdr:rowOff>18796</xdr:rowOff>
    </xdr:to>
    <xdr:sp macro="" textlink="">
      <xdr:nvSpPr>
        <xdr:cNvPr id="256" name="フローチャート: 判断 255">
          <a:extLst>
            <a:ext uri="{FF2B5EF4-FFF2-40B4-BE49-F238E27FC236}">
              <a16:creationId xmlns:a16="http://schemas.microsoft.com/office/drawing/2014/main" id="{0A354D6B-11DF-4638-8688-B55D841246ED}"/>
            </a:ext>
          </a:extLst>
        </xdr:cNvPr>
        <xdr:cNvSpPr/>
      </xdr:nvSpPr>
      <xdr:spPr>
        <a:xfrm>
          <a:off x="7810500" y="146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97028</xdr:rowOff>
    </xdr:from>
    <xdr:to>
      <xdr:col>36</xdr:col>
      <xdr:colOff>165100</xdr:colOff>
      <xdr:row>86</xdr:row>
      <xdr:rowOff>27178</xdr:rowOff>
    </xdr:to>
    <xdr:sp macro="" textlink="">
      <xdr:nvSpPr>
        <xdr:cNvPr id="257" name="フローチャート: 判断 256">
          <a:extLst>
            <a:ext uri="{FF2B5EF4-FFF2-40B4-BE49-F238E27FC236}">
              <a16:creationId xmlns:a16="http://schemas.microsoft.com/office/drawing/2014/main" id="{B31761B9-9D84-49DA-8C00-1DE84802A3B3}"/>
            </a:ext>
          </a:extLst>
        </xdr:cNvPr>
        <xdr:cNvSpPr/>
      </xdr:nvSpPr>
      <xdr:spPr>
        <a:xfrm>
          <a:off x="6921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B00386D-C92A-4013-8C4E-88380A454BB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5662F8A9-C15D-48E7-9F8D-A23DAB0A73D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401C43B1-272B-47B2-880F-AD8617C6362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79195C34-A2C3-4CC4-95BA-ECBE478A0EE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8C3AF9AF-5353-4073-9668-0FF73DF3871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25400</xdr:rowOff>
    </xdr:from>
    <xdr:to>
      <xdr:col>55</xdr:col>
      <xdr:colOff>50800</xdr:colOff>
      <xdr:row>86</xdr:row>
      <xdr:rowOff>127000</xdr:rowOff>
    </xdr:to>
    <xdr:sp macro="" textlink="">
      <xdr:nvSpPr>
        <xdr:cNvPr id="263" name="楕円 262">
          <a:extLst>
            <a:ext uri="{FF2B5EF4-FFF2-40B4-BE49-F238E27FC236}">
              <a16:creationId xmlns:a16="http://schemas.microsoft.com/office/drawing/2014/main" id="{2AA911C7-898C-4C1A-A17D-B2973A5BDE3E}"/>
            </a:ext>
          </a:extLst>
        </xdr:cNvPr>
        <xdr:cNvSpPr/>
      </xdr:nvSpPr>
      <xdr:spPr>
        <a:xfrm>
          <a:off x="104267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111777</xdr:rowOff>
    </xdr:from>
    <xdr:ext cx="469744" cy="259045"/>
    <xdr:sp macro="" textlink="">
      <xdr:nvSpPr>
        <xdr:cNvPr id="264" name="【福祉施設】&#10;一人当たり面積該当値テキスト">
          <a:extLst>
            <a:ext uri="{FF2B5EF4-FFF2-40B4-BE49-F238E27FC236}">
              <a16:creationId xmlns:a16="http://schemas.microsoft.com/office/drawing/2014/main" id="{5B633005-93D7-4472-9206-B85A545F9E88}"/>
            </a:ext>
          </a:extLst>
        </xdr:cNvPr>
        <xdr:cNvSpPr txBox="1"/>
      </xdr:nvSpPr>
      <xdr:spPr>
        <a:xfrm>
          <a:off x="10515600" y="1468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26163</xdr:rowOff>
    </xdr:from>
    <xdr:to>
      <xdr:col>50</xdr:col>
      <xdr:colOff>165100</xdr:colOff>
      <xdr:row>86</xdr:row>
      <xdr:rowOff>127763</xdr:rowOff>
    </xdr:to>
    <xdr:sp macro="" textlink="">
      <xdr:nvSpPr>
        <xdr:cNvPr id="265" name="楕円 264">
          <a:extLst>
            <a:ext uri="{FF2B5EF4-FFF2-40B4-BE49-F238E27FC236}">
              <a16:creationId xmlns:a16="http://schemas.microsoft.com/office/drawing/2014/main" id="{1BC76025-D1F8-4EF5-81BC-BF1DC33F58FF}"/>
            </a:ext>
          </a:extLst>
        </xdr:cNvPr>
        <xdr:cNvSpPr/>
      </xdr:nvSpPr>
      <xdr:spPr>
        <a:xfrm>
          <a:off x="9588500" y="1477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76200</xdr:rowOff>
    </xdr:from>
    <xdr:to>
      <xdr:col>55</xdr:col>
      <xdr:colOff>0</xdr:colOff>
      <xdr:row>86</xdr:row>
      <xdr:rowOff>76963</xdr:rowOff>
    </xdr:to>
    <xdr:cxnSp macro="">
      <xdr:nvCxnSpPr>
        <xdr:cNvPr id="266" name="直線コネクタ 265">
          <a:extLst>
            <a:ext uri="{FF2B5EF4-FFF2-40B4-BE49-F238E27FC236}">
              <a16:creationId xmlns:a16="http://schemas.microsoft.com/office/drawing/2014/main" id="{825ACD4E-C807-463F-98A9-0054E5598033}"/>
            </a:ext>
          </a:extLst>
        </xdr:cNvPr>
        <xdr:cNvCxnSpPr/>
      </xdr:nvCxnSpPr>
      <xdr:spPr>
        <a:xfrm flipV="1">
          <a:off x="9639300" y="14820900"/>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26924</xdr:rowOff>
    </xdr:from>
    <xdr:to>
      <xdr:col>46</xdr:col>
      <xdr:colOff>38100</xdr:colOff>
      <xdr:row>86</xdr:row>
      <xdr:rowOff>128524</xdr:rowOff>
    </xdr:to>
    <xdr:sp macro="" textlink="">
      <xdr:nvSpPr>
        <xdr:cNvPr id="267" name="楕円 266">
          <a:extLst>
            <a:ext uri="{FF2B5EF4-FFF2-40B4-BE49-F238E27FC236}">
              <a16:creationId xmlns:a16="http://schemas.microsoft.com/office/drawing/2014/main" id="{285E1074-7329-477B-AD15-E7A81E814145}"/>
            </a:ext>
          </a:extLst>
        </xdr:cNvPr>
        <xdr:cNvSpPr/>
      </xdr:nvSpPr>
      <xdr:spPr>
        <a:xfrm>
          <a:off x="8699500" y="1477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76963</xdr:rowOff>
    </xdr:from>
    <xdr:to>
      <xdr:col>50</xdr:col>
      <xdr:colOff>114300</xdr:colOff>
      <xdr:row>86</xdr:row>
      <xdr:rowOff>77724</xdr:rowOff>
    </xdr:to>
    <xdr:cxnSp macro="">
      <xdr:nvCxnSpPr>
        <xdr:cNvPr id="268" name="直線コネクタ 267">
          <a:extLst>
            <a:ext uri="{FF2B5EF4-FFF2-40B4-BE49-F238E27FC236}">
              <a16:creationId xmlns:a16="http://schemas.microsoft.com/office/drawing/2014/main" id="{E9160002-B421-4183-8517-F25EA2636B4E}"/>
            </a:ext>
          </a:extLst>
        </xdr:cNvPr>
        <xdr:cNvCxnSpPr/>
      </xdr:nvCxnSpPr>
      <xdr:spPr>
        <a:xfrm flipV="1">
          <a:off x="8750300" y="14821663"/>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27687</xdr:rowOff>
    </xdr:from>
    <xdr:to>
      <xdr:col>41</xdr:col>
      <xdr:colOff>101600</xdr:colOff>
      <xdr:row>86</xdr:row>
      <xdr:rowOff>129287</xdr:rowOff>
    </xdr:to>
    <xdr:sp macro="" textlink="">
      <xdr:nvSpPr>
        <xdr:cNvPr id="269" name="楕円 268">
          <a:extLst>
            <a:ext uri="{FF2B5EF4-FFF2-40B4-BE49-F238E27FC236}">
              <a16:creationId xmlns:a16="http://schemas.microsoft.com/office/drawing/2014/main" id="{6EC18152-8120-496F-A85D-FDC857E1B3B7}"/>
            </a:ext>
          </a:extLst>
        </xdr:cNvPr>
        <xdr:cNvSpPr/>
      </xdr:nvSpPr>
      <xdr:spPr>
        <a:xfrm>
          <a:off x="7810500" y="1477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77724</xdr:rowOff>
    </xdr:from>
    <xdr:to>
      <xdr:col>45</xdr:col>
      <xdr:colOff>177800</xdr:colOff>
      <xdr:row>86</xdr:row>
      <xdr:rowOff>78487</xdr:rowOff>
    </xdr:to>
    <xdr:cxnSp macro="">
      <xdr:nvCxnSpPr>
        <xdr:cNvPr id="270" name="直線コネクタ 269">
          <a:extLst>
            <a:ext uri="{FF2B5EF4-FFF2-40B4-BE49-F238E27FC236}">
              <a16:creationId xmlns:a16="http://schemas.microsoft.com/office/drawing/2014/main" id="{45590F89-B9B9-4933-8E11-BC82B8AAC408}"/>
            </a:ext>
          </a:extLst>
        </xdr:cNvPr>
        <xdr:cNvCxnSpPr/>
      </xdr:nvCxnSpPr>
      <xdr:spPr>
        <a:xfrm flipV="1">
          <a:off x="7861300" y="14822424"/>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28448</xdr:rowOff>
    </xdr:from>
    <xdr:to>
      <xdr:col>36</xdr:col>
      <xdr:colOff>165100</xdr:colOff>
      <xdr:row>86</xdr:row>
      <xdr:rowOff>130048</xdr:rowOff>
    </xdr:to>
    <xdr:sp macro="" textlink="">
      <xdr:nvSpPr>
        <xdr:cNvPr id="271" name="楕円 270">
          <a:extLst>
            <a:ext uri="{FF2B5EF4-FFF2-40B4-BE49-F238E27FC236}">
              <a16:creationId xmlns:a16="http://schemas.microsoft.com/office/drawing/2014/main" id="{52C40906-8A03-4758-8374-62CE79581037}"/>
            </a:ext>
          </a:extLst>
        </xdr:cNvPr>
        <xdr:cNvSpPr/>
      </xdr:nvSpPr>
      <xdr:spPr>
        <a:xfrm>
          <a:off x="6921500" y="1477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78487</xdr:rowOff>
    </xdr:from>
    <xdr:to>
      <xdr:col>41</xdr:col>
      <xdr:colOff>50800</xdr:colOff>
      <xdr:row>86</xdr:row>
      <xdr:rowOff>79248</xdr:rowOff>
    </xdr:to>
    <xdr:cxnSp macro="">
      <xdr:nvCxnSpPr>
        <xdr:cNvPr id="272" name="直線コネクタ 271">
          <a:extLst>
            <a:ext uri="{FF2B5EF4-FFF2-40B4-BE49-F238E27FC236}">
              <a16:creationId xmlns:a16="http://schemas.microsoft.com/office/drawing/2014/main" id="{1EAD7CF3-F7E8-497E-8173-2AAD937AF59A}"/>
            </a:ext>
          </a:extLst>
        </xdr:cNvPr>
        <xdr:cNvCxnSpPr/>
      </xdr:nvCxnSpPr>
      <xdr:spPr>
        <a:xfrm flipV="1">
          <a:off x="6972300" y="14823187"/>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273" name="n_1aveValue【福祉施設】&#10;一人当たり面積">
          <a:extLst>
            <a:ext uri="{FF2B5EF4-FFF2-40B4-BE49-F238E27FC236}">
              <a16:creationId xmlns:a16="http://schemas.microsoft.com/office/drawing/2014/main" id="{093FF453-6221-4E68-B4F1-AE2C086DF246}"/>
            </a:ext>
          </a:extLst>
        </xdr:cNvPr>
        <xdr:cNvSpPr txBox="1"/>
      </xdr:nvSpPr>
      <xdr:spPr>
        <a:xfrm>
          <a:off x="9391727" y="14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129049</xdr:rowOff>
    </xdr:from>
    <xdr:ext cx="469744" cy="259045"/>
    <xdr:sp macro="" textlink="">
      <xdr:nvSpPr>
        <xdr:cNvPr id="274" name="n_2aveValue【福祉施設】&#10;一人当たり面積">
          <a:extLst>
            <a:ext uri="{FF2B5EF4-FFF2-40B4-BE49-F238E27FC236}">
              <a16:creationId xmlns:a16="http://schemas.microsoft.com/office/drawing/2014/main" id="{61178CAE-1D71-40A3-8197-050F6A1704CE}"/>
            </a:ext>
          </a:extLst>
        </xdr:cNvPr>
        <xdr:cNvSpPr txBox="1"/>
      </xdr:nvSpPr>
      <xdr:spPr>
        <a:xfrm>
          <a:off x="8515427" y="1435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35323</xdr:rowOff>
    </xdr:from>
    <xdr:ext cx="469744" cy="259045"/>
    <xdr:sp macro="" textlink="">
      <xdr:nvSpPr>
        <xdr:cNvPr id="275" name="n_3aveValue【福祉施設】&#10;一人当たり面積">
          <a:extLst>
            <a:ext uri="{FF2B5EF4-FFF2-40B4-BE49-F238E27FC236}">
              <a16:creationId xmlns:a16="http://schemas.microsoft.com/office/drawing/2014/main" id="{EE25CA3B-453D-4333-AFA0-321026175E07}"/>
            </a:ext>
          </a:extLst>
        </xdr:cNvPr>
        <xdr:cNvSpPr txBox="1"/>
      </xdr:nvSpPr>
      <xdr:spPr>
        <a:xfrm>
          <a:off x="7626427" y="144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43705</xdr:rowOff>
    </xdr:from>
    <xdr:ext cx="469744" cy="259045"/>
    <xdr:sp macro="" textlink="">
      <xdr:nvSpPr>
        <xdr:cNvPr id="276" name="n_4aveValue【福祉施設】&#10;一人当たり面積">
          <a:extLst>
            <a:ext uri="{FF2B5EF4-FFF2-40B4-BE49-F238E27FC236}">
              <a16:creationId xmlns:a16="http://schemas.microsoft.com/office/drawing/2014/main" id="{F1EB7135-B96C-4A67-8FD2-0666BECD1BBD}"/>
            </a:ext>
          </a:extLst>
        </xdr:cNvPr>
        <xdr:cNvSpPr txBox="1"/>
      </xdr:nvSpPr>
      <xdr:spPr>
        <a:xfrm>
          <a:off x="6737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118890</xdr:rowOff>
    </xdr:from>
    <xdr:ext cx="469744" cy="259045"/>
    <xdr:sp macro="" textlink="">
      <xdr:nvSpPr>
        <xdr:cNvPr id="277" name="n_1mainValue【福祉施設】&#10;一人当たり面積">
          <a:extLst>
            <a:ext uri="{FF2B5EF4-FFF2-40B4-BE49-F238E27FC236}">
              <a16:creationId xmlns:a16="http://schemas.microsoft.com/office/drawing/2014/main" id="{79D21064-901D-48A2-999B-EAF32E6B5C68}"/>
            </a:ext>
          </a:extLst>
        </xdr:cNvPr>
        <xdr:cNvSpPr txBox="1"/>
      </xdr:nvSpPr>
      <xdr:spPr>
        <a:xfrm>
          <a:off x="9391727" y="14863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119651</xdr:rowOff>
    </xdr:from>
    <xdr:ext cx="469744" cy="259045"/>
    <xdr:sp macro="" textlink="">
      <xdr:nvSpPr>
        <xdr:cNvPr id="278" name="n_2mainValue【福祉施設】&#10;一人当たり面積">
          <a:extLst>
            <a:ext uri="{FF2B5EF4-FFF2-40B4-BE49-F238E27FC236}">
              <a16:creationId xmlns:a16="http://schemas.microsoft.com/office/drawing/2014/main" id="{09EA6AB7-E5F0-416B-B1B9-27711C3D6793}"/>
            </a:ext>
          </a:extLst>
        </xdr:cNvPr>
        <xdr:cNvSpPr txBox="1"/>
      </xdr:nvSpPr>
      <xdr:spPr>
        <a:xfrm>
          <a:off x="8515427" y="1486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120414</xdr:rowOff>
    </xdr:from>
    <xdr:ext cx="469744" cy="259045"/>
    <xdr:sp macro="" textlink="">
      <xdr:nvSpPr>
        <xdr:cNvPr id="279" name="n_3mainValue【福祉施設】&#10;一人当たり面積">
          <a:extLst>
            <a:ext uri="{FF2B5EF4-FFF2-40B4-BE49-F238E27FC236}">
              <a16:creationId xmlns:a16="http://schemas.microsoft.com/office/drawing/2014/main" id="{D691EF7C-D46C-436C-B43D-B77D272DFDEC}"/>
            </a:ext>
          </a:extLst>
        </xdr:cNvPr>
        <xdr:cNvSpPr txBox="1"/>
      </xdr:nvSpPr>
      <xdr:spPr>
        <a:xfrm>
          <a:off x="7626427" y="1486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121175</xdr:rowOff>
    </xdr:from>
    <xdr:ext cx="469744" cy="259045"/>
    <xdr:sp macro="" textlink="">
      <xdr:nvSpPr>
        <xdr:cNvPr id="280" name="n_4mainValue【福祉施設】&#10;一人当たり面積">
          <a:extLst>
            <a:ext uri="{FF2B5EF4-FFF2-40B4-BE49-F238E27FC236}">
              <a16:creationId xmlns:a16="http://schemas.microsoft.com/office/drawing/2014/main" id="{017F5807-5681-4EE6-A613-ABEE5C1C9F77}"/>
            </a:ext>
          </a:extLst>
        </xdr:cNvPr>
        <xdr:cNvSpPr txBox="1"/>
      </xdr:nvSpPr>
      <xdr:spPr>
        <a:xfrm>
          <a:off x="6737427" y="1486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F46130F1-A538-40E3-AA19-BA67B9BE50A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877A0ADD-3B75-4771-8183-95B5041EB7D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3F1AAEC4-2E31-43E7-A02E-5DF03BBA890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6528778D-5F34-4250-B1EE-F591DF2BBDA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DE964503-D42E-40DC-BFE3-1B2BDFCC34D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D451F52B-0729-44B7-A865-47CD4D9B096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653DBD2C-A616-4042-9D99-AA3F3C36C50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487A09F0-7B3F-4311-B793-37ED7DB1FDD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a:extLst>
            <a:ext uri="{FF2B5EF4-FFF2-40B4-BE49-F238E27FC236}">
              <a16:creationId xmlns:a16="http://schemas.microsoft.com/office/drawing/2014/main" id="{F4BB0307-8A8C-42C8-95EC-81E3C644C7F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a:extLst>
            <a:ext uri="{FF2B5EF4-FFF2-40B4-BE49-F238E27FC236}">
              <a16:creationId xmlns:a16="http://schemas.microsoft.com/office/drawing/2014/main" id="{D995EC8B-825D-437E-80A0-1D602179A43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a:extLst>
            <a:ext uri="{FF2B5EF4-FFF2-40B4-BE49-F238E27FC236}">
              <a16:creationId xmlns:a16="http://schemas.microsoft.com/office/drawing/2014/main" id="{CD7E06C8-AAAE-4C9A-8BAB-40E74CCDCC9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a:extLst>
            <a:ext uri="{FF2B5EF4-FFF2-40B4-BE49-F238E27FC236}">
              <a16:creationId xmlns:a16="http://schemas.microsoft.com/office/drawing/2014/main" id="{5936557A-17CD-4283-B91B-D78FE65399A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a:extLst>
            <a:ext uri="{FF2B5EF4-FFF2-40B4-BE49-F238E27FC236}">
              <a16:creationId xmlns:a16="http://schemas.microsoft.com/office/drawing/2014/main" id="{B4FABC43-8F75-4F0F-8484-46161B3D82C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a:extLst>
            <a:ext uri="{FF2B5EF4-FFF2-40B4-BE49-F238E27FC236}">
              <a16:creationId xmlns:a16="http://schemas.microsoft.com/office/drawing/2014/main" id="{23D0C2D9-30D4-44EE-859C-9347BA417F3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a:extLst>
            <a:ext uri="{FF2B5EF4-FFF2-40B4-BE49-F238E27FC236}">
              <a16:creationId xmlns:a16="http://schemas.microsoft.com/office/drawing/2014/main" id="{CF21BFC6-DD6D-4E0B-9F78-857A19C8FAC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a:extLst>
            <a:ext uri="{FF2B5EF4-FFF2-40B4-BE49-F238E27FC236}">
              <a16:creationId xmlns:a16="http://schemas.microsoft.com/office/drawing/2014/main" id="{E4476FF4-015D-435A-81D7-7C95CD33CB3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a:extLst>
            <a:ext uri="{FF2B5EF4-FFF2-40B4-BE49-F238E27FC236}">
              <a16:creationId xmlns:a16="http://schemas.microsoft.com/office/drawing/2014/main" id="{AB481ABF-F96B-4D7A-B3BF-6DE8AC93BE6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a:extLst>
            <a:ext uri="{FF2B5EF4-FFF2-40B4-BE49-F238E27FC236}">
              <a16:creationId xmlns:a16="http://schemas.microsoft.com/office/drawing/2014/main" id="{F140424E-CB25-47F3-AB7F-FD44159C5D0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a:extLst>
            <a:ext uri="{FF2B5EF4-FFF2-40B4-BE49-F238E27FC236}">
              <a16:creationId xmlns:a16="http://schemas.microsoft.com/office/drawing/2014/main" id="{670D4A1D-562D-4182-A138-EB1AB9D85CC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a:extLst>
            <a:ext uri="{FF2B5EF4-FFF2-40B4-BE49-F238E27FC236}">
              <a16:creationId xmlns:a16="http://schemas.microsoft.com/office/drawing/2014/main" id="{ADAD0982-6340-4CE6-B76D-510CB4ECAEB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a:extLst>
            <a:ext uri="{FF2B5EF4-FFF2-40B4-BE49-F238E27FC236}">
              <a16:creationId xmlns:a16="http://schemas.microsoft.com/office/drawing/2014/main" id="{C6FA8AB3-4CEA-4F83-A459-3EA1351040C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a:extLst>
            <a:ext uri="{FF2B5EF4-FFF2-40B4-BE49-F238E27FC236}">
              <a16:creationId xmlns:a16="http://schemas.microsoft.com/office/drawing/2014/main" id="{559ECD97-A17A-483C-B61F-9ACADB28B58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a:extLst>
            <a:ext uri="{FF2B5EF4-FFF2-40B4-BE49-F238E27FC236}">
              <a16:creationId xmlns:a16="http://schemas.microsoft.com/office/drawing/2014/main" id="{1B328062-5F72-42FC-82B3-51252806692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a:extLst>
            <a:ext uri="{FF2B5EF4-FFF2-40B4-BE49-F238E27FC236}">
              <a16:creationId xmlns:a16="http://schemas.microsoft.com/office/drawing/2014/main" id="{E417A04C-B77A-458F-BDDA-CE11E21C8CF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a:extLst>
            <a:ext uri="{FF2B5EF4-FFF2-40B4-BE49-F238E27FC236}">
              <a16:creationId xmlns:a16="http://schemas.microsoft.com/office/drawing/2014/main" id="{A632BE0C-62F6-45B9-A6E8-5A1689C89BB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a:extLst>
            <a:ext uri="{FF2B5EF4-FFF2-40B4-BE49-F238E27FC236}">
              <a16:creationId xmlns:a16="http://schemas.microsoft.com/office/drawing/2014/main" id="{61D3FEC3-5913-4ABF-8705-CF8285FD4E5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a:extLst>
            <a:ext uri="{FF2B5EF4-FFF2-40B4-BE49-F238E27FC236}">
              <a16:creationId xmlns:a16="http://schemas.microsoft.com/office/drawing/2014/main" id="{AFE39EAD-A2A4-46F2-A256-CE4279FE02E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8" name="直線コネクタ 307">
          <a:extLst>
            <a:ext uri="{FF2B5EF4-FFF2-40B4-BE49-F238E27FC236}">
              <a16:creationId xmlns:a16="http://schemas.microsoft.com/office/drawing/2014/main" id="{60D45F0A-CC5A-4C71-9F72-63A6A00C8E1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9" name="テキスト ボックス 308">
          <a:extLst>
            <a:ext uri="{FF2B5EF4-FFF2-40B4-BE49-F238E27FC236}">
              <a16:creationId xmlns:a16="http://schemas.microsoft.com/office/drawing/2014/main" id="{0FC81CC1-E6A5-40E1-B708-CAE790940BF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0" name="直線コネクタ 309">
          <a:extLst>
            <a:ext uri="{FF2B5EF4-FFF2-40B4-BE49-F238E27FC236}">
              <a16:creationId xmlns:a16="http://schemas.microsoft.com/office/drawing/2014/main" id="{0F478AD6-E11E-4EB8-9656-B5AD9DB9A5A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1" name="テキスト ボックス 310">
          <a:extLst>
            <a:ext uri="{FF2B5EF4-FFF2-40B4-BE49-F238E27FC236}">
              <a16:creationId xmlns:a16="http://schemas.microsoft.com/office/drawing/2014/main" id="{EA4C15B4-4127-4D67-8497-215E66491789}"/>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2" name="直線コネクタ 311">
          <a:extLst>
            <a:ext uri="{FF2B5EF4-FFF2-40B4-BE49-F238E27FC236}">
              <a16:creationId xmlns:a16="http://schemas.microsoft.com/office/drawing/2014/main" id="{479F591A-9134-4DC7-942D-17B2AD92DC98}"/>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3" name="テキスト ボックス 312">
          <a:extLst>
            <a:ext uri="{FF2B5EF4-FFF2-40B4-BE49-F238E27FC236}">
              <a16:creationId xmlns:a16="http://schemas.microsoft.com/office/drawing/2014/main" id="{52FC904E-3EF2-4AE0-991D-FB5C487D4BA8}"/>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4" name="直線コネクタ 313">
          <a:extLst>
            <a:ext uri="{FF2B5EF4-FFF2-40B4-BE49-F238E27FC236}">
              <a16:creationId xmlns:a16="http://schemas.microsoft.com/office/drawing/2014/main" id="{839CA4B5-FB39-46F5-927A-CCF614A22E11}"/>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5" name="テキスト ボックス 314">
          <a:extLst>
            <a:ext uri="{FF2B5EF4-FFF2-40B4-BE49-F238E27FC236}">
              <a16:creationId xmlns:a16="http://schemas.microsoft.com/office/drawing/2014/main" id="{05A06FEB-0E72-4E35-A7A0-8C59FDAB5DB3}"/>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6" name="直線コネクタ 315">
          <a:extLst>
            <a:ext uri="{FF2B5EF4-FFF2-40B4-BE49-F238E27FC236}">
              <a16:creationId xmlns:a16="http://schemas.microsoft.com/office/drawing/2014/main" id="{71FEDADA-737D-4FAB-8574-C15FCC97495C}"/>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7" name="テキスト ボックス 316">
          <a:extLst>
            <a:ext uri="{FF2B5EF4-FFF2-40B4-BE49-F238E27FC236}">
              <a16:creationId xmlns:a16="http://schemas.microsoft.com/office/drawing/2014/main" id="{FF316E34-3554-4C76-9623-D302A2182314}"/>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8" name="直線コネクタ 317">
          <a:extLst>
            <a:ext uri="{FF2B5EF4-FFF2-40B4-BE49-F238E27FC236}">
              <a16:creationId xmlns:a16="http://schemas.microsoft.com/office/drawing/2014/main" id="{18A5FFD0-67C9-4565-9183-9DAE5C7B3676}"/>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9" name="テキスト ボックス 318">
          <a:extLst>
            <a:ext uri="{FF2B5EF4-FFF2-40B4-BE49-F238E27FC236}">
              <a16:creationId xmlns:a16="http://schemas.microsoft.com/office/drawing/2014/main" id="{6E1C3D9D-B198-4723-B2DE-BE80C2C19C16}"/>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0" name="直線コネクタ 319">
          <a:extLst>
            <a:ext uri="{FF2B5EF4-FFF2-40B4-BE49-F238E27FC236}">
              <a16:creationId xmlns:a16="http://schemas.microsoft.com/office/drawing/2014/main" id="{D0A5B6A4-DD6F-44DB-B868-5EE271A8A5F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1" name="【一般廃棄物処理施設】&#10;有形固定資産減価償却率グラフ枠">
          <a:extLst>
            <a:ext uri="{FF2B5EF4-FFF2-40B4-BE49-F238E27FC236}">
              <a16:creationId xmlns:a16="http://schemas.microsoft.com/office/drawing/2014/main" id="{A5808920-F9F0-4D1A-90C8-E2134505782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84364</xdr:rowOff>
    </xdr:from>
    <xdr:to>
      <xdr:col>85</xdr:col>
      <xdr:colOff>126364</xdr:colOff>
      <xdr:row>42</xdr:row>
      <xdr:rowOff>92528</xdr:rowOff>
    </xdr:to>
    <xdr:cxnSp macro="">
      <xdr:nvCxnSpPr>
        <xdr:cNvPr id="322" name="直線コネクタ 321">
          <a:extLst>
            <a:ext uri="{FF2B5EF4-FFF2-40B4-BE49-F238E27FC236}">
              <a16:creationId xmlns:a16="http://schemas.microsoft.com/office/drawing/2014/main" id="{B76B1234-DA3F-4882-8199-2BE37829BEE4}"/>
            </a:ext>
          </a:extLst>
        </xdr:cNvPr>
        <xdr:cNvCxnSpPr/>
      </xdr:nvCxnSpPr>
      <xdr:spPr>
        <a:xfrm flipV="1">
          <a:off x="16318864" y="5742214"/>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3" name="【一般廃棄物処理施設】&#10;有形固定資産減価償却率最小値テキスト">
          <a:extLst>
            <a:ext uri="{FF2B5EF4-FFF2-40B4-BE49-F238E27FC236}">
              <a16:creationId xmlns:a16="http://schemas.microsoft.com/office/drawing/2014/main" id="{A3C7F6DE-D87F-4476-A830-110BC5389E61}"/>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4" name="直線コネクタ 323">
          <a:extLst>
            <a:ext uri="{FF2B5EF4-FFF2-40B4-BE49-F238E27FC236}">
              <a16:creationId xmlns:a16="http://schemas.microsoft.com/office/drawing/2014/main" id="{3355C7C7-5D5A-4D2E-98F8-FF95A2AFCD0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31041</xdr:rowOff>
    </xdr:from>
    <xdr:ext cx="340478" cy="259045"/>
    <xdr:sp macro="" textlink="">
      <xdr:nvSpPr>
        <xdr:cNvPr id="325" name="【一般廃棄物処理施設】&#10;有形固定資産減価償却率最大値テキスト">
          <a:extLst>
            <a:ext uri="{FF2B5EF4-FFF2-40B4-BE49-F238E27FC236}">
              <a16:creationId xmlns:a16="http://schemas.microsoft.com/office/drawing/2014/main" id="{78BBC676-84A5-4F84-AEB8-5267672ABB18}"/>
            </a:ext>
          </a:extLst>
        </xdr:cNvPr>
        <xdr:cNvSpPr txBox="1"/>
      </xdr:nvSpPr>
      <xdr:spPr>
        <a:xfrm>
          <a:off x="16357600" y="551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84364</xdr:rowOff>
    </xdr:from>
    <xdr:to>
      <xdr:col>86</xdr:col>
      <xdr:colOff>25400</xdr:colOff>
      <xdr:row>33</xdr:row>
      <xdr:rowOff>84364</xdr:rowOff>
    </xdr:to>
    <xdr:cxnSp macro="">
      <xdr:nvCxnSpPr>
        <xdr:cNvPr id="326" name="直線コネクタ 325">
          <a:extLst>
            <a:ext uri="{FF2B5EF4-FFF2-40B4-BE49-F238E27FC236}">
              <a16:creationId xmlns:a16="http://schemas.microsoft.com/office/drawing/2014/main" id="{4F6B9701-818C-4394-91BD-131CD14D480D}"/>
            </a:ext>
          </a:extLst>
        </xdr:cNvPr>
        <xdr:cNvCxnSpPr/>
      </xdr:nvCxnSpPr>
      <xdr:spPr>
        <a:xfrm>
          <a:off x="16230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35214</xdr:rowOff>
    </xdr:from>
    <xdr:ext cx="405111" cy="259045"/>
    <xdr:sp macro="" textlink="">
      <xdr:nvSpPr>
        <xdr:cNvPr id="327" name="【一般廃棄物処理施設】&#10;有形固定資産減価償却率平均値テキスト">
          <a:extLst>
            <a:ext uri="{FF2B5EF4-FFF2-40B4-BE49-F238E27FC236}">
              <a16:creationId xmlns:a16="http://schemas.microsoft.com/office/drawing/2014/main" id="{DDFD4F39-243C-4879-8547-163792F1DA7F}"/>
            </a:ext>
          </a:extLst>
        </xdr:cNvPr>
        <xdr:cNvSpPr txBox="1"/>
      </xdr:nvSpPr>
      <xdr:spPr>
        <a:xfrm>
          <a:off x="16357600" y="637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328" name="フローチャート: 判断 327">
          <a:extLst>
            <a:ext uri="{FF2B5EF4-FFF2-40B4-BE49-F238E27FC236}">
              <a16:creationId xmlns:a16="http://schemas.microsoft.com/office/drawing/2014/main" id="{F9DA0F23-4CFE-48ED-AB62-68ABF8666A82}"/>
            </a:ext>
          </a:extLst>
        </xdr:cNvPr>
        <xdr:cNvSpPr/>
      </xdr:nvSpPr>
      <xdr:spPr>
        <a:xfrm>
          <a:off x="162687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329" name="フローチャート: 判断 328">
          <a:extLst>
            <a:ext uri="{FF2B5EF4-FFF2-40B4-BE49-F238E27FC236}">
              <a16:creationId xmlns:a16="http://schemas.microsoft.com/office/drawing/2014/main" id="{8A1987A0-B286-4E47-B8EA-8B77E4F705C4}"/>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330" name="フローチャート: 判断 329">
          <a:extLst>
            <a:ext uri="{FF2B5EF4-FFF2-40B4-BE49-F238E27FC236}">
              <a16:creationId xmlns:a16="http://schemas.microsoft.com/office/drawing/2014/main" id="{C691B897-56A2-48B6-977C-8AB9AA697A85}"/>
            </a:ext>
          </a:extLst>
        </xdr:cNvPr>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4173</xdr:rowOff>
    </xdr:from>
    <xdr:to>
      <xdr:col>72</xdr:col>
      <xdr:colOff>38100</xdr:colOff>
      <xdr:row>39</xdr:row>
      <xdr:rowOff>105773</xdr:rowOff>
    </xdr:to>
    <xdr:sp macro="" textlink="">
      <xdr:nvSpPr>
        <xdr:cNvPr id="331" name="フローチャート: 判断 330">
          <a:extLst>
            <a:ext uri="{FF2B5EF4-FFF2-40B4-BE49-F238E27FC236}">
              <a16:creationId xmlns:a16="http://schemas.microsoft.com/office/drawing/2014/main" id="{145EA013-D352-4183-A859-DF7E111648EB}"/>
            </a:ext>
          </a:extLst>
        </xdr:cNvPr>
        <xdr:cNvSpPr/>
      </xdr:nvSpPr>
      <xdr:spPr>
        <a:xfrm>
          <a:off x="13652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5806</xdr:rowOff>
    </xdr:from>
    <xdr:to>
      <xdr:col>67</xdr:col>
      <xdr:colOff>101600</xdr:colOff>
      <xdr:row>39</xdr:row>
      <xdr:rowOff>107406</xdr:rowOff>
    </xdr:to>
    <xdr:sp macro="" textlink="">
      <xdr:nvSpPr>
        <xdr:cNvPr id="332" name="フローチャート: 判断 331">
          <a:extLst>
            <a:ext uri="{FF2B5EF4-FFF2-40B4-BE49-F238E27FC236}">
              <a16:creationId xmlns:a16="http://schemas.microsoft.com/office/drawing/2014/main" id="{C078FD8E-41F6-41FC-925D-18F3B9F9FBE8}"/>
            </a:ext>
          </a:extLst>
        </xdr:cNvPr>
        <xdr:cNvSpPr/>
      </xdr:nvSpPr>
      <xdr:spPr>
        <a:xfrm>
          <a:off x="1276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DA92A827-1403-4861-B017-8655F0799BE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D7C2BEC3-D884-40EC-B155-F4C9548F6A0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D379859E-E88E-43A2-843A-8F6575FE9F2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AC163F9D-5053-45E4-9B76-65DA32EF5E9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0B855D0E-D736-444C-BEB0-AB589318517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149497</xdr:rowOff>
    </xdr:from>
    <xdr:to>
      <xdr:col>85</xdr:col>
      <xdr:colOff>177800</xdr:colOff>
      <xdr:row>41</xdr:row>
      <xdr:rowOff>79647</xdr:rowOff>
    </xdr:to>
    <xdr:sp macro="" textlink="">
      <xdr:nvSpPr>
        <xdr:cNvPr id="338" name="楕円 337">
          <a:extLst>
            <a:ext uri="{FF2B5EF4-FFF2-40B4-BE49-F238E27FC236}">
              <a16:creationId xmlns:a16="http://schemas.microsoft.com/office/drawing/2014/main" id="{B45202D8-97B1-4A38-937D-4005D849E6D2}"/>
            </a:ext>
          </a:extLst>
        </xdr:cNvPr>
        <xdr:cNvSpPr/>
      </xdr:nvSpPr>
      <xdr:spPr>
        <a:xfrm>
          <a:off x="16268700" y="700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127924</xdr:rowOff>
    </xdr:from>
    <xdr:ext cx="405111" cy="259045"/>
    <xdr:sp macro="" textlink="">
      <xdr:nvSpPr>
        <xdr:cNvPr id="339" name="【一般廃棄物処理施設】&#10;有形固定資産減価償却率該当値テキスト">
          <a:extLst>
            <a:ext uri="{FF2B5EF4-FFF2-40B4-BE49-F238E27FC236}">
              <a16:creationId xmlns:a16="http://schemas.microsoft.com/office/drawing/2014/main" id="{EE7B2D50-0337-465F-A46E-2E64C426CA6F}"/>
            </a:ext>
          </a:extLst>
        </xdr:cNvPr>
        <xdr:cNvSpPr txBox="1"/>
      </xdr:nvSpPr>
      <xdr:spPr>
        <a:xfrm>
          <a:off x="16357600" y="698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120106</xdr:rowOff>
    </xdr:from>
    <xdr:to>
      <xdr:col>81</xdr:col>
      <xdr:colOff>101600</xdr:colOff>
      <xdr:row>41</xdr:row>
      <xdr:rowOff>50256</xdr:rowOff>
    </xdr:to>
    <xdr:sp macro="" textlink="">
      <xdr:nvSpPr>
        <xdr:cNvPr id="340" name="楕円 339">
          <a:extLst>
            <a:ext uri="{FF2B5EF4-FFF2-40B4-BE49-F238E27FC236}">
              <a16:creationId xmlns:a16="http://schemas.microsoft.com/office/drawing/2014/main" id="{483C3BD2-84CD-4E11-B22E-6A0F397D39BE}"/>
            </a:ext>
          </a:extLst>
        </xdr:cNvPr>
        <xdr:cNvSpPr/>
      </xdr:nvSpPr>
      <xdr:spPr>
        <a:xfrm>
          <a:off x="15430500" y="6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170906</xdr:rowOff>
    </xdr:from>
    <xdr:to>
      <xdr:col>85</xdr:col>
      <xdr:colOff>127000</xdr:colOff>
      <xdr:row>41</xdr:row>
      <xdr:rowOff>28847</xdr:rowOff>
    </xdr:to>
    <xdr:cxnSp macro="">
      <xdr:nvCxnSpPr>
        <xdr:cNvPr id="341" name="直線コネクタ 340">
          <a:extLst>
            <a:ext uri="{FF2B5EF4-FFF2-40B4-BE49-F238E27FC236}">
              <a16:creationId xmlns:a16="http://schemas.microsoft.com/office/drawing/2014/main" id="{9C33CBCA-D611-4BF6-9958-2047FE72BCEC}"/>
            </a:ext>
          </a:extLst>
        </xdr:cNvPr>
        <xdr:cNvCxnSpPr/>
      </xdr:nvCxnSpPr>
      <xdr:spPr>
        <a:xfrm>
          <a:off x="15481300" y="702890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87449</xdr:rowOff>
    </xdr:from>
    <xdr:to>
      <xdr:col>76</xdr:col>
      <xdr:colOff>165100</xdr:colOff>
      <xdr:row>41</xdr:row>
      <xdr:rowOff>17599</xdr:rowOff>
    </xdr:to>
    <xdr:sp macro="" textlink="">
      <xdr:nvSpPr>
        <xdr:cNvPr id="342" name="楕円 341">
          <a:extLst>
            <a:ext uri="{FF2B5EF4-FFF2-40B4-BE49-F238E27FC236}">
              <a16:creationId xmlns:a16="http://schemas.microsoft.com/office/drawing/2014/main" id="{CCB0C3B3-BE83-40AD-AD28-911BC35B6A7D}"/>
            </a:ext>
          </a:extLst>
        </xdr:cNvPr>
        <xdr:cNvSpPr/>
      </xdr:nvSpPr>
      <xdr:spPr>
        <a:xfrm>
          <a:off x="14541500" y="694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138249</xdr:rowOff>
    </xdr:from>
    <xdr:to>
      <xdr:col>81</xdr:col>
      <xdr:colOff>50800</xdr:colOff>
      <xdr:row>40</xdr:row>
      <xdr:rowOff>170906</xdr:rowOff>
    </xdr:to>
    <xdr:cxnSp macro="">
      <xdr:nvCxnSpPr>
        <xdr:cNvPr id="343" name="直線コネクタ 342">
          <a:extLst>
            <a:ext uri="{FF2B5EF4-FFF2-40B4-BE49-F238E27FC236}">
              <a16:creationId xmlns:a16="http://schemas.microsoft.com/office/drawing/2014/main" id="{D3D344CC-C034-429A-A7EA-CE55753506D9}"/>
            </a:ext>
          </a:extLst>
        </xdr:cNvPr>
        <xdr:cNvCxnSpPr/>
      </xdr:nvCxnSpPr>
      <xdr:spPr>
        <a:xfrm>
          <a:off x="14592300" y="699624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62956</xdr:rowOff>
    </xdr:from>
    <xdr:to>
      <xdr:col>72</xdr:col>
      <xdr:colOff>38100</xdr:colOff>
      <xdr:row>40</xdr:row>
      <xdr:rowOff>164556</xdr:rowOff>
    </xdr:to>
    <xdr:sp macro="" textlink="">
      <xdr:nvSpPr>
        <xdr:cNvPr id="344" name="楕円 343">
          <a:extLst>
            <a:ext uri="{FF2B5EF4-FFF2-40B4-BE49-F238E27FC236}">
              <a16:creationId xmlns:a16="http://schemas.microsoft.com/office/drawing/2014/main" id="{EB4D5903-44DC-4CE9-8C4D-C66ECC52714C}"/>
            </a:ext>
          </a:extLst>
        </xdr:cNvPr>
        <xdr:cNvSpPr/>
      </xdr:nvSpPr>
      <xdr:spPr>
        <a:xfrm>
          <a:off x="13652500" y="69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113756</xdr:rowOff>
    </xdr:from>
    <xdr:to>
      <xdr:col>76</xdr:col>
      <xdr:colOff>114300</xdr:colOff>
      <xdr:row>40</xdr:row>
      <xdr:rowOff>138249</xdr:rowOff>
    </xdr:to>
    <xdr:cxnSp macro="">
      <xdr:nvCxnSpPr>
        <xdr:cNvPr id="345" name="直線コネクタ 344">
          <a:extLst>
            <a:ext uri="{FF2B5EF4-FFF2-40B4-BE49-F238E27FC236}">
              <a16:creationId xmlns:a16="http://schemas.microsoft.com/office/drawing/2014/main" id="{8627CB54-E160-47A1-9633-A0323ED03660}"/>
            </a:ext>
          </a:extLst>
        </xdr:cNvPr>
        <xdr:cNvCxnSpPr/>
      </xdr:nvCxnSpPr>
      <xdr:spPr>
        <a:xfrm>
          <a:off x="13703300" y="697175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9072</xdr:rowOff>
    </xdr:from>
    <xdr:to>
      <xdr:col>67</xdr:col>
      <xdr:colOff>101600</xdr:colOff>
      <xdr:row>40</xdr:row>
      <xdr:rowOff>110672</xdr:rowOff>
    </xdr:to>
    <xdr:sp macro="" textlink="">
      <xdr:nvSpPr>
        <xdr:cNvPr id="346" name="楕円 345">
          <a:extLst>
            <a:ext uri="{FF2B5EF4-FFF2-40B4-BE49-F238E27FC236}">
              <a16:creationId xmlns:a16="http://schemas.microsoft.com/office/drawing/2014/main" id="{39FBA88C-153E-4C9B-BD4F-78C84A39E76A}"/>
            </a:ext>
          </a:extLst>
        </xdr:cNvPr>
        <xdr:cNvSpPr/>
      </xdr:nvSpPr>
      <xdr:spPr>
        <a:xfrm>
          <a:off x="12763500" y="686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59872</xdr:rowOff>
    </xdr:from>
    <xdr:to>
      <xdr:col>71</xdr:col>
      <xdr:colOff>177800</xdr:colOff>
      <xdr:row>40</xdr:row>
      <xdr:rowOff>113756</xdr:rowOff>
    </xdr:to>
    <xdr:cxnSp macro="">
      <xdr:nvCxnSpPr>
        <xdr:cNvPr id="347" name="直線コネクタ 346">
          <a:extLst>
            <a:ext uri="{FF2B5EF4-FFF2-40B4-BE49-F238E27FC236}">
              <a16:creationId xmlns:a16="http://schemas.microsoft.com/office/drawing/2014/main" id="{13E71546-F989-4B17-83DD-3CF58FB3571A}"/>
            </a:ext>
          </a:extLst>
        </xdr:cNvPr>
        <xdr:cNvCxnSpPr/>
      </xdr:nvCxnSpPr>
      <xdr:spPr>
        <a:xfrm>
          <a:off x="12814300" y="6917872"/>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348" name="n_1aveValue【一般廃棄物処理施設】&#10;有形固定資産減価償却率">
          <a:extLst>
            <a:ext uri="{FF2B5EF4-FFF2-40B4-BE49-F238E27FC236}">
              <a16:creationId xmlns:a16="http://schemas.microsoft.com/office/drawing/2014/main" id="{715D484B-58A6-4618-985E-FA80827B32F3}"/>
            </a:ext>
          </a:extLst>
        </xdr:cNvPr>
        <xdr:cNvSpPr txBox="1"/>
      </xdr:nvSpPr>
      <xdr:spPr>
        <a:xfrm>
          <a:off x="152660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168020</xdr:rowOff>
    </xdr:from>
    <xdr:ext cx="405111" cy="259045"/>
    <xdr:sp macro="" textlink="">
      <xdr:nvSpPr>
        <xdr:cNvPr id="349" name="n_2aveValue【一般廃棄物処理施設】&#10;有形固定資産減価償却率">
          <a:extLst>
            <a:ext uri="{FF2B5EF4-FFF2-40B4-BE49-F238E27FC236}">
              <a16:creationId xmlns:a16="http://schemas.microsoft.com/office/drawing/2014/main" id="{A4483105-9E51-4582-8E3F-1CCCC6354B69}"/>
            </a:ext>
          </a:extLst>
        </xdr:cNvPr>
        <xdr:cNvSpPr txBox="1"/>
      </xdr:nvSpPr>
      <xdr:spPr>
        <a:xfrm>
          <a:off x="14389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122300</xdr:rowOff>
    </xdr:from>
    <xdr:ext cx="405111" cy="259045"/>
    <xdr:sp macro="" textlink="">
      <xdr:nvSpPr>
        <xdr:cNvPr id="350" name="n_3aveValue【一般廃棄物処理施設】&#10;有形固定資産減価償却率">
          <a:extLst>
            <a:ext uri="{FF2B5EF4-FFF2-40B4-BE49-F238E27FC236}">
              <a16:creationId xmlns:a16="http://schemas.microsoft.com/office/drawing/2014/main" id="{AE8B9241-F7BE-42C3-A640-E824AB605DB7}"/>
            </a:ext>
          </a:extLst>
        </xdr:cNvPr>
        <xdr:cNvSpPr txBox="1"/>
      </xdr:nvSpPr>
      <xdr:spPr>
        <a:xfrm>
          <a:off x="13500744" y="646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123933</xdr:rowOff>
    </xdr:from>
    <xdr:ext cx="405111" cy="259045"/>
    <xdr:sp macro="" textlink="">
      <xdr:nvSpPr>
        <xdr:cNvPr id="351" name="n_4aveValue【一般廃棄物処理施設】&#10;有形固定資産減価償却率">
          <a:extLst>
            <a:ext uri="{FF2B5EF4-FFF2-40B4-BE49-F238E27FC236}">
              <a16:creationId xmlns:a16="http://schemas.microsoft.com/office/drawing/2014/main" id="{C1F6653B-97DA-484D-B409-EA9511978888}"/>
            </a:ext>
          </a:extLst>
        </xdr:cNvPr>
        <xdr:cNvSpPr txBox="1"/>
      </xdr:nvSpPr>
      <xdr:spPr>
        <a:xfrm>
          <a:off x="12611744" y="646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41383</xdr:rowOff>
    </xdr:from>
    <xdr:ext cx="405111" cy="259045"/>
    <xdr:sp macro="" textlink="">
      <xdr:nvSpPr>
        <xdr:cNvPr id="352" name="n_1mainValue【一般廃棄物処理施設】&#10;有形固定資産減価償却率">
          <a:extLst>
            <a:ext uri="{FF2B5EF4-FFF2-40B4-BE49-F238E27FC236}">
              <a16:creationId xmlns:a16="http://schemas.microsoft.com/office/drawing/2014/main" id="{E2838334-A5A1-4427-B307-7F4974E44DAC}"/>
            </a:ext>
          </a:extLst>
        </xdr:cNvPr>
        <xdr:cNvSpPr txBox="1"/>
      </xdr:nvSpPr>
      <xdr:spPr>
        <a:xfrm>
          <a:off x="15266044" y="707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8726</xdr:rowOff>
    </xdr:from>
    <xdr:ext cx="405111" cy="259045"/>
    <xdr:sp macro="" textlink="">
      <xdr:nvSpPr>
        <xdr:cNvPr id="353" name="n_2mainValue【一般廃棄物処理施設】&#10;有形固定資産減価償却率">
          <a:extLst>
            <a:ext uri="{FF2B5EF4-FFF2-40B4-BE49-F238E27FC236}">
              <a16:creationId xmlns:a16="http://schemas.microsoft.com/office/drawing/2014/main" id="{E83838B4-F982-40D9-9C23-EB5B487F62E2}"/>
            </a:ext>
          </a:extLst>
        </xdr:cNvPr>
        <xdr:cNvSpPr txBox="1"/>
      </xdr:nvSpPr>
      <xdr:spPr>
        <a:xfrm>
          <a:off x="14389744" y="703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155683</xdr:rowOff>
    </xdr:from>
    <xdr:ext cx="405111" cy="259045"/>
    <xdr:sp macro="" textlink="">
      <xdr:nvSpPr>
        <xdr:cNvPr id="354" name="n_3mainValue【一般廃棄物処理施設】&#10;有形固定資産減価償却率">
          <a:extLst>
            <a:ext uri="{FF2B5EF4-FFF2-40B4-BE49-F238E27FC236}">
              <a16:creationId xmlns:a16="http://schemas.microsoft.com/office/drawing/2014/main" id="{C0210AB8-6B2B-4F83-8720-BBB6CCA65E45}"/>
            </a:ext>
          </a:extLst>
        </xdr:cNvPr>
        <xdr:cNvSpPr txBox="1"/>
      </xdr:nvSpPr>
      <xdr:spPr>
        <a:xfrm>
          <a:off x="13500744" y="701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101799</xdr:rowOff>
    </xdr:from>
    <xdr:ext cx="405111" cy="259045"/>
    <xdr:sp macro="" textlink="">
      <xdr:nvSpPr>
        <xdr:cNvPr id="355" name="n_4mainValue【一般廃棄物処理施設】&#10;有形固定資産減価償却率">
          <a:extLst>
            <a:ext uri="{FF2B5EF4-FFF2-40B4-BE49-F238E27FC236}">
              <a16:creationId xmlns:a16="http://schemas.microsoft.com/office/drawing/2014/main" id="{F63927EB-EC79-4D44-82D1-8CF8B77028C6}"/>
            </a:ext>
          </a:extLst>
        </xdr:cNvPr>
        <xdr:cNvSpPr txBox="1"/>
      </xdr:nvSpPr>
      <xdr:spPr>
        <a:xfrm>
          <a:off x="12611744" y="695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a:extLst>
            <a:ext uri="{FF2B5EF4-FFF2-40B4-BE49-F238E27FC236}">
              <a16:creationId xmlns:a16="http://schemas.microsoft.com/office/drawing/2014/main" id="{026CB609-A671-4096-8DE5-BFBC23994E2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a:extLst>
            <a:ext uri="{FF2B5EF4-FFF2-40B4-BE49-F238E27FC236}">
              <a16:creationId xmlns:a16="http://schemas.microsoft.com/office/drawing/2014/main" id="{01F11AC7-C7ED-4F38-86CC-E940296F1F8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a:extLst>
            <a:ext uri="{FF2B5EF4-FFF2-40B4-BE49-F238E27FC236}">
              <a16:creationId xmlns:a16="http://schemas.microsoft.com/office/drawing/2014/main" id="{C7F83F24-62E8-4503-9B29-57CA7C4C6A8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a:extLst>
            <a:ext uri="{FF2B5EF4-FFF2-40B4-BE49-F238E27FC236}">
              <a16:creationId xmlns:a16="http://schemas.microsoft.com/office/drawing/2014/main" id="{A3BCBC8F-FCC6-4B0E-838E-04420DD89B8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a:extLst>
            <a:ext uri="{FF2B5EF4-FFF2-40B4-BE49-F238E27FC236}">
              <a16:creationId xmlns:a16="http://schemas.microsoft.com/office/drawing/2014/main" id="{84ADAF31-15AA-418B-B60D-ED44C596E4D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a:extLst>
            <a:ext uri="{FF2B5EF4-FFF2-40B4-BE49-F238E27FC236}">
              <a16:creationId xmlns:a16="http://schemas.microsoft.com/office/drawing/2014/main" id="{F580DB7B-1AEC-4BCE-A742-0C67705C9A4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a:extLst>
            <a:ext uri="{FF2B5EF4-FFF2-40B4-BE49-F238E27FC236}">
              <a16:creationId xmlns:a16="http://schemas.microsoft.com/office/drawing/2014/main" id="{FD387B0F-0A37-48F2-88A8-D7D2AFB5899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a:extLst>
            <a:ext uri="{FF2B5EF4-FFF2-40B4-BE49-F238E27FC236}">
              <a16:creationId xmlns:a16="http://schemas.microsoft.com/office/drawing/2014/main" id="{AC6E9944-3AF6-43A8-A66F-FF0E4F43DF9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a:extLst>
            <a:ext uri="{FF2B5EF4-FFF2-40B4-BE49-F238E27FC236}">
              <a16:creationId xmlns:a16="http://schemas.microsoft.com/office/drawing/2014/main" id="{5C1916D5-EA2D-4591-AFBB-09871FFABC5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a:extLst>
            <a:ext uri="{FF2B5EF4-FFF2-40B4-BE49-F238E27FC236}">
              <a16:creationId xmlns:a16="http://schemas.microsoft.com/office/drawing/2014/main" id="{3D074CD2-F215-4F63-B1AD-A6AF02B6ACF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6" name="直線コネクタ 365">
          <a:extLst>
            <a:ext uri="{FF2B5EF4-FFF2-40B4-BE49-F238E27FC236}">
              <a16:creationId xmlns:a16="http://schemas.microsoft.com/office/drawing/2014/main" id="{2CD10F08-B985-4D84-8654-200648EAFAAD}"/>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7" name="テキスト ボックス 366">
          <a:extLst>
            <a:ext uri="{FF2B5EF4-FFF2-40B4-BE49-F238E27FC236}">
              <a16:creationId xmlns:a16="http://schemas.microsoft.com/office/drawing/2014/main" id="{004CBA2F-8E20-47BC-BE50-3A70E2695E5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8" name="直線コネクタ 367">
          <a:extLst>
            <a:ext uri="{FF2B5EF4-FFF2-40B4-BE49-F238E27FC236}">
              <a16:creationId xmlns:a16="http://schemas.microsoft.com/office/drawing/2014/main" id="{6E1966C1-14E9-4141-A19C-84A6DED3B3CE}"/>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9" name="テキスト ボックス 368">
          <a:extLst>
            <a:ext uri="{FF2B5EF4-FFF2-40B4-BE49-F238E27FC236}">
              <a16:creationId xmlns:a16="http://schemas.microsoft.com/office/drawing/2014/main" id="{5EBD756C-A31F-485C-9C3A-7ECFAFF3755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0" name="直線コネクタ 369">
          <a:extLst>
            <a:ext uri="{FF2B5EF4-FFF2-40B4-BE49-F238E27FC236}">
              <a16:creationId xmlns:a16="http://schemas.microsoft.com/office/drawing/2014/main" id="{AB5ABB5B-EE08-44FD-BB5F-615DFD71A43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371" name="テキスト ボックス 370">
          <a:extLst>
            <a:ext uri="{FF2B5EF4-FFF2-40B4-BE49-F238E27FC236}">
              <a16:creationId xmlns:a16="http://schemas.microsoft.com/office/drawing/2014/main" id="{C27E392B-42B1-49D0-BE84-ACB53EB38114}"/>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2" name="直線コネクタ 371">
          <a:extLst>
            <a:ext uri="{FF2B5EF4-FFF2-40B4-BE49-F238E27FC236}">
              <a16:creationId xmlns:a16="http://schemas.microsoft.com/office/drawing/2014/main" id="{69CB1A21-355B-4003-BEC8-4EFAC3DC1C0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373" name="テキスト ボックス 372">
          <a:extLst>
            <a:ext uri="{FF2B5EF4-FFF2-40B4-BE49-F238E27FC236}">
              <a16:creationId xmlns:a16="http://schemas.microsoft.com/office/drawing/2014/main" id="{691A5A46-8D9D-464D-8342-7A14E9CDB2BD}"/>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4" name="直線コネクタ 373">
          <a:extLst>
            <a:ext uri="{FF2B5EF4-FFF2-40B4-BE49-F238E27FC236}">
              <a16:creationId xmlns:a16="http://schemas.microsoft.com/office/drawing/2014/main" id="{13299FD1-C521-490A-8D43-86A1355F059C}"/>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75" name="テキスト ボックス 374">
          <a:extLst>
            <a:ext uri="{FF2B5EF4-FFF2-40B4-BE49-F238E27FC236}">
              <a16:creationId xmlns:a16="http://schemas.microsoft.com/office/drawing/2014/main" id="{E43C826F-FAE7-4354-9F2D-958AE32ABD9F}"/>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6" name="直線コネクタ 375">
          <a:extLst>
            <a:ext uri="{FF2B5EF4-FFF2-40B4-BE49-F238E27FC236}">
              <a16:creationId xmlns:a16="http://schemas.microsoft.com/office/drawing/2014/main" id="{57C451C3-EB7C-40D2-A947-D90EB669FB8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7" name="テキスト ボックス 376">
          <a:extLst>
            <a:ext uri="{FF2B5EF4-FFF2-40B4-BE49-F238E27FC236}">
              <a16:creationId xmlns:a16="http://schemas.microsoft.com/office/drawing/2014/main" id="{93B20FFF-D070-4A46-B373-720A3A70C7C5}"/>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8" name="【一般廃棄物処理施設】&#10;一人当たり有形固定資産（償却資産）額グラフ枠">
          <a:extLst>
            <a:ext uri="{FF2B5EF4-FFF2-40B4-BE49-F238E27FC236}">
              <a16:creationId xmlns:a16="http://schemas.microsoft.com/office/drawing/2014/main" id="{E52C5CE3-9AFD-4FB3-A156-1BE2D7FAA64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66957</xdr:rowOff>
    </xdr:from>
    <xdr:to>
      <xdr:col>116</xdr:col>
      <xdr:colOff>62864</xdr:colOff>
      <xdr:row>42</xdr:row>
      <xdr:rowOff>37959</xdr:rowOff>
    </xdr:to>
    <xdr:cxnSp macro="">
      <xdr:nvCxnSpPr>
        <xdr:cNvPr id="379" name="直線コネクタ 378">
          <a:extLst>
            <a:ext uri="{FF2B5EF4-FFF2-40B4-BE49-F238E27FC236}">
              <a16:creationId xmlns:a16="http://schemas.microsoft.com/office/drawing/2014/main" id="{7E57EC42-47E8-49D4-9249-12F8BD682C14}"/>
            </a:ext>
          </a:extLst>
        </xdr:cNvPr>
        <xdr:cNvCxnSpPr/>
      </xdr:nvCxnSpPr>
      <xdr:spPr>
        <a:xfrm flipV="1">
          <a:off x="22160864" y="5724807"/>
          <a:ext cx="0" cy="1514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41786</xdr:rowOff>
    </xdr:from>
    <xdr:ext cx="378565" cy="259045"/>
    <xdr:sp macro="" textlink="">
      <xdr:nvSpPr>
        <xdr:cNvPr id="380" name="【一般廃棄物処理施設】&#10;一人当たり有形固定資産（償却資産）額最小値テキスト">
          <a:extLst>
            <a:ext uri="{FF2B5EF4-FFF2-40B4-BE49-F238E27FC236}">
              <a16:creationId xmlns:a16="http://schemas.microsoft.com/office/drawing/2014/main" id="{3224E316-6079-47E9-8E50-0DD785D16C55}"/>
            </a:ext>
          </a:extLst>
        </xdr:cNvPr>
        <xdr:cNvSpPr txBox="1"/>
      </xdr:nvSpPr>
      <xdr:spPr>
        <a:xfrm>
          <a:off x="22199600" y="7242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37959</xdr:rowOff>
    </xdr:from>
    <xdr:to>
      <xdr:col>116</xdr:col>
      <xdr:colOff>152400</xdr:colOff>
      <xdr:row>42</xdr:row>
      <xdr:rowOff>37959</xdr:rowOff>
    </xdr:to>
    <xdr:cxnSp macro="">
      <xdr:nvCxnSpPr>
        <xdr:cNvPr id="381" name="直線コネクタ 380">
          <a:extLst>
            <a:ext uri="{FF2B5EF4-FFF2-40B4-BE49-F238E27FC236}">
              <a16:creationId xmlns:a16="http://schemas.microsoft.com/office/drawing/2014/main" id="{37A2AED2-EB0A-415B-A3BF-F5B5E9DDCFFF}"/>
            </a:ext>
          </a:extLst>
        </xdr:cNvPr>
        <xdr:cNvCxnSpPr/>
      </xdr:nvCxnSpPr>
      <xdr:spPr>
        <a:xfrm>
          <a:off x="22072600" y="723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13634</xdr:rowOff>
    </xdr:from>
    <xdr:ext cx="690189" cy="259045"/>
    <xdr:sp macro="" textlink="">
      <xdr:nvSpPr>
        <xdr:cNvPr id="382" name="【一般廃棄物処理施設】&#10;一人当たり有形固定資産（償却資産）額最大値テキスト">
          <a:extLst>
            <a:ext uri="{FF2B5EF4-FFF2-40B4-BE49-F238E27FC236}">
              <a16:creationId xmlns:a16="http://schemas.microsoft.com/office/drawing/2014/main" id="{B9D0BE33-8839-4CB9-A725-972CA07B7C0F}"/>
            </a:ext>
          </a:extLst>
        </xdr:cNvPr>
        <xdr:cNvSpPr txBox="1"/>
      </xdr:nvSpPr>
      <xdr:spPr>
        <a:xfrm>
          <a:off x="22199600" y="55000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66957</xdr:rowOff>
    </xdr:from>
    <xdr:to>
      <xdr:col>116</xdr:col>
      <xdr:colOff>152400</xdr:colOff>
      <xdr:row>33</xdr:row>
      <xdr:rowOff>66957</xdr:rowOff>
    </xdr:to>
    <xdr:cxnSp macro="">
      <xdr:nvCxnSpPr>
        <xdr:cNvPr id="383" name="直線コネクタ 382">
          <a:extLst>
            <a:ext uri="{FF2B5EF4-FFF2-40B4-BE49-F238E27FC236}">
              <a16:creationId xmlns:a16="http://schemas.microsoft.com/office/drawing/2014/main" id="{323E922F-9DC1-45DB-B2C8-EF9DBC2D593D}"/>
            </a:ext>
          </a:extLst>
        </xdr:cNvPr>
        <xdr:cNvCxnSpPr/>
      </xdr:nvCxnSpPr>
      <xdr:spPr>
        <a:xfrm>
          <a:off x="22072600" y="5724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55288</xdr:rowOff>
    </xdr:from>
    <xdr:ext cx="599010" cy="259045"/>
    <xdr:sp macro="" textlink="">
      <xdr:nvSpPr>
        <xdr:cNvPr id="384" name="【一般廃棄物処理施設】&#10;一人当たり有形固定資産（償却資産）額平均値テキスト">
          <a:extLst>
            <a:ext uri="{FF2B5EF4-FFF2-40B4-BE49-F238E27FC236}">
              <a16:creationId xmlns:a16="http://schemas.microsoft.com/office/drawing/2014/main" id="{4A3C2F15-E075-4CD4-80B7-D91AF0717A2A}"/>
            </a:ext>
          </a:extLst>
        </xdr:cNvPr>
        <xdr:cNvSpPr txBox="1"/>
      </xdr:nvSpPr>
      <xdr:spPr>
        <a:xfrm>
          <a:off x="22199600" y="69132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32411</xdr:rowOff>
    </xdr:from>
    <xdr:to>
      <xdr:col>116</xdr:col>
      <xdr:colOff>114300</xdr:colOff>
      <xdr:row>41</xdr:row>
      <xdr:rowOff>134011</xdr:rowOff>
    </xdr:to>
    <xdr:sp macro="" textlink="">
      <xdr:nvSpPr>
        <xdr:cNvPr id="385" name="フローチャート: 判断 384">
          <a:extLst>
            <a:ext uri="{FF2B5EF4-FFF2-40B4-BE49-F238E27FC236}">
              <a16:creationId xmlns:a16="http://schemas.microsoft.com/office/drawing/2014/main" id="{21551735-95C0-432B-A7CE-6DE7322E40A0}"/>
            </a:ext>
          </a:extLst>
        </xdr:cNvPr>
        <xdr:cNvSpPr/>
      </xdr:nvSpPr>
      <xdr:spPr>
        <a:xfrm>
          <a:off x="22110700" y="706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35349</xdr:rowOff>
    </xdr:from>
    <xdr:to>
      <xdr:col>112</xdr:col>
      <xdr:colOff>38100</xdr:colOff>
      <xdr:row>41</xdr:row>
      <xdr:rowOff>136949</xdr:rowOff>
    </xdr:to>
    <xdr:sp macro="" textlink="">
      <xdr:nvSpPr>
        <xdr:cNvPr id="386" name="フローチャート: 判断 385">
          <a:extLst>
            <a:ext uri="{FF2B5EF4-FFF2-40B4-BE49-F238E27FC236}">
              <a16:creationId xmlns:a16="http://schemas.microsoft.com/office/drawing/2014/main" id="{67DAFC57-3091-4147-BD76-8801C015FCBA}"/>
            </a:ext>
          </a:extLst>
        </xdr:cNvPr>
        <xdr:cNvSpPr/>
      </xdr:nvSpPr>
      <xdr:spPr>
        <a:xfrm>
          <a:off x="21272500" y="706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54532</xdr:rowOff>
    </xdr:from>
    <xdr:to>
      <xdr:col>107</xdr:col>
      <xdr:colOff>101600</xdr:colOff>
      <xdr:row>41</xdr:row>
      <xdr:rowOff>156132</xdr:rowOff>
    </xdr:to>
    <xdr:sp macro="" textlink="">
      <xdr:nvSpPr>
        <xdr:cNvPr id="387" name="フローチャート: 判断 386">
          <a:extLst>
            <a:ext uri="{FF2B5EF4-FFF2-40B4-BE49-F238E27FC236}">
              <a16:creationId xmlns:a16="http://schemas.microsoft.com/office/drawing/2014/main" id="{5A9E46F7-617A-4515-972A-9DC890467B72}"/>
            </a:ext>
          </a:extLst>
        </xdr:cNvPr>
        <xdr:cNvSpPr/>
      </xdr:nvSpPr>
      <xdr:spPr>
        <a:xfrm>
          <a:off x="20383500" y="7083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49699</xdr:rowOff>
    </xdr:from>
    <xdr:to>
      <xdr:col>102</xdr:col>
      <xdr:colOff>165100</xdr:colOff>
      <xdr:row>41</xdr:row>
      <xdr:rowOff>151299</xdr:rowOff>
    </xdr:to>
    <xdr:sp macro="" textlink="">
      <xdr:nvSpPr>
        <xdr:cNvPr id="388" name="フローチャート: 判断 387">
          <a:extLst>
            <a:ext uri="{FF2B5EF4-FFF2-40B4-BE49-F238E27FC236}">
              <a16:creationId xmlns:a16="http://schemas.microsoft.com/office/drawing/2014/main" id="{7F9F4CEE-10AF-428D-BD25-1CAE795D96E5}"/>
            </a:ext>
          </a:extLst>
        </xdr:cNvPr>
        <xdr:cNvSpPr/>
      </xdr:nvSpPr>
      <xdr:spPr>
        <a:xfrm>
          <a:off x="19494500" y="7079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52787</xdr:rowOff>
    </xdr:from>
    <xdr:to>
      <xdr:col>98</xdr:col>
      <xdr:colOff>38100</xdr:colOff>
      <xdr:row>41</xdr:row>
      <xdr:rowOff>154387</xdr:rowOff>
    </xdr:to>
    <xdr:sp macro="" textlink="">
      <xdr:nvSpPr>
        <xdr:cNvPr id="389" name="フローチャート: 判断 388">
          <a:extLst>
            <a:ext uri="{FF2B5EF4-FFF2-40B4-BE49-F238E27FC236}">
              <a16:creationId xmlns:a16="http://schemas.microsoft.com/office/drawing/2014/main" id="{0D44B532-1947-46B8-930C-3755D46B0A01}"/>
            </a:ext>
          </a:extLst>
        </xdr:cNvPr>
        <xdr:cNvSpPr/>
      </xdr:nvSpPr>
      <xdr:spPr>
        <a:xfrm>
          <a:off x="18605500" y="70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736F08AB-4B07-4BD2-A8EA-732746BF794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CDEE30E6-28AD-4F28-8FD9-51190D4B81E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C34F180-48B6-4484-B6EC-8602AB9C00A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A684790B-424F-4023-B698-CD5B2852260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D5BD1CC1-24FF-4FD4-B75B-F93BB922D52F}"/>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105894</xdr:rowOff>
    </xdr:from>
    <xdr:to>
      <xdr:col>116</xdr:col>
      <xdr:colOff>114300</xdr:colOff>
      <xdr:row>42</xdr:row>
      <xdr:rowOff>36044</xdr:rowOff>
    </xdr:to>
    <xdr:sp macro="" textlink="">
      <xdr:nvSpPr>
        <xdr:cNvPr id="395" name="楕円 394">
          <a:extLst>
            <a:ext uri="{FF2B5EF4-FFF2-40B4-BE49-F238E27FC236}">
              <a16:creationId xmlns:a16="http://schemas.microsoft.com/office/drawing/2014/main" id="{FD0B3C04-6916-4B27-A90C-517B5765D9FE}"/>
            </a:ext>
          </a:extLst>
        </xdr:cNvPr>
        <xdr:cNvSpPr/>
      </xdr:nvSpPr>
      <xdr:spPr>
        <a:xfrm>
          <a:off x="22110700" y="713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20821</xdr:rowOff>
    </xdr:from>
    <xdr:ext cx="534377" cy="259045"/>
    <xdr:sp macro="" textlink="">
      <xdr:nvSpPr>
        <xdr:cNvPr id="396" name="【一般廃棄物処理施設】&#10;一人当たり有形固定資産（償却資産）額該当値テキスト">
          <a:extLst>
            <a:ext uri="{FF2B5EF4-FFF2-40B4-BE49-F238E27FC236}">
              <a16:creationId xmlns:a16="http://schemas.microsoft.com/office/drawing/2014/main" id="{7410F841-C366-4613-9206-34EB3BD1F053}"/>
            </a:ext>
          </a:extLst>
        </xdr:cNvPr>
        <xdr:cNvSpPr txBox="1"/>
      </xdr:nvSpPr>
      <xdr:spPr>
        <a:xfrm>
          <a:off x="22199600" y="705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107686</xdr:rowOff>
    </xdr:from>
    <xdr:to>
      <xdr:col>112</xdr:col>
      <xdr:colOff>38100</xdr:colOff>
      <xdr:row>42</xdr:row>
      <xdr:rowOff>37836</xdr:rowOff>
    </xdr:to>
    <xdr:sp macro="" textlink="">
      <xdr:nvSpPr>
        <xdr:cNvPr id="397" name="楕円 396">
          <a:extLst>
            <a:ext uri="{FF2B5EF4-FFF2-40B4-BE49-F238E27FC236}">
              <a16:creationId xmlns:a16="http://schemas.microsoft.com/office/drawing/2014/main" id="{8FF76655-47D1-434D-8C65-76A48FA220F3}"/>
            </a:ext>
          </a:extLst>
        </xdr:cNvPr>
        <xdr:cNvSpPr/>
      </xdr:nvSpPr>
      <xdr:spPr>
        <a:xfrm>
          <a:off x="21272500" y="713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156694</xdr:rowOff>
    </xdr:from>
    <xdr:to>
      <xdr:col>116</xdr:col>
      <xdr:colOff>63500</xdr:colOff>
      <xdr:row>41</xdr:row>
      <xdr:rowOff>158486</xdr:rowOff>
    </xdr:to>
    <xdr:cxnSp macro="">
      <xdr:nvCxnSpPr>
        <xdr:cNvPr id="398" name="直線コネクタ 397">
          <a:extLst>
            <a:ext uri="{FF2B5EF4-FFF2-40B4-BE49-F238E27FC236}">
              <a16:creationId xmlns:a16="http://schemas.microsoft.com/office/drawing/2014/main" id="{6A8E77C4-8703-4562-8CFC-64BC314ACE60}"/>
            </a:ext>
          </a:extLst>
        </xdr:cNvPr>
        <xdr:cNvCxnSpPr/>
      </xdr:nvCxnSpPr>
      <xdr:spPr>
        <a:xfrm flipV="1">
          <a:off x="21323300" y="7186144"/>
          <a:ext cx="838200" cy="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107829</xdr:rowOff>
    </xdr:from>
    <xdr:to>
      <xdr:col>107</xdr:col>
      <xdr:colOff>101600</xdr:colOff>
      <xdr:row>42</xdr:row>
      <xdr:rowOff>37979</xdr:rowOff>
    </xdr:to>
    <xdr:sp macro="" textlink="">
      <xdr:nvSpPr>
        <xdr:cNvPr id="399" name="楕円 398">
          <a:extLst>
            <a:ext uri="{FF2B5EF4-FFF2-40B4-BE49-F238E27FC236}">
              <a16:creationId xmlns:a16="http://schemas.microsoft.com/office/drawing/2014/main" id="{6369CFD6-C95E-4B6F-AC18-AA2A9D47CDE2}"/>
            </a:ext>
          </a:extLst>
        </xdr:cNvPr>
        <xdr:cNvSpPr/>
      </xdr:nvSpPr>
      <xdr:spPr>
        <a:xfrm>
          <a:off x="20383500" y="713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158486</xdr:rowOff>
    </xdr:from>
    <xdr:to>
      <xdr:col>111</xdr:col>
      <xdr:colOff>177800</xdr:colOff>
      <xdr:row>41</xdr:row>
      <xdr:rowOff>158629</xdr:rowOff>
    </xdr:to>
    <xdr:cxnSp macro="">
      <xdr:nvCxnSpPr>
        <xdr:cNvPr id="400" name="直線コネクタ 399">
          <a:extLst>
            <a:ext uri="{FF2B5EF4-FFF2-40B4-BE49-F238E27FC236}">
              <a16:creationId xmlns:a16="http://schemas.microsoft.com/office/drawing/2014/main" id="{E3E9B157-A37D-47A3-BF69-F234E1172BCC}"/>
            </a:ext>
          </a:extLst>
        </xdr:cNvPr>
        <xdr:cNvCxnSpPr/>
      </xdr:nvCxnSpPr>
      <xdr:spPr>
        <a:xfrm flipV="1">
          <a:off x="20434300" y="7187936"/>
          <a:ext cx="889000" cy="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108020</xdr:rowOff>
    </xdr:from>
    <xdr:to>
      <xdr:col>102</xdr:col>
      <xdr:colOff>165100</xdr:colOff>
      <xdr:row>42</xdr:row>
      <xdr:rowOff>38170</xdr:rowOff>
    </xdr:to>
    <xdr:sp macro="" textlink="">
      <xdr:nvSpPr>
        <xdr:cNvPr id="401" name="楕円 400">
          <a:extLst>
            <a:ext uri="{FF2B5EF4-FFF2-40B4-BE49-F238E27FC236}">
              <a16:creationId xmlns:a16="http://schemas.microsoft.com/office/drawing/2014/main" id="{3A407018-4263-4854-8FF1-0A099FC15B26}"/>
            </a:ext>
          </a:extLst>
        </xdr:cNvPr>
        <xdr:cNvSpPr/>
      </xdr:nvSpPr>
      <xdr:spPr>
        <a:xfrm>
          <a:off x="19494500" y="71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158629</xdr:rowOff>
    </xdr:from>
    <xdr:to>
      <xdr:col>107</xdr:col>
      <xdr:colOff>50800</xdr:colOff>
      <xdr:row>41</xdr:row>
      <xdr:rowOff>158820</xdr:rowOff>
    </xdr:to>
    <xdr:cxnSp macro="">
      <xdr:nvCxnSpPr>
        <xdr:cNvPr id="402" name="直線コネクタ 401">
          <a:extLst>
            <a:ext uri="{FF2B5EF4-FFF2-40B4-BE49-F238E27FC236}">
              <a16:creationId xmlns:a16="http://schemas.microsoft.com/office/drawing/2014/main" id="{1C3CE79B-FF63-418F-BEAB-154BC8F7A1BD}"/>
            </a:ext>
          </a:extLst>
        </xdr:cNvPr>
        <xdr:cNvCxnSpPr/>
      </xdr:nvCxnSpPr>
      <xdr:spPr>
        <a:xfrm flipV="1">
          <a:off x="19545300" y="7188079"/>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107923</xdr:rowOff>
    </xdr:from>
    <xdr:to>
      <xdr:col>98</xdr:col>
      <xdr:colOff>38100</xdr:colOff>
      <xdr:row>42</xdr:row>
      <xdr:rowOff>38073</xdr:rowOff>
    </xdr:to>
    <xdr:sp macro="" textlink="">
      <xdr:nvSpPr>
        <xdr:cNvPr id="403" name="楕円 402">
          <a:extLst>
            <a:ext uri="{FF2B5EF4-FFF2-40B4-BE49-F238E27FC236}">
              <a16:creationId xmlns:a16="http://schemas.microsoft.com/office/drawing/2014/main" id="{70E4EFB3-B295-4086-B7EB-D7475137691C}"/>
            </a:ext>
          </a:extLst>
        </xdr:cNvPr>
        <xdr:cNvSpPr/>
      </xdr:nvSpPr>
      <xdr:spPr>
        <a:xfrm>
          <a:off x="18605500" y="713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158723</xdr:rowOff>
    </xdr:from>
    <xdr:to>
      <xdr:col>102</xdr:col>
      <xdr:colOff>114300</xdr:colOff>
      <xdr:row>41</xdr:row>
      <xdr:rowOff>158820</xdr:rowOff>
    </xdr:to>
    <xdr:cxnSp macro="">
      <xdr:nvCxnSpPr>
        <xdr:cNvPr id="404" name="直線コネクタ 403">
          <a:extLst>
            <a:ext uri="{FF2B5EF4-FFF2-40B4-BE49-F238E27FC236}">
              <a16:creationId xmlns:a16="http://schemas.microsoft.com/office/drawing/2014/main" id="{90B16CAB-D0C6-4101-A4AB-5C772A32452F}"/>
            </a:ext>
          </a:extLst>
        </xdr:cNvPr>
        <xdr:cNvCxnSpPr/>
      </xdr:nvCxnSpPr>
      <xdr:spPr>
        <a:xfrm>
          <a:off x="18656300" y="7188173"/>
          <a:ext cx="889000" cy="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153476</xdr:rowOff>
    </xdr:from>
    <xdr:ext cx="599010" cy="259045"/>
    <xdr:sp macro="" textlink="">
      <xdr:nvSpPr>
        <xdr:cNvPr id="405" name="n_1aveValue【一般廃棄物処理施設】&#10;一人当たり有形固定資産（償却資産）額">
          <a:extLst>
            <a:ext uri="{FF2B5EF4-FFF2-40B4-BE49-F238E27FC236}">
              <a16:creationId xmlns:a16="http://schemas.microsoft.com/office/drawing/2014/main" id="{F2EEC742-7AA5-4606-A5D1-9E26BE6FB746}"/>
            </a:ext>
          </a:extLst>
        </xdr:cNvPr>
        <xdr:cNvSpPr txBox="1"/>
      </xdr:nvSpPr>
      <xdr:spPr>
        <a:xfrm>
          <a:off x="21011095" y="684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1209</xdr:rowOff>
    </xdr:from>
    <xdr:ext cx="599010" cy="259045"/>
    <xdr:sp macro="" textlink="">
      <xdr:nvSpPr>
        <xdr:cNvPr id="406" name="n_2aveValue【一般廃棄物処理施設】&#10;一人当たり有形固定資産（償却資産）額">
          <a:extLst>
            <a:ext uri="{FF2B5EF4-FFF2-40B4-BE49-F238E27FC236}">
              <a16:creationId xmlns:a16="http://schemas.microsoft.com/office/drawing/2014/main" id="{D0742893-79EA-4DEF-9F06-0C30318C488E}"/>
            </a:ext>
          </a:extLst>
        </xdr:cNvPr>
        <xdr:cNvSpPr txBox="1"/>
      </xdr:nvSpPr>
      <xdr:spPr>
        <a:xfrm>
          <a:off x="20134795" y="6859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167826</xdr:rowOff>
    </xdr:from>
    <xdr:ext cx="599010" cy="259045"/>
    <xdr:sp macro="" textlink="">
      <xdr:nvSpPr>
        <xdr:cNvPr id="407" name="n_3aveValue【一般廃棄物処理施設】&#10;一人当たり有形固定資産（償却資産）額">
          <a:extLst>
            <a:ext uri="{FF2B5EF4-FFF2-40B4-BE49-F238E27FC236}">
              <a16:creationId xmlns:a16="http://schemas.microsoft.com/office/drawing/2014/main" id="{C9000DB4-9E72-4C33-855F-8A6EDD41A1E7}"/>
            </a:ext>
          </a:extLst>
        </xdr:cNvPr>
        <xdr:cNvSpPr txBox="1"/>
      </xdr:nvSpPr>
      <xdr:spPr>
        <a:xfrm>
          <a:off x="19245795" y="685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170914</xdr:rowOff>
    </xdr:from>
    <xdr:ext cx="599010" cy="259045"/>
    <xdr:sp macro="" textlink="">
      <xdr:nvSpPr>
        <xdr:cNvPr id="408" name="n_4aveValue【一般廃棄物処理施設】&#10;一人当たり有形固定資産（償却資産）額">
          <a:extLst>
            <a:ext uri="{FF2B5EF4-FFF2-40B4-BE49-F238E27FC236}">
              <a16:creationId xmlns:a16="http://schemas.microsoft.com/office/drawing/2014/main" id="{3CC142B7-206E-4988-9DE4-EC6CD5365110}"/>
            </a:ext>
          </a:extLst>
        </xdr:cNvPr>
        <xdr:cNvSpPr txBox="1"/>
      </xdr:nvSpPr>
      <xdr:spPr>
        <a:xfrm>
          <a:off x="18356795" y="6857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28963</xdr:rowOff>
    </xdr:from>
    <xdr:ext cx="534377" cy="259045"/>
    <xdr:sp macro="" textlink="">
      <xdr:nvSpPr>
        <xdr:cNvPr id="409" name="n_1mainValue【一般廃棄物処理施設】&#10;一人当たり有形固定資産（償却資産）額">
          <a:extLst>
            <a:ext uri="{FF2B5EF4-FFF2-40B4-BE49-F238E27FC236}">
              <a16:creationId xmlns:a16="http://schemas.microsoft.com/office/drawing/2014/main" id="{1F5C2A93-F959-4BE4-88AE-CC5BCCAB2B9E}"/>
            </a:ext>
          </a:extLst>
        </xdr:cNvPr>
        <xdr:cNvSpPr txBox="1"/>
      </xdr:nvSpPr>
      <xdr:spPr>
        <a:xfrm>
          <a:off x="21043411" y="7229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29106</xdr:rowOff>
    </xdr:from>
    <xdr:ext cx="534377" cy="259045"/>
    <xdr:sp macro="" textlink="">
      <xdr:nvSpPr>
        <xdr:cNvPr id="410" name="n_2mainValue【一般廃棄物処理施設】&#10;一人当たり有形固定資産（償却資産）額">
          <a:extLst>
            <a:ext uri="{FF2B5EF4-FFF2-40B4-BE49-F238E27FC236}">
              <a16:creationId xmlns:a16="http://schemas.microsoft.com/office/drawing/2014/main" id="{539AEC74-08B4-42E0-B366-784D88C4F91B}"/>
            </a:ext>
          </a:extLst>
        </xdr:cNvPr>
        <xdr:cNvSpPr txBox="1"/>
      </xdr:nvSpPr>
      <xdr:spPr>
        <a:xfrm>
          <a:off x="20167111" y="723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29297</xdr:rowOff>
    </xdr:from>
    <xdr:ext cx="534377" cy="259045"/>
    <xdr:sp macro="" textlink="">
      <xdr:nvSpPr>
        <xdr:cNvPr id="411" name="n_3mainValue【一般廃棄物処理施設】&#10;一人当たり有形固定資産（償却資産）額">
          <a:extLst>
            <a:ext uri="{FF2B5EF4-FFF2-40B4-BE49-F238E27FC236}">
              <a16:creationId xmlns:a16="http://schemas.microsoft.com/office/drawing/2014/main" id="{7F34839F-115A-4B6B-ADDB-738BF53323E7}"/>
            </a:ext>
          </a:extLst>
        </xdr:cNvPr>
        <xdr:cNvSpPr txBox="1"/>
      </xdr:nvSpPr>
      <xdr:spPr>
        <a:xfrm>
          <a:off x="19278111" y="723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29200</xdr:rowOff>
    </xdr:from>
    <xdr:ext cx="534377" cy="259045"/>
    <xdr:sp macro="" textlink="">
      <xdr:nvSpPr>
        <xdr:cNvPr id="412" name="n_4mainValue【一般廃棄物処理施設】&#10;一人当たり有形固定資産（償却資産）額">
          <a:extLst>
            <a:ext uri="{FF2B5EF4-FFF2-40B4-BE49-F238E27FC236}">
              <a16:creationId xmlns:a16="http://schemas.microsoft.com/office/drawing/2014/main" id="{9DBA2C48-160A-4254-9653-355F8C873428}"/>
            </a:ext>
          </a:extLst>
        </xdr:cNvPr>
        <xdr:cNvSpPr txBox="1"/>
      </xdr:nvSpPr>
      <xdr:spPr>
        <a:xfrm>
          <a:off x="18389111" y="723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C73E5EE7-BFFF-4E1E-85FA-FAD1FCD49CA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32401B82-85FD-442A-9552-D81F24F56A0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BC1002EE-D830-4C54-A0B7-018457C7B4C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5D47FC3C-EEE9-4491-93D6-204FC841D9A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4EE8BD92-206C-45C0-AAF0-4994A4FEE3C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3C645745-1C74-4029-9F26-39308048B76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436952D7-586B-426D-A375-B07BE6EAED8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4FE3C3F6-A76A-4EF5-A222-9BFD8B2C491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a:extLst>
            <a:ext uri="{FF2B5EF4-FFF2-40B4-BE49-F238E27FC236}">
              <a16:creationId xmlns:a16="http://schemas.microsoft.com/office/drawing/2014/main" id="{B5F327BD-69C5-41D0-8305-A558BD1099E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a:extLst>
            <a:ext uri="{FF2B5EF4-FFF2-40B4-BE49-F238E27FC236}">
              <a16:creationId xmlns:a16="http://schemas.microsoft.com/office/drawing/2014/main" id="{22FFC08C-470E-4121-9166-3D7C1CABCC4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a:extLst>
            <a:ext uri="{FF2B5EF4-FFF2-40B4-BE49-F238E27FC236}">
              <a16:creationId xmlns:a16="http://schemas.microsoft.com/office/drawing/2014/main" id="{3B8C25E1-0395-485F-9CAC-72F7A9E7CBE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4" name="直線コネクタ 423">
          <a:extLst>
            <a:ext uri="{FF2B5EF4-FFF2-40B4-BE49-F238E27FC236}">
              <a16:creationId xmlns:a16="http://schemas.microsoft.com/office/drawing/2014/main" id="{4B1E113A-4DF2-41CC-8678-3542322A7B95}"/>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5" name="テキスト ボックス 424">
          <a:extLst>
            <a:ext uri="{FF2B5EF4-FFF2-40B4-BE49-F238E27FC236}">
              <a16:creationId xmlns:a16="http://schemas.microsoft.com/office/drawing/2014/main" id="{0978D2B1-9CBE-400D-A6A2-0172D70B928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6" name="直線コネクタ 425">
          <a:extLst>
            <a:ext uri="{FF2B5EF4-FFF2-40B4-BE49-F238E27FC236}">
              <a16:creationId xmlns:a16="http://schemas.microsoft.com/office/drawing/2014/main" id="{CF31CF6F-727A-4F28-9C58-099E2F25CAA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7" name="テキスト ボックス 426">
          <a:extLst>
            <a:ext uri="{FF2B5EF4-FFF2-40B4-BE49-F238E27FC236}">
              <a16:creationId xmlns:a16="http://schemas.microsoft.com/office/drawing/2014/main" id="{83EC6B31-B52C-4F4C-B726-599FD0DDC00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8" name="直線コネクタ 427">
          <a:extLst>
            <a:ext uri="{FF2B5EF4-FFF2-40B4-BE49-F238E27FC236}">
              <a16:creationId xmlns:a16="http://schemas.microsoft.com/office/drawing/2014/main" id="{C61E1CA6-8E5C-4C0F-9D16-6D472E711CE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9" name="テキスト ボックス 428">
          <a:extLst>
            <a:ext uri="{FF2B5EF4-FFF2-40B4-BE49-F238E27FC236}">
              <a16:creationId xmlns:a16="http://schemas.microsoft.com/office/drawing/2014/main" id="{DF94B55E-1DEE-4397-BD92-36EE057FB276}"/>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30" name="直線コネクタ 429">
          <a:extLst>
            <a:ext uri="{FF2B5EF4-FFF2-40B4-BE49-F238E27FC236}">
              <a16:creationId xmlns:a16="http://schemas.microsoft.com/office/drawing/2014/main" id="{02E745F9-8EC1-49A6-BD27-A5F6C24773F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1" name="テキスト ボックス 430">
          <a:extLst>
            <a:ext uri="{FF2B5EF4-FFF2-40B4-BE49-F238E27FC236}">
              <a16:creationId xmlns:a16="http://schemas.microsoft.com/office/drawing/2014/main" id="{CF0B5CCB-9DCA-473E-87D4-C3977EBF79E6}"/>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2" name="直線コネクタ 431">
          <a:extLst>
            <a:ext uri="{FF2B5EF4-FFF2-40B4-BE49-F238E27FC236}">
              <a16:creationId xmlns:a16="http://schemas.microsoft.com/office/drawing/2014/main" id="{6269520C-7E6C-4189-84CA-8B8949B88874}"/>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3" name="テキスト ボックス 432">
          <a:extLst>
            <a:ext uri="{FF2B5EF4-FFF2-40B4-BE49-F238E27FC236}">
              <a16:creationId xmlns:a16="http://schemas.microsoft.com/office/drawing/2014/main" id="{D74458DC-BD1F-458C-AE9C-81F5551EDBDE}"/>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4" name="直線コネクタ 433">
          <a:extLst>
            <a:ext uri="{FF2B5EF4-FFF2-40B4-BE49-F238E27FC236}">
              <a16:creationId xmlns:a16="http://schemas.microsoft.com/office/drawing/2014/main" id="{B2F3DD3C-EA45-4FBA-9360-1C9CAFB781D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5" name="テキスト ボックス 434">
          <a:extLst>
            <a:ext uri="{FF2B5EF4-FFF2-40B4-BE49-F238E27FC236}">
              <a16:creationId xmlns:a16="http://schemas.microsoft.com/office/drawing/2014/main" id="{5858C5B5-A38A-4923-9B77-B884660BB781}"/>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6" name="直線コネクタ 435">
          <a:extLst>
            <a:ext uri="{FF2B5EF4-FFF2-40B4-BE49-F238E27FC236}">
              <a16:creationId xmlns:a16="http://schemas.microsoft.com/office/drawing/2014/main" id="{D9DF5C21-42C6-4C7C-8EAE-482C7B110BF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7" name="【保健センター・保健所】&#10;有形固定資産減価償却率グラフ枠">
          <a:extLst>
            <a:ext uri="{FF2B5EF4-FFF2-40B4-BE49-F238E27FC236}">
              <a16:creationId xmlns:a16="http://schemas.microsoft.com/office/drawing/2014/main" id="{C7137213-2CB7-44CA-BAC2-15EDD226369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124097</xdr:rowOff>
    </xdr:from>
    <xdr:to>
      <xdr:col>85</xdr:col>
      <xdr:colOff>126364</xdr:colOff>
      <xdr:row>63</xdr:row>
      <xdr:rowOff>125730</xdr:rowOff>
    </xdr:to>
    <xdr:cxnSp macro="">
      <xdr:nvCxnSpPr>
        <xdr:cNvPr id="438" name="直線コネクタ 437">
          <a:extLst>
            <a:ext uri="{FF2B5EF4-FFF2-40B4-BE49-F238E27FC236}">
              <a16:creationId xmlns:a16="http://schemas.microsoft.com/office/drawing/2014/main" id="{C0C21DEC-1109-47A9-87D0-234843788995}"/>
            </a:ext>
          </a:extLst>
        </xdr:cNvPr>
        <xdr:cNvCxnSpPr/>
      </xdr:nvCxnSpPr>
      <xdr:spPr>
        <a:xfrm flipV="1">
          <a:off x="16318864" y="9553847"/>
          <a:ext cx="0" cy="1373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129557</xdr:rowOff>
    </xdr:from>
    <xdr:ext cx="405111" cy="259045"/>
    <xdr:sp macro="" textlink="">
      <xdr:nvSpPr>
        <xdr:cNvPr id="439" name="【保健センター・保健所】&#10;有形固定資産減価償却率最小値テキスト">
          <a:extLst>
            <a:ext uri="{FF2B5EF4-FFF2-40B4-BE49-F238E27FC236}">
              <a16:creationId xmlns:a16="http://schemas.microsoft.com/office/drawing/2014/main" id="{34E03FCD-17AB-4B93-A601-A894BFC19C1F}"/>
            </a:ext>
          </a:extLst>
        </xdr:cNvPr>
        <xdr:cNvSpPr txBox="1"/>
      </xdr:nvSpPr>
      <xdr:spPr>
        <a:xfrm>
          <a:off x="16357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125730</xdr:rowOff>
    </xdr:from>
    <xdr:to>
      <xdr:col>86</xdr:col>
      <xdr:colOff>25400</xdr:colOff>
      <xdr:row>63</xdr:row>
      <xdr:rowOff>125730</xdr:rowOff>
    </xdr:to>
    <xdr:cxnSp macro="">
      <xdr:nvCxnSpPr>
        <xdr:cNvPr id="440" name="直線コネクタ 439">
          <a:extLst>
            <a:ext uri="{FF2B5EF4-FFF2-40B4-BE49-F238E27FC236}">
              <a16:creationId xmlns:a16="http://schemas.microsoft.com/office/drawing/2014/main" id="{28671DE5-9F8C-412F-8012-573999E5AF76}"/>
            </a:ext>
          </a:extLst>
        </xdr:cNvPr>
        <xdr:cNvCxnSpPr/>
      </xdr:nvCxnSpPr>
      <xdr:spPr>
        <a:xfrm>
          <a:off x="16230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70774</xdr:rowOff>
    </xdr:from>
    <xdr:ext cx="340478" cy="259045"/>
    <xdr:sp macro="" textlink="">
      <xdr:nvSpPr>
        <xdr:cNvPr id="441" name="【保健センター・保健所】&#10;有形固定資産減価償却率最大値テキスト">
          <a:extLst>
            <a:ext uri="{FF2B5EF4-FFF2-40B4-BE49-F238E27FC236}">
              <a16:creationId xmlns:a16="http://schemas.microsoft.com/office/drawing/2014/main" id="{BC36549A-EDFB-40A5-A27D-24A25FB1F528}"/>
            </a:ext>
          </a:extLst>
        </xdr:cNvPr>
        <xdr:cNvSpPr txBox="1"/>
      </xdr:nvSpPr>
      <xdr:spPr>
        <a:xfrm>
          <a:off x="16357600" y="93290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124097</xdr:rowOff>
    </xdr:from>
    <xdr:to>
      <xdr:col>86</xdr:col>
      <xdr:colOff>25400</xdr:colOff>
      <xdr:row>55</xdr:row>
      <xdr:rowOff>124097</xdr:rowOff>
    </xdr:to>
    <xdr:cxnSp macro="">
      <xdr:nvCxnSpPr>
        <xdr:cNvPr id="442" name="直線コネクタ 441">
          <a:extLst>
            <a:ext uri="{FF2B5EF4-FFF2-40B4-BE49-F238E27FC236}">
              <a16:creationId xmlns:a16="http://schemas.microsoft.com/office/drawing/2014/main" id="{DEA75F43-E01D-4266-9481-2D68852485D7}"/>
            </a:ext>
          </a:extLst>
        </xdr:cNvPr>
        <xdr:cNvCxnSpPr/>
      </xdr:nvCxnSpPr>
      <xdr:spPr>
        <a:xfrm>
          <a:off x="16230600" y="95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168020</xdr:rowOff>
    </xdr:from>
    <xdr:ext cx="405111" cy="259045"/>
    <xdr:sp macro="" textlink="">
      <xdr:nvSpPr>
        <xdr:cNvPr id="443" name="【保健センター・保健所】&#10;有形固定資産減価償却率平均値テキスト">
          <a:extLst>
            <a:ext uri="{FF2B5EF4-FFF2-40B4-BE49-F238E27FC236}">
              <a16:creationId xmlns:a16="http://schemas.microsoft.com/office/drawing/2014/main" id="{0CD1DFE7-7185-473D-AA28-5DAA6EF0CC14}"/>
            </a:ext>
          </a:extLst>
        </xdr:cNvPr>
        <xdr:cNvSpPr txBox="1"/>
      </xdr:nvSpPr>
      <xdr:spPr>
        <a:xfrm>
          <a:off x="16357600" y="1011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145143</xdr:rowOff>
    </xdr:from>
    <xdr:to>
      <xdr:col>85</xdr:col>
      <xdr:colOff>177800</xdr:colOff>
      <xdr:row>60</xdr:row>
      <xdr:rowOff>75293</xdr:rowOff>
    </xdr:to>
    <xdr:sp macro="" textlink="">
      <xdr:nvSpPr>
        <xdr:cNvPr id="444" name="フローチャート: 判断 443">
          <a:extLst>
            <a:ext uri="{FF2B5EF4-FFF2-40B4-BE49-F238E27FC236}">
              <a16:creationId xmlns:a16="http://schemas.microsoft.com/office/drawing/2014/main" id="{F191A62D-4174-4855-82E4-4DD1B2935ED6}"/>
            </a:ext>
          </a:extLst>
        </xdr:cNvPr>
        <xdr:cNvSpPr/>
      </xdr:nvSpPr>
      <xdr:spPr>
        <a:xfrm>
          <a:off x="162687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145143</xdr:rowOff>
    </xdr:from>
    <xdr:to>
      <xdr:col>81</xdr:col>
      <xdr:colOff>101600</xdr:colOff>
      <xdr:row>60</xdr:row>
      <xdr:rowOff>75293</xdr:rowOff>
    </xdr:to>
    <xdr:sp macro="" textlink="">
      <xdr:nvSpPr>
        <xdr:cNvPr id="445" name="フローチャート: 判断 444">
          <a:extLst>
            <a:ext uri="{FF2B5EF4-FFF2-40B4-BE49-F238E27FC236}">
              <a16:creationId xmlns:a16="http://schemas.microsoft.com/office/drawing/2014/main" id="{8B65C92D-FDDF-4154-B155-512685BD2456}"/>
            </a:ext>
          </a:extLst>
        </xdr:cNvPr>
        <xdr:cNvSpPr/>
      </xdr:nvSpPr>
      <xdr:spPr>
        <a:xfrm>
          <a:off x="154305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446" name="フローチャート: 判断 445">
          <a:extLst>
            <a:ext uri="{FF2B5EF4-FFF2-40B4-BE49-F238E27FC236}">
              <a16:creationId xmlns:a16="http://schemas.microsoft.com/office/drawing/2014/main" id="{658D1CB9-1FA6-4C3D-9C27-2997F6307923}"/>
            </a:ext>
          </a:extLst>
        </xdr:cNvPr>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447" name="フローチャート: 判断 446">
          <a:extLst>
            <a:ext uri="{FF2B5EF4-FFF2-40B4-BE49-F238E27FC236}">
              <a16:creationId xmlns:a16="http://schemas.microsoft.com/office/drawing/2014/main" id="{B1DEE450-5CC9-4830-87B4-652597D0A2BD}"/>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135346</xdr:rowOff>
    </xdr:from>
    <xdr:to>
      <xdr:col>67</xdr:col>
      <xdr:colOff>101600</xdr:colOff>
      <xdr:row>60</xdr:row>
      <xdr:rowOff>65496</xdr:rowOff>
    </xdr:to>
    <xdr:sp macro="" textlink="">
      <xdr:nvSpPr>
        <xdr:cNvPr id="448" name="フローチャート: 判断 447">
          <a:extLst>
            <a:ext uri="{FF2B5EF4-FFF2-40B4-BE49-F238E27FC236}">
              <a16:creationId xmlns:a16="http://schemas.microsoft.com/office/drawing/2014/main" id="{7B1C5FEF-FE48-4EEA-B52C-D4091479E64F}"/>
            </a:ext>
          </a:extLst>
        </xdr:cNvPr>
        <xdr:cNvSpPr/>
      </xdr:nvSpPr>
      <xdr:spPr>
        <a:xfrm>
          <a:off x="12763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A600DE47-DA4E-4BFE-AD5C-4E362F33D2A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6824287E-8EC6-471C-9F02-C176751D4B9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E4E84432-93A0-44D5-B48E-731E3061EEE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0F5533AE-D69A-4F60-AF73-5CE0ACE473F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D2428EE2-C5C8-43E2-951E-E45722D973D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163104</xdr:rowOff>
    </xdr:from>
    <xdr:to>
      <xdr:col>85</xdr:col>
      <xdr:colOff>177800</xdr:colOff>
      <xdr:row>61</xdr:row>
      <xdr:rowOff>93254</xdr:rowOff>
    </xdr:to>
    <xdr:sp macro="" textlink="">
      <xdr:nvSpPr>
        <xdr:cNvPr id="454" name="楕円 453">
          <a:extLst>
            <a:ext uri="{FF2B5EF4-FFF2-40B4-BE49-F238E27FC236}">
              <a16:creationId xmlns:a16="http://schemas.microsoft.com/office/drawing/2014/main" id="{D470BC58-E990-4CAD-8B52-3BC3D1277B92}"/>
            </a:ext>
          </a:extLst>
        </xdr:cNvPr>
        <xdr:cNvSpPr/>
      </xdr:nvSpPr>
      <xdr:spPr>
        <a:xfrm>
          <a:off x="16268700" y="1045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141531</xdr:rowOff>
    </xdr:from>
    <xdr:ext cx="405111" cy="259045"/>
    <xdr:sp macro="" textlink="">
      <xdr:nvSpPr>
        <xdr:cNvPr id="455" name="【保健センター・保健所】&#10;有形固定資産減価償却率該当値テキスト">
          <a:extLst>
            <a:ext uri="{FF2B5EF4-FFF2-40B4-BE49-F238E27FC236}">
              <a16:creationId xmlns:a16="http://schemas.microsoft.com/office/drawing/2014/main" id="{15AAA1E4-502A-4362-9039-12640327527B}"/>
            </a:ext>
          </a:extLst>
        </xdr:cNvPr>
        <xdr:cNvSpPr txBox="1"/>
      </xdr:nvSpPr>
      <xdr:spPr>
        <a:xfrm>
          <a:off x="16357600" y="1042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128815</xdr:rowOff>
    </xdr:from>
    <xdr:to>
      <xdr:col>81</xdr:col>
      <xdr:colOff>101600</xdr:colOff>
      <xdr:row>61</xdr:row>
      <xdr:rowOff>58965</xdr:rowOff>
    </xdr:to>
    <xdr:sp macro="" textlink="">
      <xdr:nvSpPr>
        <xdr:cNvPr id="456" name="楕円 455">
          <a:extLst>
            <a:ext uri="{FF2B5EF4-FFF2-40B4-BE49-F238E27FC236}">
              <a16:creationId xmlns:a16="http://schemas.microsoft.com/office/drawing/2014/main" id="{CB10EB6E-F16D-4178-8E75-32D1B8A26336}"/>
            </a:ext>
          </a:extLst>
        </xdr:cNvPr>
        <xdr:cNvSpPr/>
      </xdr:nvSpPr>
      <xdr:spPr>
        <a:xfrm>
          <a:off x="15430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8165</xdr:rowOff>
    </xdr:from>
    <xdr:to>
      <xdr:col>85</xdr:col>
      <xdr:colOff>127000</xdr:colOff>
      <xdr:row>61</xdr:row>
      <xdr:rowOff>42454</xdr:rowOff>
    </xdr:to>
    <xdr:cxnSp macro="">
      <xdr:nvCxnSpPr>
        <xdr:cNvPr id="457" name="直線コネクタ 456">
          <a:extLst>
            <a:ext uri="{FF2B5EF4-FFF2-40B4-BE49-F238E27FC236}">
              <a16:creationId xmlns:a16="http://schemas.microsoft.com/office/drawing/2014/main" id="{3A94FBA1-AC61-49C0-B792-D4C3BCE5CCCC}"/>
            </a:ext>
          </a:extLst>
        </xdr:cNvPr>
        <xdr:cNvCxnSpPr/>
      </xdr:nvCxnSpPr>
      <xdr:spPr>
        <a:xfrm>
          <a:off x="15481300" y="10466615"/>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87993</xdr:rowOff>
    </xdr:from>
    <xdr:to>
      <xdr:col>76</xdr:col>
      <xdr:colOff>165100</xdr:colOff>
      <xdr:row>61</xdr:row>
      <xdr:rowOff>18143</xdr:rowOff>
    </xdr:to>
    <xdr:sp macro="" textlink="">
      <xdr:nvSpPr>
        <xdr:cNvPr id="458" name="楕円 457">
          <a:extLst>
            <a:ext uri="{FF2B5EF4-FFF2-40B4-BE49-F238E27FC236}">
              <a16:creationId xmlns:a16="http://schemas.microsoft.com/office/drawing/2014/main" id="{30E58B7A-5FAA-4199-93A3-5B6E3F5A77FE}"/>
            </a:ext>
          </a:extLst>
        </xdr:cNvPr>
        <xdr:cNvSpPr/>
      </xdr:nvSpPr>
      <xdr:spPr>
        <a:xfrm>
          <a:off x="14541500" y="103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138793</xdr:rowOff>
    </xdr:from>
    <xdr:to>
      <xdr:col>81</xdr:col>
      <xdr:colOff>50800</xdr:colOff>
      <xdr:row>61</xdr:row>
      <xdr:rowOff>8165</xdr:rowOff>
    </xdr:to>
    <xdr:cxnSp macro="">
      <xdr:nvCxnSpPr>
        <xdr:cNvPr id="459" name="直線コネクタ 458">
          <a:extLst>
            <a:ext uri="{FF2B5EF4-FFF2-40B4-BE49-F238E27FC236}">
              <a16:creationId xmlns:a16="http://schemas.microsoft.com/office/drawing/2014/main" id="{1865D843-0422-4BDD-9C4D-85E3F92FC2B6}"/>
            </a:ext>
          </a:extLst>
        </xdr:cNvPr>
        <xdr:cNvCxnSpPr/>
      </xdr:nvCxnSpPr>
      <xdr:spPr>
        <a:xfrm>
          <a:off x="14592300" y="10425793"/>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45538</xdr:rowOff>
    </xdr:from>
    <xdr:to>
      <xdr:col>72</xdr:col>
      <xdr:colOff>38100</xdr:colOff>
      <xdr:row>60</xdr:row>
      <xdr:rowOff>147138</xdr:rowOff>
    </xdr:to>
    <xdr:sp macro="" textlink="">
      <xdr:nvSpPr>
        <xdr:cNvPr id="460" name="楕円 459">
          <a:extLst>
            <a:ext uri="{FF2B5EF4-FFF2-40B4-BE49-F238E27FC236}">
              <a16:creationId xmlns:a16="http://schemas.microsoft.com/office/drawing/2014/main" id="{AE7D6EC5-B215-48D1-8381-141619F01D7E}"/>
            </a:ext>
          </a:extLst>
        </xdr:cNvPr>
        <xdr:cNvSpPr/>
      </xdr:nvSpPr>
      <xdr:spPr>
        <a:xfrm>
          <a:off x="13652500" y="103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96338</xdr:rowOff>
    </xdr:from>
    <xdr:to>
      <xdr:col>76</xdr:col>
      <xdr:colOff>114300</xdr:colOff>
      <xdr:row>60</xdr:row>
      <xdr:rowOff>138793</xdr:rowOff>
    </xdr:to>
    <xdr:cxnSp macro="">
      <xdr:nvCxnSpPr>
        <xdr:cNvPr id="461" name="直線コネクタ 460">
          <a:extLst>
            <a:ext uri="{FF2B5EF4-FFF2-40B4-BE49-F238E27FC236}">
              <a16:creationId xmlns:a16="http://schemas.microsoft.com/office/drawing/2014/main" id="{E8B89221-FA47-4D57-953E-989A531E02B8}"/>
            </a:ext>
          </a:extLst>
        </xdr:cNvPr>
        <xdr:cNvCxnSpPr/>
      </xdr:nvCxnSpPr>
      <xdr:spPr>
        <a:xfrm>
          <a:off x="13703300" y="10383338"/>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4717</xdr:rowOff>
    </xdr:from>
    <xdr:to>
      <xdr:col>67</xdr:col>
      <xdr:colOff>101600</xdr:colOff>
      <xdr:row>60</xdr:row>
      <xdr:rowOff>106317</xdr:rowOff>
    </xdr:to>
    <xdr:sp macro="" textlink="">
      <xdr:nvSpPr>
        <xdr:cNvPr id="462" name="楕円 461">
          <a:extLst>
            <a:ext uri="{FF2B5EF4-FFF2-40B4-BE49-F238E27FC236}">
              <a16:creationId xmlns:a16="http://schemas.microsoft.com/office/drawing/2014/main" id="{1776471A-031A-46B7-80AE-A3D03CBF8F4C}"/>
            </a:ext>
          </a:extLst>
        </xdr:cNvPr>
        <xdr:cNvSpPr/>
      </xdr:nvSpPr>
      <xdr:spPr>
        <a:xfrm>
          <a:off x="127635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55517</xdr:rowOff>
    </xdr:from>
    <xdr:to>
      <xdr:col>71</xdr:col>
      <xdr:colOff>177800</xdr:colOff>
      <xdr:row>60</xdr:row>
      <xdr:rowOff>96338</xdr:rowOff>
    </xdr:to>
    <xdr:cxnSp macro="">
      <xdr:nvCxnSpPr>
        <xdr:cNvPr id="463" name="直線コネクタ 462">
          <a:extLst>
            <a:ext uri="{FF2B5EF4-FFF2-40B4-BE49-F238E27FC236}">
              <a16:creationId xmlns:a16="http://schemas.microsoft.com/office/drawing/2014/main" id="{8DBBD17B-4E6E-4DEF-A6B1-FB3E91A0F5E8}"/>
            </a:ext>
          </a:extLst>
        </xdr:cNvPr>
        <xdr:cNvCxnSpPr/>
      </xdr:nvCxnSpPr>
      <xdr:spPr>
        <a:xfrm>
          <a:off x="12814300" y="10342517"/>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91820</xdr:rowOff>
    </xdr:from>
    <xdr:ext cx="405111" cy="259045"/>
    <xdr:sp macro="" textlink="">
      <xdr:nvSpPr>
        <xdr:cNvPr id="464" name="n_1aveValue【保健センター・保健所】&#10;有形固定資産減価償却率">
          <a:extLst>
            <a:ext uri="{FF2B5EF4-FFF2-40B4-BE49-F238E27FC236}">
              <a16:creationId xmlns:a16="http://schemas.microsoft.com/office/drawing/2014/main" id="{114338A7-478F-4D26-9B81-F742A8CEB958}"/>
            </a:ext>
          </a:extLst>
        </xdr:cNvPr>
        <xdr:cNvSpPr txBox="1"/>
      </xdr:nvSpPr>
      <xdr:spPr>
        <a:xfrm>
          <a:off x="152660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15076</xdr:rowOff>
    </xdr:from>
    <xdr:ext cx="405111" cy="259045"/>
    <xdr:sp macro="" textlink="">
      <xdr:nvSpPr>
        <xdr:cNvPr id="465" name="n_2aveValue【保健センター・保健所】&#10;有形固定資産減価償却率">
          <a:extLst>
            <a:ext uri="{FF2B5EF4-FFF2-40B4-BE49-F238E27FC236}">
              <a16:creationId xmlns:a16="http://schemas.microsoft.com/office/drawing/2014/main" id="{B8DA4EA0-E65C-488C-A510-D66E55249BFA}"/>
            </a:ext>
          </a:extLst>
        </xdr:cNvPr>
        <xdr:cNvSpPr txBox="1"/>
      </xdr:nvSpPr>
      <xdr:spPr>
        <a:xfrm>
          <a:off x="14389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466" name="n_3aveValue【保健センター・保健所】&#10;有形固定資産減価償却率">
          <a:extLst>
            <a:ext uri="{FF2B5EF4-FFF2-40B4-BE49-F238E27FC236}">
              <a16:creationId xmlns:a16="http://schemas.microsoft.com/office/drawing/2014/main" id="{EFE2D697-44C9-44CD-81C0-A1F89CFCECB6}"/>
            </a:ext>
          </a:extLst>
        </xdr:cNvPr>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82023</xdr:rowOff>
    </xdr:from>
    <xdr:ext cx="405111" cy="259045"/>
    <xdr:sp macro="" textlink="">
      <xdr:nvSpPr>
        <xdr:cNvPr id="467" name="n_4aveValue【保健センター・保健所】&#10;有形固定資産減価償却率">
          <a:extLst>
            <a:ext uri="{FF2B5EF4-FFF2-40B4-BE49-F238E27FC236}">
              <a16:creationId xmlns:a16="http://schemas.microsoft.com/office/drawing/2014/main" id="{B58E1267-2079-4579-8B8D-550E883CB4E5}"/>
            </a:ext>
          </a:extLst>
        </xdr:cNvPr>
        <xdr:cNvSpPr txBox="1"/>
      </xdr:nvSpPr>
      <xdr:spPr>
        <a:xfrm>
          <a:off x="12611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50092</xdr:rowOff>
    </xdr:from>
    <xdr:ext cx="405111" cy="259045"/>
    <xdr:sp macro="" textlink="">
      <xdr:nvSpPr>
        <xdr:cNvPr id="468" name="n_1mainValue【保健センター・保健所】&#10;有形固定資産減価償却率">
          <a:extLst>
            <a:ext uri="{FF2B5EF4-FFF2-40B4-BE49-F238E27FC236}">
              <a16:creationId xmlns:a16="http://schemas.microsoft.com/office/drawing/2014/main" id="{14F07DEE-E02A-44A3-86EC-DAE75185F3F6}"/>
            </a:ext>
          </a:extLst>
        </xdr:cNvPr>
        <xdr:cNvSpPr txBox="1"/>
      </xdr:nvSpPr>
      <xdr:spPr>
        <a:xfrm>
          <a:off x="152660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9270</xdr:rowOff>
    </xdr:from>
    <xdr:ext cx="405111" cy="259045"/>
    <xdr:sp macro="" textlink="">
      <xdr:nvSpPr>
        <xdr:cNvPr id="469" name="n_2mainValue【保健センター・保健所】&#10;有形固定資産減価償却率">
          <a:extLst>
            <a:ext uri="{FF2B5EF4-FFF2-40B4-BE49-F238E27FC236}">
              <a16:creationId xmlns:a16="http://schemas.microsoft.com/office/drawing/2014/main" id="{4B9B50DA-4F80-4575-A20C-F139137306AF}"/>
            </a:ext>
          </a:extLst>
        </xdr:cNvPr>
        <xdr:cNvSpPr txBox="1"/>
      </xdr:nvSpPr>
      <xdr:spPr>
        <a:xfrm>
          <a:off x="143897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138265</xdr:rowOff>
    </xdr:from>
    <xdr:ext cx="405111" cy="259045"/>
    <xdr:sp macro="" textlink="">
      <xdr:nvSpPr>
        <xdr:cNvPr id="470" name="n_3mainValue【保健センター・保健所】&#10;有形固定資産減価償却率">
          <a:extLst>
            <a:ext uri="{FF2B5EF4-FFF2-40B4-BE49-F238E27FC236}">
              <a16:creationId xmlns:a16="http://schemas.microsoft.com/office/drawing/2014/main" id="{68FCDCA2-7789-4542-9F00-4B1462916D1B}"/>
            </a:ext>
          </a:extLst>
        </xdr:cNvPr>
        <xdr:cNvSpPr txBox="1"/>
      </xdr:nvSpPr>
      <xdr:spPr>
        <a:xfrm>
          <a:off x="13500744"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471" name="n_4mainValue【保健センター・保健所】&#10;有形固定資産減価償却率">
          <a:extLst>
            <a:ext uri="{FF2B5EF4-FFF2-40B4-BE49-F238E27FC236}">
              <a16:creationId xmlns:a16="http://schemas.microsoft.com/office/drawing/2014/main" id="{67284EE3-45C8-480D-8BE1-A2A4730773E3}"/>
            </a:ext>
          </a:extLst>
        </xdr:cNvPr>
        <xdr:cNvSpPr txBox="1"/>
      </xdr:nvSpPr>
      <xdr:spPr>
        <a:xfrm>
          <a:off x="12611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A0035DE9-611E-41B8-8C00-609E094522F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02ACB5FB-E765-4F8C-AFC0-84960FC37EB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60DFFCFB-045A-4AA2-AD40-4B3644B9249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839B5865-CFDA-4DCD-BA55-F3546C8F26D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D53A3B58-47E2-47F1-8BBD-85FDF64F0BD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820B4517-4F94-43C2-80CD-F72285A4ABD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D059991C-6EA4-4F51-AED2-8B5E3363BBB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002CC377-6621-4DB7-A4B5-A8B488645D0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4FA9B02E-824C-4AF2-BB56-829575138DF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4B57CA60-9307-40A4-A336-E72582996D1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2" name="直線コネクタ 481">
          <a:extLst>
            <a:ext uri="{FF2B5EF4-FFF2-40B4-BE49-F238E27FC236}">
              <a16:creationId xmlns:a16="http://schemas.microsoft.com/office/drawing/2014/main" id="{A67CDBB8-13F1-4895-8277-C97AFD6CDE8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3" name="テキスト ボックス 482">
          <a:extLst>
            <a:ext uri="{FF2B5EF4-FFF2-40B4-BE49-F238E27FC236}">
              <a16:creationId xmlns:a16="http://schemas.microsoft.com/office/drawing/2014/main" id="{2BB117A9-45DE-4E2A-890D-F18AA44D317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4" name="直線コネクタ 483">
          <a:extLst>
            <a:ext uri="{FF2B5EF4-FFF2-40B4-BE49-F238E27FC236}">
              <a16:creationId xmlns:a16="http://schemas.microsoft.com/office/drawing/2014/main" id="{370C5793-A795-4B16-B6AC-15E91115320A}"/>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5" name="テキスト ボックス 484">
          <a:extLst>
            <a:ext uri="{FF2B5EF4-FFF2-40B4-BE49-F238E27FC236}">
              <a16:creationId xmlns:a16="http://schemas.microsoft.com/office/drawing/2014/main" id="{23362EFC-01F7-40C5-ACAD-A25E72211A99}"/>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6" name="直線コネクタ 485">
          <a:extLst>
            <a:ext uri="{FF2B5EF4-FFF2-40B4-BE49-F238E27FC236}">
              <a16:creationId xmlns:a16="http://schemas.microsoft.com/office/drawing/2014/main" id="{28CC1E70-FF18-418C-B7A0-DFFA0E0592D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7" name="テキスト ボックス 486">
          <a:extLst>
            <a:ext uri="{FF2B5EF4-FFF2-40B4-BE49-F238E27FC236}">
              <a16:creationId xmlns:a16="http://schemas.microsoft.com/office/drawing/2014/main" id="{2DCC9997-ECD0-4207-A36B-D1A1B38F5E98}"/>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8" name="直線コネクタ 487">
          <a:extLst>
            <a:ext uri="{FF2B5EF4-FFF2-40B4-BE49-F238E27FC236}">
              <a16:creationId xmlns:a16="http://schemas.microsoft.com/office/drawing/2014/main" id="{6442F5AA-3ECD-4DF0-BB4B-975070BE48D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9" name="テキスト ボックス 488">
          <a:extLst>
            <a:ext uri="{FF2B5EF4-FFF2-40B4-BE49-F238E27FC236}">
              <a16:creationId xmlns:a16="http://schemas.microsoft.com/office/drawing/2014/main" id="{3108E326-C19B-47D5-9A76-41D399F7D7D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0" name="直線コネクタ 489">
          <a:extLst>
            <a:ext uri="{FF2B5EF4-FFF2-40B4-BE49-F238E27FC236}">
              <a16:creationId xmlns:a16="http://schemas.microsoft.com/office/drawing/2014/main" id="{85DD86E2-7F7F-4BF8-9C25-8AC1CB06659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1" name="テキスト ボックス 490">
          <a:extLst>
            <a:ext uri="{FF2B5EF4-FFF2-40B4-BE49-F238E27FC236}">
              <a16:creationId xmlns:a16="http://schemas.microsoft.com/office/drawing/2014/main" id="{FA73C261-76D8-4AEE-930C-C11B4D91E27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2" name="直線コネクタ 491">
          <a:extLst>
            <a:ext uri="{FF2B5EF4-FFF2-40B4-BE49-F238E27FC236}">
              <a16:creationId xmlns:a16="http://schemas.microsoft.com/office/drawing/2014/main" id="{95A9B6E7-557C-4DED-B79C-5AAA3046543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3" name="テキスト ボックス 492">
          <a:extLst>
            <a:ext uri="{FF2B5EF4-FFF2-40B4-BE49-F238E27FC236}">
              <a16:creationId xmlns:a16="http://schemas.microsoft.com/office/drawing/2014/main" id="{8C6A8DC6-1033-41C5-ACCB-54CCA14F878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4" name="【保健センター・保健所】&#10;一人当たり面積グラフ枠">
          <a:extLst>
            <a:ext uri="{FF2B5EF4-FFF2-40B4-BE49-F238E27FC236}">
              <a16:creationId xmlns:a16="http://schemas.microsoft.com/office/drawing/2014/main" id="{D02AE66F-DC09-49E7-AE27-7DDF7E333CF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104775</xdr:rowOff>
    </xdr:from>
    <xdr:to>
      <xdr:col>116</xdr:col>
      <xdr:colOff>62864</xdr:colOff>
      <xdr:row>63</xdr:row>
      <xdr:rowOff>165735</xdr:rowOff>
    </xdr:to>
    <xdr:cxnSp macro="">
      <xdr:nvCxnSpPr>
        <xdr:cNvPr id="495" name="直線コネクタ 494">
          <a:extLst>
            <a:ext uri="{FF2B5EF4-FFF2-40B4-BE49-F238E27FC236}">
              <a16:creationId xmlns:a16="http://schemas.microsoft.com/office/drawing/2014/main" id="{1DFC5ABF-45A3-48A5-BE12-D034A5AF5384}"/>
            </a:ext>
          </a:extLst>
        </xdr:cNvPr>
        <xdr:cNvCxnSpPr/>
      </xdr:nvCxnSpPr>
      <xdr:spPr>
        <a:xfrm flipV="1">
          <a:off x="22160864" y="9705975"/>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169562</xdr:rowOff>
    </xdr:from>
    <xdr:ext cx="469744" cy="259045"/>
    <xdr:sp macro="" textlink="">
      <xdr:nvSpPr>
        <xdr:cNvPr id="496" name="【保健センター・保健所】&#10;一人当たり面積最小値テキスト">
          <a:extLst>
            <a:ext uri="{FF2B5EF4-FFF2-40B4-BE49-F238E27FC236}">
              <a16:creationId xmlns:a16="http://schemas.microsoft.com/office/drawing/2014/main" id="{77B968EE-373C-4997-9CF4-F960A1D7DCA8}"/>
            </a:ext>
          </a:extLst>
        </xdr:cNvPr>
        <xdr:cNvSpPr txBox="1"/>
      </xdr:nvSpPr>
      <xdr:spPr>
        <a:xfrm>
          <a:off x="22199600" y="1097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165735</xdr:rowOff>
    </xdr:from>
    <xdr:to>
      <xdr:col>116</xdr:col>
      <xdr:colOff>152400</xdr:colOff>
      <xdr:row>63</xdr:row>
      <xdr:rowOff>165735</xdr:rowOff>
    </xdr:to>
    <xdr:cxnSp macro="">
      <xdr:nvCxnSpPr>
        <xdr:cNvPr id="497" name="直線コネクタ 496">
          <a:extLst>
            <a:ext uri="{FF2B5EF4-FFF2-40B4-BE49-F238E27FC236}">
              <a16:creationId xmlns:a16="http://schemas.microsoft.com/office/drawing/2014/main" id="{A0FF3D15-9C12-4004-9EF4-FE127E2E812E}"/>
            </a:ext>
          </a:extLst>
        </xdr:cNvPr>
        <xdr:cNvCxnSpPr/>
      </xdr:nvCxnSpPr>
      <xdr:spPr>
        <a:xfrm>
          <a:off x="22072600" y="1096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51452</xdr:rowOff>
    </xdr:from>
    <xdr:ext cx="469744" cy="259045"/>
    <xdr:sp macro="" textlink="">
      <xdr:nvSpPr>
        <xdr:cNvPr id="498" name="【保健センター・保健所】&#10;一人当たり面積最大値テキスト">
          <a:extLst>
            <a:ext uri="{FF2B5EF4-FFF2-40B4-BE49-F238E27FC236}">
              <a16:creationId xmlns:a16="http://schemas.microsoft.com/office/drawing/2014/main" id="{8B9E0A45-5209-40B9-8A14-206E55D6A83C}"/>
            </a:ext>
          </a:extLst>
        </xdr:cNvPr>
        <xdr:cNvSpPr txBox="1"/>
      </xdr:nvSpPr>
      <xdr:spPr>
        <a:xfrm>
          <a:off x="22199600" y="948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104775</xdr:rowOff>
    </xdr:from>
    <xdr:to>
      <xdr:col>116</xdr:col>
      <xdr:colOff>152400</xdr:colOff>
      <xdr:row>56</xdr:row>
      <xdr:rowOff>104775</xdr:rowOff>
    </xdr:to>
    <xdr:cxnSp macro="">
      <xdr:nvCxnSpPr>
        <xdr:cNvPr id="499" name="直線コネクタ 498">
          <a:extLst>
            <a:ext uri="{FF2B5EF4-FFF2-40B4-BE49-F238E27FC236}">
              <a16:creationId xmlns:a16="http://schemas.microsoft.com/office/drawing/2014/main" id="{E3FF9B90-D8C2-4BC9-939D-973CDCEED299}"/>
            </a:ext>
          </a:extLst>
        </xdr:cNvPr>
        <xdr:cNvCxnSpPr/>
      </xdr:nvCxnSpPr>
      <xdr:spPr>
        <a:xfrm>
          <a:off x="22072600" y="970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87647</xdr:rowOff>
    </xdr:from>
    <xdr:ext cx="469744" cy="259045"/>
    <xdr:sp macro="" textlink="">
      <xdr:nvSpPr>
        <xdr:cNvPr id="500" name="【保健センター・保健所】&#10;一人当たり面積平均値テキスト">
          <a:extLst>
            <a:ext uri="{FF2B5EF4-FFF2-40B4-BE49-F238E27FC236}">
              <a16:creationId xmlns:a16="http://schemas.microsoft.com/office/drawing/2014/main" id="{9B143807-667E-4833-BA44-74A453DC50FD}"/>
            </a:ext>
          </a:extLst>
        </xdr:cNvPr>
        <xdr:cNvSpPr txBox="1"/>
      </xdr:nvSpPr>
      <xdr:spPr>
        <a:xfrm>
          <a:off x="22199600" y="1054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109220</xdr:rowOff>
    </xdr:from>
    <xdr:to>
      <xdr:col>116</xdr:col>
      <xdr:colOff>114300</xdr:colOff>
      <xdr:row>62</xdr:row>
      <xdr:rowOff>39370</xdr:rowOff>
    </xdr:to>
    <xdr:sp macro="" textlink="">
      <xdr:nvSpPr>
        <xdr:cNvPr id="501" name="フローチャート: 判断 500">
          <a:extLst>
            <a:ext uri="{FF2B5EF4-FFF2-40B4-BE49-F238E27FC236}">
              <a16:creationId xmlns:a16="http://schemas.microsoft.com/office/drawing/2014/main" id="{40487025-97D5-4CED-B5B3-BF27DA063BC7}"/>
            </a:ext>
          </a:extLst>
        </xdr:cNvPr>
        <xdr:cNvSpPr/>
      </xdr:nvSpPr>
      <xdr:spPr>
        <a:xfrm>
          <a:off x="221107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114935</xdr:rowOff>
    </xdr:from>
    <xdr:to>
      <xdr:col>112</xdr:col>
      <xdr:colOff>38100</xdr:colOff>
      <xdr:row>62</xdr:row>
      <xdr:rowOff>45085</xdr:rowOff>
    </xdr:to>
    <xdr:sp macro="" textlink="">
      <xdr:nvSpPr>
        <xdr:cNvPr id="502" name="フローチャート: 判断 501">
          <a:extLst>
            <a:ext uri="{FF2B5EF4-FFF2-40B4-BE49-F238E27FC236}">
              <a16:creationId xmlns:a16="http://schemas.microsoft.com/office/drawing/2014/main" id="{F65C4907-C7C5-49C5-A023-84918921B5C7}"/>
            </a:ext>
          </a:extLst>
        </xdr:cNvPr>
        <xdr:cNvSpPr/>
      </xdr:nvSpPr>
      <xdr:spPr>
        <a:xfrm>
          <a:off x="21272500" y="1057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162560</xdr:rowOff>
    </xdr:from>
    <xdr:to>
      <xdr:col>107</xdr:col>
      <xdr:colOff>101600</xdr:colOff>
      <xdr:row>61</xdr:row>
      <xdr:rowOff>92710</xdr:rowOff>
    </xdr:to>
    <xdr:sp macro="" textlink="">
      <xdr:nvSpPr>
        <xdr:cNvPr id="503" name="フローチャート: 判断 502">
          <a:extLst>
            <a:ext uri="{FF2B5EF4-FFF2-40B4-BE49-F238E27FC236}">
              <a16:creationId xmlns:a16="http://schemas.microsoft.com/office/drawing/2014/main" id="{7A34741B-05FC-4B98-91D5-A13E53B878EF}"/>
            </a:ext>
          </a:extLst>
        </xdr:cNvPr>
        <xdr:cNvSpPr/>
      </xdr:nvSpPr>
      <xdr:spPr>
        <a:xfrm>
          <a:off x="203835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118745</xdr:rowOff>
    </xdr:from>
    <xdr:to>
      <xdr:col>102</xdr:col>
      <xdr:colOff>165100</xdr:colOff>
      <xdr:row>63</xdr:row>
      <xdr:rowOff>48895</xdr:rowOff>
    </xdr:to>
    <xdr:sp macro="" textlink="">
      <xdr:nvSpPr>
        <xdr:cNvPr id="504" name="フローチャート: 判断 503">
          <a:extLst>
            <a:ext uri="{FF2B5EF4-FFF2-40B4-BE49-F238E27FC236}">
              <a16:creationId xmlns:a16="http://schemas.microsoft.com/office/drawing/2014/main" id="{45FA765B-4CC5-4371-B90D-75B39721FB71}"/>
            </a:ext>
          </a:extLst>
        </xdr:cNvPr>
        <xdr:cNvSpPr/>
      </xdr:nvSpPr>
      <xdr:spPr>
        <a:xfrm>
          <a:off x="19494500" y="1074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120650</xdr:rowOff>
    </xdr:from>
    <xdr:to>
      <xdr:col>98</xdr:col>
      <xdr:colOff>38100</xdr:colOff>
      <xdr:row>63</xdr:row>
      <xdr:rowOff>50800</xdr:rowOff>
    </xdr:to>
    <xdr:sp macro="" textlink="">
      <xdr:nvSpPr>
        <xdr:cNvPr id="505" name="フローチャート: 判断 504">
          <a:extLst>
            <a:ext uri="{FF2B5EF4-FFF2-40B4-BE49-F238E27FC236}">
              <a16:creationId xmlns:a16="http://schemas.microsoft.com/office/drawing/2014/main" id="{31DDC56C-F784-4D39-8CFF-A2787403E5AE}"/>
            </a:ext>
          </a:extLst>
        </xdr:cNvPr>
        <xdr:cNvSpPr/>
      </xdr:nvSpPr>
      <xdr:spPr>
        <a:xfrm>
          <a:off x="18605500" y="1075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4B87B538-AE43-4BB9-A51C-265444DE239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D7128448-B8E8-47D5-B6AD-B3A106EF30B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0990ED9C-5A3C-4ADC-B931-C541F101E9A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65DCF710-3DC1-4B22-9580-0CF589ACDCD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F013C12E-A4F9-4623-8099-A12C4A37A0F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118745</xdr:rowOff>
    </xdr:from>
    <xdr:to>
      <xdr:col>116</xdr:col>
      <xdr:colOff>114300</xdr:colOff>
      <xdr:row>61</xdr:row>
      <xdr:rowOff>48895</xdr:rowOff>
    </xdr:to>
    <xdr:sp macro="" textlink="">
      <xdr:nvSpPr>
        <xdr:cNvPr id="511" name="楕円 510">
          <a:extLst>
            <a:ext uri="{FF2B5EF4-FFF2-40B4-BE49-F238E27FC236}">
              <a16:creationId xmlns:a16="http://schemas.microsoft.com/office/drawing/2014/main" id="{DAC8E38C-CA1B-4CE3-AD26-C1BCB6A30C9F}"/>
            </a:ext>
          </a:extLst>
        </xdr:cNvPr>
        <xdr:cNvSpPr/>
      </xdr:nvSpPr>
      <xdr:spPr>
        <a:xfrm>
          <a:off x="221107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141622</xdr:rowOff>
    </xdr:from>
    <xdr:ext cx="469744" cy="259045"/>
    <xdr:sp macro="" textlink="">
      <xdr:nvSpPr>
        <xdr:cNvPr id="512" name="【保健センター・保健所】&#10;一人当たり面積該当値テキスト">
          <a:extLst>
            <a:ext uri="{FF2B5EF4-FFF2-40B4-BE49-F238E27FC236}">
              <a16:creationId xmlns:a16="http://schemas.microsoft.com/office/drawing/2014/main" id="{B01E4F7D-AC40-44F8-99CF-37B8F15B72A0}"/>
            </a:ext>
          </a:extLst>
        </xdr:cNvPr>
        <xdr:cNvSpPr txBox="1"/>
      </xdr:nvSpPr>
      <xdr:spPr>
        <a:xfrm>
          <a:off x="22199600" y="1025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132080</xdr:rowOff>
    </xdr:from>
    <xdr:to>
      <xdr:col>112</xdr:col>
      <xdr:colOff>38100</xdr:colOff>
      <xdr:row>61</xdr:row>
      <xdr:rowOff>62230</xdr:rowOff>
    </xdr:to>
    <xdr:sp macro="" textlink="">
      <xdr:nvSpPr>
        <xdr:cNvPr id="513" name="楕円 512">
          <a:extLst>
            <a:ext uri="{FF2B5EF4-FFF2-40B4-BE49-F238E27FC236}">
              <a16:creationId xmlns:a16="http://schemas.microsoft.com/office/drawing/2014/main" id="{B7487076-62E6-43C2-A96F-B4F4BB2DEA68}"/>
            </a:ext>
          </a:extLst>
        </xdr:cNvPr>
        <xdr:cNvSpPr/>
      </xdr:nvSpPr>
      <xdr:spPr>
        <a:xfrm>
          <a:off x="21272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169545</xdr:rowOff>
    </xdr:from>
    <xdr:to>
      <xdr:col>116</xdr:col>
      <xdr:colOff>63500</xdr:colOff>
      <xdr:row>61</xdr:row>
      <xdr:rowOff>11430</xdr:rowOff>
    </xdr:to>
    <xdr:cxnSp macro="">
      <xdr:nvCxnSpPr>
        <xdr:cNvPr id="514" name="直線コネクタ 513">
          <a:extLst>
            <a:ext uri="{FF2B5EF4-FFF2-40B4-BE49-F238E27FC236}">
              <a16:creationId xmlns:a16="http://schemas.microsoft.com/office/drawing/2014/main" id="{3970B0D6-A926-45B6-AEB6-A1175A25BF30}"/>
            </a:ext>
          </a:extLst>
        </xdr:cNvPr>
        <xdr:cNvCxnSpPr/>
      </xdr:nvCxnSpPr>
      <xdr:spPr>
        <a:xfrm flipV="1">
          <a:off x="21323300" y="1045654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141605</xdr:rowOff>
    </xdr:from>
    <xdr:to>
      <xdr:col>107</xdr:col>
      <xdr:colOff>101600</xdr:colOff>
      <xdr:row>61</xdr:row>
      <xdr:rowOff>71755</xdr:rowOff>
    </xdr:to>
    <xdr:sp macro="" textlink="">
      <xdr:nvSpPr>
        <xdr:cNvPr id="515" name="楕円 514">
          <a:extLst>
            <a:ext uri="{FF2B5EF4-FFF2-40B4-BE49-F238E27FC236}">
              <a16:creationId xmlns:a16="http://schemas.microsoft.com/office/drawing/2014/main" id="{3B95A2AE-D2B0-49DA-AA59-C1635ABDF5C9}"/>
            </a:ext>
          </a:extLst>
        </xdr:cNvPr>
        <xdr:cNvSpPr/>
      </xdr:nvSpPr>
      <xdr:spPr>
        <a:xfrm>
          <a:off x="20383500" y="1042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11430</xdr:rowOff>
    </xdr:from>
    <xdr:to>
      <xdr:col>111</xdr:col>
      <xdr:colOff>177800</xdr:colOff>
      <xdr:row>61</xdr:row>
      <xdr:rowOff>20955</xdr:rowOff>
    </xdr:to>
    <xdr:cxnSp macro="">
      <xdr:nvCxnSpPr>
        <xdr:cNvPr id="516" name="直線コネクタ 515">
          <a:extLst>
            <a:ext uri="{FF2B5EF4-FFF2-40B4-BE49-F238E27FC236}">
              <a16:creationId xmlns:a16="http://schemas.microsoft.com/office/drawing/2014/main" id="{F2921263-CC3D-4233-86A5-2B6941D89B8F}"/>
            </a:ext>
          </a:extLst>
        </xdr:cNvPr>
        <xdr:cNvCxnSpPr/>
      </xdr:nvCxnSpPr>
      <xdr:spPr>
        <a:xfrm flipV="1">
          <a:off x="20434300" y="1046988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151130</xdr:rowOff>
    </xdr:from>
    <xdr:to>
      <xdr:col>102</xdr:col>
      <xdr:colOff>165100</xdr:colOff>
      <xdr:row>61</xdr:row>
      <xdr:rowOff>81280</xdr:rowOff>
    </xdr:to>
    <xdr:sp macro="" textlink="">
      <xdr:nvSpPr>
        <xdr:cNvPr id="517" name="楕円 516">
          <a:extLst>
            <a:ext uri="{FF2B5EF4-FFF2-40B4-BE49-F238E27FC236}">
              <a16:creationId xmlns:a16="http://schemas.microsoft.com/office/drawing/2014/main" id="{D67433E9-BDE6-4A6E-B540-94981EFE9A45}"/>
            </a:ext>
          </a:extLst>
        </xdr:cNvPr>
        <xdr:cNvSpPr/>
      </xdr:nvSpPr>
      <xdr:spPr>
        <a:xfrm>
          <a:off x="19494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20955</xdr:rowOff>
    </xdr:from>
    <xdr:to>
      <xdr:col>107</xdr:col>
      <xdr:colOff>50800</xdr:colOff>
      <xdr:row>61</xdr:row>
      <xdr:rowOff>30480</xdr:rowOff>
    </xdr:to>
    <xdr:cxnSp macro="">
      <xdr:nvCxnSpPr>
        <xdr:cNvPr id="518" name="直線コネクタ 517">
          <a:extLst>
            <a:ext uri="{FF2B5EF4-FFF2-40B4-BE49-F238E27FC236}">
              <a16:creationId xmlns:a16="http://schemas.microsoft.com/office/drawing/2014/main" id="{DEF15F42-E913-44D7-A8F4-DE8EBEABFCF5}"/>
            </a:ext>
          </a:extLst>
        </xdr:cNvPr>
        <xdr:cNvCxnSpPr/>
      </xdr:nvCxnSpPr>
      <xdr:spPr>
        <a:xfrm flipV="1">
          <a:off x="19545300" y="1047940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160655</xdr:rowOff>
    </xdr:from>
    <xdr:to>
      <xdr:col>98</xdr:col>
      <xdr:colOff>38100</xdr:colOff>
      <xdr:row>61</xdr:row>
      <xdr:rowOff>90805</xdr:rowOff>
    </xdr:to>
    <xdr:sp macro="" textlink="">
      <xdr:nvSpPr>
        <xdr:cNvPr id="519" name="楕円 518">
          <a:extLst>
            <a:ext uri="{FF2B5EF4-FFF2-40B4-BE49-F238E27FC236}">
              <a16:creationId xmlns:a16="http://schemas.microsoft.com/office/drawing/2014/main" id="{A5B91F2C-9C22-42CE-9A0E-B2A95C825658}"/>
            </a:ext>
          </a:extLst>
        </xdr:cNvPr>
        <xdr:cNvSpPr/>
      </xdr:nvSpPr>
      <xdr:spPr>
        <a:xfrm>
          <a:off x="18605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30480</xdr:rowOff>
    </xdr:from>
    <xdr:to>
      <xdr:col>102</xdr:col>
      <xdr:colOff>114300</xdr:colOff>
      <xdr:row>61</xdr:row>
      <xdr:rowOff>40005</xdr:rowOff>
    </xdr:to>
    <xdr:cxnSp macro="">
      <xdr:nvCxnSpPr>
        <xdr:cNvPr id="520" name="直線コネクタ 519">
          <a:extLst>
            <a:ext uri="{FF2B5EF4-FFF2-40B4-BE49-F238E27FC236}">
              <a16:creationId xmlns:a16="http://schemas.microsoft.com/office/drawing/2014/main" id="{E971B961-0D8B-4255-8C7F-BEE8D74BCE91}"/>
            </a:ext>
          </a:extLst>
        </xdr:cNvPr>
        <xdr:cNvCxnSpPr/>
      </xdr:nvCxnSpPr>
      <xdr:spPr>
        <a:xfrm flipV="1">
          <a:off x="18656300" y="104889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36212</xdr:rowOff>
    </xdr:from>
    <xdr:ext cx="469744" cy="259045"/>
    <xdr:sp macro="" textlink="">
      <xdr:nvSpPr>
        <xdr:cNvPr id="521" name="n_1aveValue【保健センター・保健所】&#10;一人当たり面積">
          <a:extLst>
            <a:ext uri="{FF2B5EF4-FFF2-40B4-BE49-F238E27FC236}">
              <a16:creationId xmlns:a16="http://schemas.microsoft.com/office/drawing/2014/main" id="{0F61CC1C-D8BB-411E-B031-8F68DF24C550}"/>
            </a:ext>
          </a:extLst>
        </xdr:cNvPr>
        <xdr:cNvSpPr txBox="1"/>
      </xdr:nvSpPr>
      <xdr:spPr>
        <a:xfrm>
          <a:off x="21075727" y="1066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83837</xdr:rowOff>
    </xdr:from>
    <xdr:ext cx="469744" cy="259045"/>
    <xdr:sp macro="" textlink="">
      <xdr:nvSpPr>
        <xdr:cNvPr id="522" name="n_2aveValue【保健センター・保健所】&#10;一人当たり面積">
          <a:extLst>
            <a:ext uri="{FF2B5EF4-FFF2-40B4-BE49-F238E27FC236}">
              <a16:creationId xmlns:a16="http://schemas.microsoft.com/office/drawing/2014/main" id="{BD52B877-1A68-4DAE-9E80-FC9F4EFEFD32}"/>
            </a:ext>
          </a:extLst>
        </xdr:cNvPr>
        <xdr:cNvSpPr txBox="1"/>
      </xdr:nvSpPr>
      <xdr:spPr>
        <a:xfrm>
          <a:off x="20199427"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40022</xdr:rowOff>
    </xdr:from>
    <xdr:ext cx="469744" cy="259045"/>
    <xdr:sp macro="" textlink="">
      <xdr:nvSpPr>
        <xdr:cNvPr id="523" name="n_3aveValue【保健センター・保健所】&#10;一人当たり面積">
          <a:extLst>
            <a:ext uri="{FF2B5EF4-FFF2-40B4-BE49-F238E27FC236}">
              <a16:creationId xmlns:a16="http://schemas.microsoft.com/office/drawing/2014/main" id="{4BBEB1F5-62A4-4703-808E-2A016ACAB9A5}"/>
            </a:ext>
          </a:extLst>
        </xdr:cNvPr>
        <xdr:cNvSpPr txBox="1"/>
      </xdr:nvSpPr>
      <xdr:spPr>
        <a:xfrm>
          <a:off x="19310427" y="1084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41927</xdr:rowOff>
    </xdr:from>
    <xdr:ext cx="469744" cy="259045"/>
    <xdr:sp macro="" textlink="">
      <xdr:nvSpPr>
        <xdr:cNvPr id="524" name="n_4aveValue【保健センター・保健所】&#10;一人当たり面積">
          <a:extLst>
            <a:ext uri="{FF2B5EF4-FFF2-40B4-BE49-F238E27FC236}">
              <a16:creationId xmlns:a16="http://schemas.microsoft.com/office/drawing/2014/main" id="{985C5853-D888-453F-9416-0EB38865DC26}"/>
            </a:ext>
          </a:extLst>
        </xdr:cNvPr>
        <xdr:cNvSpPr txBox="1"/>
      </xdr:nvSpPr>
      <xdr:spPr>
        <a:xfrm>
          <a:off x="18421427" y="1084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78757</xdr:rowOff>
    </xdr:from>
    <xdr:ext cx="469744" cy="259045"/>
    <xdr:sp macro="" textlink="">
      <xdr:nvSpPr>
        <xdr:cNvPr id="525" name="n_1mainValue【保健センター・保健所】&#10;一人当たり面積">
          <a:extLst>
            <a:ext uri="{FF2B5EF4-FFF2-40B4-BE49-F238E27FC236}">
              <a16:creationId xmlns:a16="http://schemas.microsoft.com/office/drawing/2014/main" id="{419E5DCE-553D-4917-9930-2A858C7AA9D5}"/>
            </a:ext>
          </a:extLst>
        </xdr:cNvPr>
        <xdr:cNvSpPr txBox="1"/>
      </xdr:nvSpPr>
      <xdr:spPr>
        <a:xfrm>
          <a:off x="210757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88282</xdr:rowOff>
    </xdr:from>
    <xdr:ext cx="469744" cy="259045"/>
    <xdr:sp macro="" textlink="">
      <xdr:nvSpPr>
        <xdr:cNvPr id="526" name="n_2mainValue【保健センター・保健所】&#10;一人当たり面積">
          <a:extLst>
            <a:ext uri="{FF2B5EF4-FFF2-40B4-BE49-F238E27FC236}">
              <a16:creationId xmlns:a16="http://schemas.microsoft.com/office/drawing/2014/main" id="{2D974BEF-FB84-4480-B053-7B787069489D}"/>
            </a:ext>
          </a:extLst>
        </xdr:cNvPr>
        <xdr:cNvSpPr txBox="1"/>
      </xdr:nvSpPr>
      <xdr:spPr>
        <a:xfrm>
          <a:off x="20199427" y="1020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97807</xdr:rowOff>
    </xdr:from>
    <xdr:ext cx="469744" cy="259045"/>
    <xdr:sp macro="" textlink="">
      <xdr:nvSpPr>
        <xdr:cNvPr id="527" name="n_3mainValue【保健センター・保健所】&#10;一人当たり面積">
          <a:extLst>
            <a:ext uri="{FF2B5EF4-FFF2-40B4-BE49-F238E27FC236}">
              <a16:creationId xmlns:a16="http://schemas.microsoft.com/office/drawing/2014/main" id="{D7A65961-2955-41E5-BFBB-6BC62C3911E8}"/>
            </a:ext>
          </a:extLst>
        </xdr:cNvPr>
        <xdr:cNvSpPr txBox="1"/>
      </xdr:nvSpPr>
      <xdr:spPr>
        <a:xfrm>
          <a:off x="19310427"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107332</xdr:rowOff>
    </xdr:from>
    <xdr:ext cx="469744" cy="259045"/>
    <xdr:sp macro="" textlink="">
      <xdr:nvSpPr>
        <xdr:cNvPr id="528" name="n_4mainValue【保健センター・保健所】&#10;一人当たり面積">
          <a:extLst>
            <a:ext uri="{FF2B5EF4-FFF2-40B4-BE49-F238E27FC236}">
              <a16:creationId xmlns:a16="http://schemas.microsoft.com/office/drawing/2014/main" id="{9C997555-956E-47E1-A862-CE5636070214}"/>
            </a:ext>
          </a:extLst>
        </xdr:cNvPr>
        <xdr:cNvSpPr txBox="1"/>
      </xdr:nvSpPr>
      <xdr:spPr>
        <a:xfrm>
          <a:off x="18421427" y="1022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a:extLst>
            <a:ext uri="{FF2B5EF4-FFF2-40B4-BE49-F238E27FC236}">
              <a16:creationId xmlns:a16="http://schemas.microsoft.com/office/drawing/2014/main" id="{DC3032BB-7CDB-4414-8BC3-E5A93052256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a:extLst>
            <a:ext uri="{FF2B5EF4-FFF2-40B4-BE49-F238E27FC236}">
              <a16:creationId xmlns:a16="http://schemas.microsoft.com/office/drawing/2014/main" id="{B1F0F515-B15E-4D58-8AE4-587E895F109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a:extLst>
            <a:ext uri="{FF2B5EF4-FFF2-40B4-BE49-F238E27FC236}">
              <a16:creationId xmlns:a16="http://schemas.microsoft.com/office/drawing/2014/main" id="{6185249D-203B-4AC3-B97D-42522D8B95A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a:extLst>
            <a:ext uri="{FF2B5EF4-FFF2-40B4-BE49-F238E27FC236}">
              <a16:creationId xmlns:a16="http://schemas.microsoft.com/office/drawing/2014/main" id="{002939C0-F629-422B-9419-8692BF5CFE0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a:extLst>
            <a:ext uri="{FF2B5EF4-FFF2-40B4-BE49-F238E27FC236}">
              <a16:creationId xmlns:a16="http://schemas.microsoft.com/office/drawing/2014/main" id="{90B26EA9-9B42-4026-AD79-EE6AC4EA191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a:extLst>
            <a:ext uri="{FF2B5EF4-FFF2-40B4-BE49-F238E27FC236}">
              <a16:creationId xmlns:a16="http://schemas.microsoft.com/office/drawing/2014/main" id="{794080DB-75BF-4C18-956A-FA099442574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a:extLst>
            <a:ext uri="{FF2B5EF4-FFF2-40B4-BE49-F238E27FC236}">
              <a16:creationId xmlns:a16="http://schemas.microsoft.com/office/drawing/2014/main" id="{9690D890-6031-4601-BC0C-C7DC478DDBA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a:extLst>
            <a:ext uri="{FF2B5EF4-FFF2-40B4-BE49-F238E27FC236}">
              <a16:creationId xmlns:a16="http://schemas.microsoft.com/office/drawing/2014/main" id="{200ED67E-6332-422F-B44F-4CAF8A98992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7" name="テキスト ボックス 536">
          <a:extLst>
            <a:ext uri="{FF2B5EF4-FFF2-40B4-BE49-F238E27FC236}">
              <a16:creationId xmlns:a16="http://schemas.microsoft.com/office/drawing/2014/main" id="{D4544AEE-E474-4464-8361-172457FE004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8" name="直線コネクタ 537">
          <a:extLst>
            <a:ext uri="{FF2B5EF4-FFF2-40B4-BE49-F238E27FC236}">
              <a16:creationId xmlns:a16="http://schemas.microsoft.com/office/drawing/2014/main" id="{CCCA1C7E-71D5-4653-8366-36548FD51E4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9" name="テキスト ボックス 538">
          <a:extLst>
            <a:ext uri="{FF2B5EF4-FFF2-40B4-BE49-F238E27FC236}">
              <a16:creationId xmlns:a16="http://schemas.microsoft.com/office/drawing/2014/main" id="{26DC4700-1F5D-4D23-88F5-7360E213BFB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0" name="直線コネクタ 539">
          <a:extLst>
            <a:ext uri="{FF2B5EF4-FFF2-40B4-BE49-F238E27FC236}">
              <a16:creationId xmlns:a16="http://schemas.microsoft.com/office/drawing/2014/main" id="{FFEB7DE6-CEB7-46D2-81C1-2C306DF943BC}"/>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1" name="テキスト ボックス 540">
          <a:extLst>
            <a:ext uri="{FF2B5EF4-FFF2-40B4-BE49-F238E27FC236}">
              <a16:creationId xmlns:a16="http://schemas.microsoft.com/office/drawing/2014/main" id="{8611D11B-E84A-47D1-A73D-7C5189A7EAB1}"/>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2" name="直線コネクタ 541">
          <a:extLst>
            <a:ext uri="{FF2B5EF4-FFF2-40B4-BE49-F238E27FC236}">
              <a16:creationId xmlns:a16="http://schemas.microsoft.com/office/drawing/2014/main" id="{E462C83D-E5AB-47E3-AC17-E9ED59EB64C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3" name="テキスト ボックス 542">
          <a:extLst>
            <a:ext uri="{FF2B5EF4-FFF2-40B4-BE49-F238E27FC236}">
              <a16:creationId xmlns:a16="http://schemas.microsoft.com/office/drawing/2014/main" id="{4E0D348C-D8A0-49FA-8872-E92DA2878EBB}"/>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4" name="直線コネクタ 543">
          <a:extLst>
            <a:ext uri="{FF2B5EF4-FFF2-40B4-BE49-F238E27FC236}">
              <a16:creationId xmlns:a16="http://schemas.microsoft.com/office/drawing/2014/main" id="{234D7AF6-7785-4081-B601-2370B42422A8}"/>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5" name="テキスト ボックス 544">
          <a:extLst>
            <a:ext uri="{FF2B5EF4-FFF2-40B4-BE49-F238E27FC236}">
              <a16:creationId xmlns:a16="http://schemas.microsoft.com/office/drawing/2014/main" id="{C1052CC7-6A33-4060-BDE1-B2BBF32625F4}"/>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6" name="直線コネクタ 545">
          <a:extLst>
            <a:ext uri="{FF2B5EF4-FFF2-40B4-BE49-F238E27FC236}">
              <a16:creationId xmlns:a16="http://schemas.microsoft.com/office/drawing/2014/main" id="{F6D176C5-301A-44DC-A1FA-B28635FEA801}"/>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7" name="テキスト ボックス 546">
          <a:extLst>
            <a:ext uri="{FF2B5EF4-FFF2-40B4-BE49-F238E27FC236}">
              <a16:creationId xmlns:a16="http://schemas.microsoft.com/office/drawing/2014/main" id="{DFAD033B-E036-4B8E-B58B-146213BEF749}"/>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8" name="直線コネクタ 547">
          <a:extLst>
            <a:ext uri="{FF2B5EF4-FFF2-40B4-BE49-F238E27FC236}">
              <a16:creationId xmlns:a16="http://schemas.microsoft.com/office/drawing/2014/main" id="{B0D8AFA6-F781-4D81-8F00-07AAEEDAC6A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9" name="テキスト ボックス 548">
          <a:extLst>
            <a:ext uri="{FF2B5EF4-FFF2-40B4-BE49-F238E27FC236}">
              <a16:creationId xmlns:a16="http://schemas.microsoft.com/office/drawing/2014/main" id="{E542B513-141D-4776-BF4B-C5503C2C43B7}"/>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0" name="直線コネクタ 549">
          <a:extLst>
            <a:ext uri="{FF2B5EF4-FFF2-40B4-BE49-F238E27FC236}">
              <a16:creationId xmlns:a16="http://schemas.microsoft.com/office/drawing/2014/main" id="{136F8349-0743-4618-ADEC-8D3C4BF8382B}"/>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1" name="テキスト ボックス 550">
          <a:extLst>
            <a:ext uri="{FF2B5EF4-FFF2-40B4-BE49-F238E27FC236}">
              <a16:creationId xmlns:a16="http://schemas.microsoft.com/office/drawing/2014/main" id="{E9141B80-B62C-45F6-A600-9B7582442A6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2" name="直線コネクタ 551">
          <a:extLst>
            <a:ext uri="{FF2B5EF4-FFF2-40B4-BE49-F238E27FC236}">
              <a16:creationId xmlns:a16="http://schemas.microsoft.com/office/drawing/2014/main" id="{CD6E0298-3E82-4E9E-986C-32F84BF33C0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3" name="【消防施設】&#10;有形固定資産減価償却率グラフ枠">
          <a:extLst>
            <a:ext uri="{FF2B5EF4-FFF2-40B4-BE49-F238E27FC236}">
              <a16:creationId xmlns:a16="http://schemas.microsoft.com/office/drawing/2014/main" id="{AA232BE8-C2CF-4D68-AA41-34941C524FF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554" name="直線コネクタ 553">
          <a:extLst>
            <a:ext uri="{FF2B5EF4-FFF2-40B4-BE49-F238E27FC236}">
              <a16:creationId xmlns:a16="http://schemas.microsoft.com/office/drawing/2014/main" id="{B87E17AB-3FE8-475C-BE03-5EF7D9DDB699}"/>
            </a:ext>
          </a:extLst>
        </xdr:cNvPr>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5" name="【消防施設】&#10;有形固定資産減価償却率最小値テキスト">
          <a:extLst>
            <a:ext uri="{FF2B5EF4-FFF2-40B4-BE49-F238E27FC236}">
              <a16:creationId xmlns:a16="http://schemas.microsoft.com/office/drawing/2014/main" id="{EECB2F3C-3831-48A4-9993-EBA48CBFFE12}"/>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6" name="直線コネクタ 555">
          <a:extLst>
            <a:ext uri="{FF2B5EF4-FFF2-40B4-BE49-F238E27FC236}">
              <a16:creationId xmlns:a16="http://schemas.microsoft.com/office/drawing/2014/main" id="{8448FE37-4755-4401-9F15-C2AD32CD92AC}"/>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57" name="【消防施設】&#10;有形固定資産減価償却率最大値テキスト">
          <a:extLst>
            <a:ext uri="{FF2B5EF4-FFF2-40B4-BE49-F238E27FC236}">
              <a16:creationId xmlns:a16="http://schemas.microsoft.com/office/drawing/2014/main" id="{50315DBE-0B38-4E09-9DEC-85B7B79B374A}"/>
            </a:ext>
          </a:extLst>
        </xdr:cNvPr>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58" name="直線コネクタ 557">
          <a:extLst>
            <a:ext uri="{FF2B5EF4-FFF2-40B4-BE49-F238E27FC236}">
              <a16:creationId xmlns:a16="http://schemas.microsoft.com/office/drawing/2014/main" id="{1C99885F-4BBF-4C37-881D-B85AE62DCF27}"/>
            </a:ext>
          </a:extLst>
        </xdr:cNvPr>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161670</xdr:rowOff>
    </xdr:from>
    <xdr:ext cx="405111" cy="259045"/>
    <xdr:sp macro="" textlink="">
      <xdr:nvSpPr>
        <xdr:cNvPr id="559" name="【消防施設】&#10;有形固定資産減価償却率平均値テキスト">
          <a:extLst>
            <a:ext uri="{FF2B5EF4-FFF2-40B4-BE49-F238E27FC236}">
              <a16:creationId xmlns:a16="http://schemas.microsoft.com/office/drawing/2014/main" id="{8787E126-5D5C-4085-AF8E-A0CBF164DF8C}"/>
            </a:ext>
          </a:extLst>
        </xdr:cNvPr>
        <xdr:cNvSpPr txBox="1"/>
      </xdr:nvSpPr>
      <xdr:spPr>
        <a:xfrm>
          <a:off x="16357600" y="14220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11793</xdr:rowOff>
    </xdr:from>
    <xdr:to>
      <xdr:col>85</xdr:col>
      <xdr:colOff>177800</xdr:colOff>
      <xdr:row>83</xdr:row>
      <xdr:rowOff>113393</xdr:rowOff>
    </xdr:to>
    <xdr:sp macro="" textlink="">
      <xdr:nvSpPr>
        <xdr:cNvPr id="560" name="フローチャート: 判断 559">
          <a:extLst>
            <a:ext uri="{FF2B5EF4-FFF2-40B4-BE49-F238E27FC236}">
              <a16:creationId xmlns:a16="http://schemas.microsoft.com/office/drawing/2014/main" id="{B1C8CF40-723B-4F22-B958-8149C9C3746E}"/>
            </a:ext>
          </a:extLst>
        </xdr:cNvPr>
        <xdr:cNvSpPr/>
      </xdr:nvSpPr>
      <xdr:spPr>
        <a:xfrm>
          <a:off x="162687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561" name="フローチャート: 判断 560">
          <a:extLst>
            <a:ext uri="{FF2B5EF4-FFF2-40B4-BE49-F238E27FC236}">
              <a16:creationId xmlns:a16="http://schemas.microsoft.com/office/drawing/2014/main" id="{2D9545DB-468A-4515-82FE-58F44DEE1ADC}"/>
            </a:ext>
          </a:extLst>
        </xdr:cNvPr>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562" name="フローチャート: 判断 561">
          <a:extLst>
            <a:ext uri="{FF2B5EF4-FFF2-40B4-BE49-F238E27FC236}">
              <a16:creationId xmlns:a16="http://schemas.microsoft.com/office/drawing/2014/main" id="{97704554-1467-42AB-8D97-649944A10B7D}"/>
            </a:ext>
          </a:extLst>
        </xdr:cNvPr>
        <xdr:cNvSpPr/>
      </xdr:nvSpPr>
      <xdr:spPr>
        <a:xfrm>
          <a:off x="14541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108131</xdr:rowOff>
    </xdr:from>
    <xdr:to>
      <xdr:col>72</xdr:col>
      <xdr:colOff>38100</xdr:colOff>
      <xdr:row>83</xdr:row>
      <xdr:rowOff>38281</xdr:rowOff>
    </xdr:to>
    <xdr:sp macro="" textlink="">
      <xdr:nvSpPr>
        <xdr:cNvPr id="563" name="フローチャート: 判断 562">
          <a:extLst>
            <a:ext uri="{FF2B5EF4-FFF2-40B4-BE49-F238E27FC236}">
              <a16:creationId xmlns:a16="http://schemas.microsoft.com/office/drawing/2014/main" id="{659FBDD5-249A-43BA-AFFF-F0966CCC428B}"/>
            </a:ext>
          </a:extLst>
        </xdr:cNvPr>
        <xdr:cNvSpPr/>
      </xdr:nvSpPr>
      <xdr:spPr>
        <a:xfrm>
          <a:off x="13652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54248</xdr:rowOff>
    </xdr:from>
    <xdr:to>
      <xdr:col>67</xdr:col>
      <xdr:colOff>101600</xdr:colOff>
      <xdr:row>82</xdr:row>
      <xdr:rowOff>155848</xdr:rowOff>
    </xdr:to>
    <xdr:sp macro="" textlink="">
      <xdr:nvSpPr>
        <xdr:cNvPr id="564" name="フローチャート: 判断 563">
          <a:extLst>
            <a:ext uri="{FF2B5EF4-FFF2-40B4-BE49-F238E27FC236}">
              <a16:creationId xmlns:a16="http://schemas.microsoft.com/office/drawing/2014/main" id="{69B332F5-592F-4E7C-9F53-E3225347486F}"/>
            </a:ext>
          </a:extLst>
        </xdr:cNvPr>
        <xdr:cNvSpPr/>
      </xdr:nvSpPr>
      <xdr:spPr>
        <a:xfrm>
          <a:off x="12763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2EF5524C-F254-47EA-AB56-92C1C822B6B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A62F69C3-8D1B-4B23-9E1E-1A683FC0616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AAAFC770-C318-4014-B215-7D9A6862AA7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E32D60D1-7CE5-4F36-80CF-6A074F2E5A7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7BB0EF5E-E6BF-4D47-BB7A-9D847565BC5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90170</xdr:rowOff>
    </xdr:from>
    <xdr:to>
      <xdr:col>85</xdr:col>
      <xdr:colOff>177800</xdr:colOff>
      <xdr:row>83</xdr:row>
      <xdr:rowOff>20320</xdr:rowOff>
    </xdr:to>
    <xdr:sp macro="" textlink="">
      <xdr:nvSpPr>
        <xdr:cNvPr id="570" name="楕円 569">
          <a:extLst>
            <a:ext uri="{FF2B5EF4-FFF2-40B4-BE49-F238E27FC236}">
              <a16:creationId xmlns:a16="http://schemas.microsoft.com/office/drawing/2014/main" id="{ADCF8050-7B18-4BAF-AC9F-C1AF4AAC40AA}"/>
            </a:ext>
          </a:extLst>
        </xdr:cNvPr>
        <xdr:cNvSpPr/>
      </xdr:nvSpPr>
      <xdr:spPr>
        <a:xfrm>
          <a:off x="162687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113047</xdr:rowOff>
    </xdr:from>
    <xdr:ext cx="405111" cy="259045"/>
    <xdr:sp macro="" textlink="">
      <xdr:nvSpPr>
        <xdr:cNvPr id="571" name="【消防施設】&#10;有形固定資産減価償却率該当値テキスト">
          <a:extLst>
            <a:ext uri="{FF2B5EF4-FFF2-40B4-BE49-F238E27FC236}">
              <a16:creationId xmlns:a16="http://schemas.microsoft.com/office/drawing/2014/main" id="{2E5D0DD2-A43D-46C1-97F3-6E8117C80C5C}"/>
            </a:ext>
          </a:extLst>
        </xdr:cNvPr>
        <xdr:cNvSpPr txBox="1"/>
      </xdr:nvSpPr>
      <xdr:spPr>
        <a:xfrm>
          <a:off x="16357600" y="1400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47716</xdr:rowOff>
    </xdr:from>
    <xdr:to>
      <xdr:col>81</xdr:col>
      <xdr:colOff>101600</xdr:colOff>
      <xdr:row>82</xdr:row>
      <xdr:rowOff>149316</xdr:rowOff>
    </xdr:to>
    <xdr:sp macro="" textlink="">
      <xdr:nvSpPr>
        <xdr:cNvPr id="572" name="楕円 571">
          <a:extLst>
            <a:ext uri="{FF2B5EF4-FFF2-40B4-BE49-F238E27FC236}">
              <a16:creationId xmlns:a16="http://schemas.microsoft.com/office/drawing/2014/main" id="{D00329AE-0AC8-45FA-BD4F-5A7B8C9B985E}"/>
            </a:ext>
          </a:extLst>
        </xdr:cNvPr>
        <xdr:cNvSpPr/>
      </xdr:nvSpPr>
      <xdr:spPr>
        <a:xfrm>
          <a:off x="15430500" y="141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98516</xdr:rowOff>
    </xdr:from>
    <xdr:to>
      <xdr:col>85</xdr:col>
      <xdr:colOff>127000</xdr:colOff>
      <xdr:row>82</xdr:row>
      <xdr:rowOff>140970</xdr:rowOff>
    </xdr:to>
    <xdr:cxnSp macro="">
      <xdr:nvCxnSpPr>
        <xdr:cNvPr id="573" name="直線コネクタ 572">
          <a:extLst>
            <a:ext uri="{FF2B5EF4-FFF2-40B4-BE49-F238E27FC236}">
              <a16:creationId xmlns:a16="http://schemas.microsoft.com/office/drawing/2014/main" id="{C473F1A6-0C0E-4C49-BA25-DFE51C27D63C}"/>
            </a:ext>
          </a:extLst>
        </xdr:cNvPr>
        <xdr:cNvCxnSpPr/>
      </xdr:nvCxnSpPr>
      <xdr:spPr>
        <a:xfrm>
          <a:off x="15481300" y="1415741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104866</xdr:rowOff>
    </xdr:from>
    <xdr:to>
      <xdr:col>76</xdr:col>
      <xdr:colOff>165100</xdr:colOff>
      <xdr:row>83</xdr:row>
      <xdr:rowOff>35016</xdr:rowOff>
    </xdr:to>
    <xdr:sp macro="" textlink="">
      <xdr:nvSpPr>
        <xdr:cNvPr id="574" name="楕円 573">
          <a:extLst>
            <a:ext uri="{FF2B5EF4-FFF2-40B4-BE49-F238E27FC236}">
              <a16:creationId xmlns:a16="http://schemas.microsoft.com/office/drawing/2014/main" id="{73A2E3E2-5027-4E1F-B749-51284E88F384}"/>
            </a:ext>
          </a:extLst>
        </xdr:cNvPr>
        <xdr:cNvSpPr/>
      </xdr:nvSpPr>
      <xdr:spPr>
        <a:xfrm>
          <a:off x="14541500" y="141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98516</xdr:rowOff>
    </xdr:from>
    <xdr:to>
      <xdr:col>81</xdr:col>
      <xdr:colOff>50800</xdr:colOff>
      <xdr:row>82</xdr:row>
      <xdr:rowOff>155666</xdr:rowOff>
    </xdr:to>
    <xdr:cxnSp macro="">
      <xdr:nvCxnSpPr>
        <xdr:cNvPr id="575" name="直線コネクタ 574">
          <a:extLst>
            <a:ext uri="{FF2B5EF4-FFF2-40B4-BE49-F238E27FC236}">
              <a16:creationId xmlns:a16="http://schemas.microsoft.com/office/drawing/2014/main" id="{78C9CBB2-04F0-41B4-878A-BD7932857492}"/>
            </a:ext>
          </a:extLst>
        </xdr:cNvPr>
        <xdr:cNvCxnSpPr/>
      </xdr:nvCxnSpPr>
      <xdr:spPr>
        <a:xfrm flipV="1">
          <a:off x="14592300" y="1415741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10161</xdr:rowOff>
    </xdr:from>
    <xdr:to>
      <xdr:col>72</xdr:col>
      <xdr:colOff>38100</xdr:colOff>
      <xdr:row>83</xdr:row>
      <xdr:rowOff>111761</xdr:rowOff>
    </xdr:to>
    <xdr:sp macro="" textlink="">
      <xdr:nvSpPr>
        <xdr:cNvPr id="576" name="楕円 575">
          <a:extLst>
            <a:ext uri="{FF2B5EF4-FFF2-40B4-BE49-F238E27FC236}">
              <a16:creationId xmlns:a16="http://schemas.microsoft.com/office/drawing/2014/main" id="{ADDBE4EB-B157-4989-8286-A5343C97AD4F}"/>
            </a:ext>
          </a:extLst>
        </xdr:cNvPr>
        <xdr:cNvSpPr/>
      </xdr:nvSpPr>
      <xdr:spPr>
        <a:xfrm>
          <a:off x="13652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155666</xdr:rowOff>
    </xdr:from>
    <xdr:to>
      <xdr:col>76</xdr:col>
      <xdr:colOff>114300</xdr:colOff>
      <xdr:row>83</xdr:row>
      <xdr:rowOff>60961</xdr:rowOff>
    </xdr:to>
    <xdr:cxnSp macro="">
      <xdr:nvCxnSpPr>
        <xdr:cNvPr id="577" name="直線コネクタ 576">
          <a:extLst>
            <a:ext uri="{FF2B5EF4-FFF2-40B4-BE49-F238E27FC236}">
              <a16:creationId xmlns:a16="http://schemas.microsoft.com/office/drawing/2014/main" id="{8CCAC455-425F-4864-B447-D0A2AA2DF28E}"/>
            </a:ext>
          </a:extLst>
        </xdr:cNvPr>
        <xdr:cNvCxnSpPr/>
      </xdr:nvCxnSpPr>
      <xdr:spPr>
        <a:xfrm flipV="1">
          <a:off x="13703300" y="14214566"/>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119562</xdr:rowOff>
    </xdr:from>
    <xdr:to>
      <xdr:col>67</xdr:col>
      <xdr:colOff>101600</xdr:colOff>
      <xdr:row>84</xdr:row>
      <xdr:rowOff>49712</xdr:rowOff>
    </xdr:to>
    <xdr:sp macro="" textlink="">
      <xdr:nvSpPr>
        <xdr:cNvPr id="578" name="楕円 577">
          <a:extLst>
            <a:ext uri="{FF2B5EF4-FFF2-40B4-BE49-F238E27FC236}">
              <a16:creationId xmlns:a16="http://schemas.microsoft.com/office/drawing/2014/main" id="{AA015F56-EC63-4074-A7EA-1D34BBB9879B}"/>
            </a:ext>
          </a:extLst>
        </xdr:cNvPr>
        <xdr:cNvSpPr/>
      </xdr:nvSpPr>
      <xdr:spPr>
        <a:xfrm>
          <a:off x="12763500" y="143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60961</xdr:rowOff>
    </xdr:from>
    <xdr:to>
      <xdr:col>71</xdr:col>
      <xdr:colOff>177800</xdr:colOff>
      <xdr:row>83</xdr:row>
      <xdr:rowOff>170362</xdr:rowOff>
    </xdr:to>
    <xdr:cxnSp macro="">
      <xdr:nvCxnSpPr>
        <xdr:cNvPr id="579" name="直線コネクタ 578">
          <a:extLst>
            <a:ext uri="{FF2B5EF4-FFF2-40B4-BE49-F238E27FC236}">
              <a16:creationId xmlns:a16="http://schemas.microsoft.com/office/drawing/2014/main" id="{B8A6475A-DEF7-4D8C-BC5A-A3E0E0A7E384}"/>
            </a:ext>
          </a:extLst>
        </xdr:cNvPr>
        <xdr:cNvCxnSpPr/>
      </xdr:nvCxnSpPr>
      <xdr:spPr>
        <a:xfrm flipV="1">
          <a:off x="12814300" y="14291311"/>
          <a:ext cx="889000" cy="10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37572</xdr:rowOff>
    </xdr:from>
    <xdr:ext cx="405111" cy="259045"/>
    <xdr:sp macro="" textlink="">
      <xdr:nvSpPr>
        <xdr:cNvPr id="580" name="n_1aveValue【消防施設】&#10;有形固定資産減価償却率">
          <a:extLst>
            <a:ext uri="{FF2B5EF4-FFF2-40B4-BE49-F238E27FC236}">
              <a16:creationId xmlns:a16="http://schemas.microsoft.com/office/drawing/2014/main" id="{2AF2DE5D-A6D1-422B-AEE3-14E1A3E2738F}"/>
            </a:ext>
          </a:extLst>
        </xdr:cNvPr>
        <xdr:cNvSpPr txBox="1"/>
      </xdr:nvSpPr>
      <xdr:spPr>
        <a:xfrm>
          <a:off x="152660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40839</xdr:rowOff>
    </xdr:from>
    <xdr:ext cx="405111" cy="259045"/>
    <xdr:sp macro="" textlink="">
      <xdr:nvSpPr>
        <xdr:cNvPr id="581" name="n_2aveValue【消防施設】&#10;有形固定資産減価償却率">
          <a:extLst>
            <a:ext uri="{FF2B5EF4-FFF2-40B4-BE49-F238E27FC236}">
              <a16:creationId xmlns:a16="http://schemas.microsoft.com/office/drawing/2014/main" id="{07D46531-CFCA-4723-B38F-34B83AE3DA27}"/>
            </a:ext>
          </a:extLst>
        </xdr:cNvPr>
        <xdr:cNvSpPr txBox="1"/>
      </xdr:nvSpPr>
      <xdr:spPr>
        <a:xfrm>
          <a:off x="143897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54808</xdr:rowOff>
    </xdr:from>
    <xdr:ext cx="405111" cy="259045"/>
    <xdr:sp macro="" textlink="">
      <xdr:nvSpPr>
        <xdr:cNvPr id="582" name="n_3aveValue【消防施設】&#10;有形固定資産減価償却率">
          <a:extLst>
            <a:ext uri="{FF2B5EF4-FFF2-40B4-BE49-F238E27FC236}">
              <a16:creationId xmlns:a16="http://schemas.microsoft.com/office/drawing/2014/main" id="{01EC96A9-0D6B-45BF-BE8F-68556550C318}"/>
            </a:ext>
          </a:extLst>
        </xdr:cNvPr>
        <xdr:cNvSpPr txBox="1"/>
      </xdr:nvSpPr>
      <xdr:spPr>
        <a:xfrm>
          <a:off x="13500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925</xdr:rowOff>
    </xdr:from>
    <xdr:ext cx="405111" cy="259045"/>
    <xdr:sp macro="" textlink="">
      <xdr:nvSpPr>
        <xdr:cNvPr id="583" name="n_4aveValue【消防施設】&#10;有形固定資産減価償却率">
          <a:extLst>
            <a:ext uri="{FF2B5EF4-FFF2-40B4-BE49-F238E27FC236}">
              <a16:creationId xmlns:a16="http://schemas.microsoft.com/office/drawing/2014/main" id="{AF8378A8-07CC-47C4-B3A0-E440FC0E9E28}"/>
            </a:ext>
          </a:extLst>
        </xdr:cNvPr>
        <xdr:cNvSpPr txBox="1"/>
      </xdr:nvSpPr>
      <xdr:spPr>
        <a:xfrm>
          <a:off x="12611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165843</xdr:rowOff>
    </xdr:from>
    <xdr:ext cx="405111" cy="259045"/>
    <xdr:sp macro="" textlink="">
      <xdr:nvSpPr>
        <xdr:cNvPr id="584" name="n_1mainValue【消防施設】&#10;有形固定資産減価償却率">
          <a:extLst>
            <a:ext uri="{FF2B5EF4-FFF2-40B4-BE49-F238E27FC236}">
              <a16:creationId xmlns:a16="http://schemas.microsoft.com/office/drawing/2014/main" id="{A8DE2542-D028-4B22-8FC5-7A9992BFE3CF}"/>
            </a:ext>
          </a:extLst>
        </xdr:cNvPr>
        <xdr:cNvSpPr txBox="1"/>
      </xdr:nvSpPr>
      <xdr:spPr>
        <a:xfrm>
          <a:off x="15266044" y="1388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51543</xdr:rowOff>
    </xdr:from>
    <xdr:ext cx="405111" cy="259045"/>
    <xdr:sp macro="" textlink="">
      <xdr:nvSpPr>
        <xdr:cNvPr id="585" name="n_2mainValue【消防施設】&#10;有形固定資産減価償却率">
          <a:extLst>
            <a:ext uri="{FF2B5EF4-FFF2-40B4-BE49-F238E27FC236}">
              <a16:creationId xmlns:a16="http://schemas.microsoft.com/office/drawing/2014/main" id="{9DA022E5-8185-447B-B12C-C2B992F6F521}"/>
            </a:ext>
          </a:extLst>
        </xdr:cNvPr>
        <xdr:cNvSpPr txBox="1"/>
      </xdr:nvSpPr>
      <xdr:spPr>
        <a:xfrm>
          <a:off x="14389744" y="1393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102888</xdr:rowOff>
    </xdr:from>
    <xdr:ext cx="405111" cy="259045"/>
    <xdr:sp macro="" textlink="">
      <xdr:nvSpPr>
        <xdr:cNvPr id="586" name="n_3mainValue【消防施設】&#10;有形固定資産減価償却率">
          <a:extLst>
            <a:ext uri="{FF2B5EF4-FFF2-40B4-BE49-F238E27FC236}">
              <a16:creationId xmlns:a16="http://schemas.microsoft.com/office/drawing/2014/main" id="{16451FB5-A129-48A8-B50B-9707C69B2EAD}"/>
            </a:ext>
          </a:extLst>
        </xdr:cNvPr>
        <xdr:cNvSpPr txBox="1"/>
      </xdr:nvSpPr>
      <xdr:spPr>
        <a:xfrm>
          <a:off x="13500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40839</xdr:rowOff>
    </xdr:from>
    <xdr:ext cx="405111" cy="259045"/>
    <xdr:sp macro="" textlink="">
      <xdr:nvSpPr>
        <xdr:cNvPr id="587" name="n_4mainValue【消防施設】&#10;有形固定資産減価償却率">
          <a:extLst>
            <a:ext uri="{FF2B5EF4-FFF2-40B4-BE49-F238E27FC236}">
              <a16:creationId xmlns:a16="http://schemas.microsoft.com/office/drawing/2014/main" id="{6E99DE08-B5A9-4CC0-BB63-1A4A4D2D4AB6}"/>
            </a:ext>
          </a:extLst>
        </xdr:cNvPr>
        <xdr:cNvSpPr txBox="1"/>
      </xdr:nvSpPr>
      <xdr:spPr>
        <a:xfrm>
          <a:off x="12611744" y="1444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8" name="正方形/長方形 587">
          <a:extLst>
            <a:ext uri="{FF2B5EF4-FFF2-40B4-BE49-F238E27FC236}">
              <a16:creationId xmlns:a16="http://schemas.microsoft.com/office/drawing/2014/main" id="{76BC2CC2-AD35-405F-A9D3-95B73CE4FCA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9" name="正方形/長方形 588">
          <a:extLst>
            <a:ext uri="{FF2B5EF4-FFF2-40B4-BE49-F238E27FC236}">
              <a16:creationId xmlns:a16="http://schemas.microsoft.com/office/drawing/2014/main" id="{CB8ED59D-3E29-4029-B838-763E77AA746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0" name="正方形/長方形 589">
          <a:extLst>
            <a:ext uri="{FF2B5EF4-FFF2-40B4-BE49-F238E27FC236}">
              <a16:creationId xmlns:a16="http://schemas.microsoft.com/office/drawing/2014/main" id="{8E70BB14-1DE8-49BC-AC3E-E7C4DAACFA5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1" name="正方形/長方形 590">
          <a:extLst>
            <a:ext uri="{FF2B5EF4-FFF2-40B4-BE49-F238E27FC236}">
              <a16:creationId xmlns:a16="http://schemas.microsoft.com/office/drawing/2014/main" id="{D263DA01-2562-4A1C-91CF-E5554CED49E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2" name="正方形/長方形 591">
          <a:extLst>
            <a:ext uri="{FF2B5EF4-FFF2-40B4-BE49-F238E27FC236}">
              <a16:creationId xmlns:a16="http://schemas.microsoft.com/office/drawing/2014/main" id="{44CEEEF9-540B-442B-934E-5DFC1226B40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3" name="正方形/長方形 592">
          <a:extLst>
            <a:ext uri="{FF2B5EF4-FFF2-40B4-BE49-F238E27FC236}">
              <a16:creationId xmlns:a16="http://schemas.microsoft.com/office/drawing/2014/main" id="{577C5B3E-E6C3-4015-82B6-1E790AA36E6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4" name="正方形/長方形 593">
          <a:extLst>
            <a:ext uri="{FF2B5EF4-FFF2-40B4-BE49-F238E27FC236}">
              <a16:creationId xmlns:a16="http://schemas.microsoft.com/office/drawing/2014/main" id="{55C9D1DA-E5F0-43EB-B866-12FBE684002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5" name="正方形/長方形 594">
          <a:extLst>
            <a:ext uri="{FF2B5EF4-FFF2-40B4-BE49-F238E27FC236}">
              <a16:creationId xmlns:a16="http://schemas.microsoft.com/office/drawing/2014/main" id="{CEDD42E9-B8A6-4DF5-B71F-6D0B142BD30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6" name="テキスト ボックス 595">
          <a:extLst>
            <a:ext uri="{FF2B5EF4-FFF2-40B4-BE49-F238E27FC236}">
              <a16:creationId xmlns:a16="http://schemas.microsoft.com/office/drawing/2014/main" id="{5B906712-8029-4E06-A69D-CBA099D9354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7" name="直線コネクタ 596">
          <a:extLst>
            <a:ext uri="{FF2B5EF4-FFF2-40B4-BE49-F238E27FC236}">
              <a16:creationId xmlns:a16="http://schemas.microsoft.com/office/drawing/2014/main" id="{93E86373-D096-4A0A-864F-433A8EE6F8B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8" name="直線コネクタ 597">
          <a:extLst>
            <a:ext uri="{FF2B5EF4-FFF2-40B4-BE49-F238E27FC236}">
              <a16:creationId xmlns:a16="http://schemas.microsoft.com/office/drawing/2014/main" id="{3FCC9804-3018-408B-9112-1C08261D8A4F}"/>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9" name="テキスト ボックス 598">
          <a:extLst>
            <a:ext uri="{FF2B5EF4-FFF2-40B4-BE49-F238E27FC236}">
              <a16:creationId xmlns:a16="http://schemas.microsoft.com/office/drawing/2014/main" id="{752AABC3-1C3B-4083-B5B6-F1BAE8730BB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0" name="直線コネクタ 599">
          <a:extLst>
            <a:ext uri="{FF2B5EF4-FFF2-40B4-BE49-F238E27FC236}">
              <a16:creationId xmlns:a16="http://schemas.microsoft.com/office/drawing/2014/main" id="{6B63D42F-A541-4761-96E4-9CE570FA22E1}"/>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1" name="テキスト ボックス 600">
          <a:extLst>
            <a:ext uri="{FF2B5EF4-FFF2-40B4-BE49-F238E27FC236}">
              <a16:creationId xmlns:a16="http://schemas.microsoft.com/office/drawing/2014/main" id="{7019792C-F618-441E-86AC-CA277FA6C2CA}"/>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2" name="直線コネクタ 601">
          <a:extLst>
            <a:ext uri="{FF2B5EF4-FFF2-40B4-BE49-F238E27FC236}">
              <a16:creationId xmlns:a16="http://schemas.microsoft.com/office/drawing/2014/main" id="{A6BED539-6D3D-481F-BBDD-EAE414601389}"/>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3" name="テキスト ボックス 602">
          <a:extLst>
            <a:ext uri="{FF2B5EF4-FFF2-40B4-BE49-F238E27FC236}">
              <a16:creationId xmlns:a16="http://schemas.microsoft.com/office/drawing/2014/main" id="{83F3AB71-0F72-446F-9DBA-7869E5E05BCA}"/>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4" name="直線コネクタ 603">
          <a:extLst>
            <a:ext uri="{FF2B5EF4-FFF2-40B4-BE49-F238E27FC236}">
              <a16:creationId xmlns:a16="http://schemas.microsoft.com/office/drawing/2014/main" id="{0EC7F93A-CAE4-45A6-A5E8-1B3917083DE9}"/>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5" name="テキスト ボックス 604">
          <a:extLst>
            <a:ext uri="{FF2B5EF4-FFF2-40B4-BE49-F238E27FC236}">
              <a16:creationId xmlns:a16="http://schemas.microsoft.com/office/drawing/2014/main" id="{26D34177-5173-411D-A1B2-30751F6EB0FE}"/>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B7B8D147-1119-4F7F-A021-FFB7D7B0A56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a:extLst>
            <a:ext uri="{FF2B5EF4-FFF2-40B4-BE49-F238E27FC236}">
              <a16:creationId xmlns:a16="http://schemas.microsoft.com/office/drawing/2014/main" id="{DE4DE2F6-6546-4322-B81C-9858D69F66D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消防施設】&#10;一人当たり面積グラフ枠">
          <a:extLst>
            <a:ext uri="{FF2B5EF4-FFF2-40B4-BE49-F238E27FC236}">
              <a16:creationId xmlns:a16="http://schemas.microsoft.com/office/drawing/2014/main" id="{B464974B-4AFF-4ED7-9DAB-089A7F6D940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15239</xdr:rowOff>
    </xdr:to>
    <xdr:cxnSp macro="">
      <xdr:nvCxnSpPr>
        <xdr:cNvPr id="609" name="直線コネクタ 608">
          <a:extLst>
            <a:ext uri="{FF2B5EF4-FFF2-40B4-BE49-F238E27FC236}">
              <a16:creationId xmlns:a16="http://schemas.microsoft.com/office/drawing/2014/main" id="{7CF8CF15-60F5-4FDD-A69C-159ABC893074}"/>
            </a:ext>
          </a:extLst>
        </xdr:cNvPr>
        <xdr:cNvCxnSpPr/>
      </xdr:nvCxnSpPr>
      <xdr:spPr>
        <a:xfrm flipV="1">
          <a:off x="22160864" y="1357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10" name="【消防施設】&#10;一人当たり面積最小値テキスト">
          <a:extLst>
            <a:ext uri="{FF2B5EF4-FFF2-40B4-BE49-F238E27FC236}">
              <a16:creationId xmlns:a16="http://schemas.microsoft.com/office/drawing/2014/main" id="{7142EA8B-A513-4BC2-A03B-C5283AD8FD9C}"/>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11" name="直線コネクタ 610">
          <a:extLst>
            <a:ext uri="{FF2B5EF4-FFF2-40B4-BE49-F238E27FC236}">
              <a16:creationId xmlns:a16="http://schemas.microsoft.com/office/drawing/2014/main" id="{375566AE-1C6A-42A8-915F-7BFA6E6B8AE6}"/>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612" name="【消防施設】&#10;一人当たり面積最大値テキスト">
          <a:extLst>
            <a:ext uri="{FF2B5EF4-FFF2-40B4-BE49-F238E27FC236}">
              <a16:creationId xmlns:a16="http://schemas.microsoft.com/office/drawing/2014/main" id="{E4DE2162-0107-466E-82CC-3D3B253FF373}"/>
            </a:ext>
          </a:extLst>
        </xdr:cNvPr>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613" name="直線コネクタ 612">
          <a:extLst>
            <a:ext uri="{FF2B5EF4-FFF2-40B4-BE49-F238E27FC236}">
              <a16:creationId xmlns:a16="http://schemas.microsoft.com/office/drawing/2014/main" id="{3B63A292-20A4-4185-9F67-591B4BF90325}"/>
            </a:ext>
          </a:extLst>
        </xdr:cNvPr>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1033</xdr:rowOff>
    </xdr:from>
    <xdr:ext cx="469744" cy="259045"/>
    <xdr:sp macro="" textlink="">
      <xdr:nvSpPr>
        <xdr:cNvPr id="614" name="【消防施設】&#10;一人当たり面積平均値テキスト">
          <a:extLst>
            <a:ext uri="{FF2B5EF4-FFF2-40B4-BE49-F238E27FC236}">
              <a16:creationId xmlns:a16="http://schemas.microsoft.com/office/drawing/2014/main" id="{D3DCF5C1-C2DF-4455-A31B-1C790ACC3EC0}"/>
            </a:ext>
          </a:extLst>
        </xdr:cNvPr>
        <xdr:cNvSpPr txBox="1"/>
      </xdr:nvSpPr>
      <xdr:spPr>
        <a:xfrm>
          <a:off x="22199600" y="14231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615" name="フローチャート: 判断 614">
          <a:extLst>
            <a:ext uri="{FF2B5EF4-FFF2-40B4-BE49-F238E27FC236}">
              <a16:creationId xmlns:a16="http://schemas.microsoft.com/office/drawing/2014/main" id="{C90C1ECE-9836-41D6-A391-A33CB5E0265B}"/>
            </a:ext>
          </a:extLst>
        </xdr:cNvPr>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16" name="フローチャート: 判断 615">
          <a:extLst>
            <a:ext uri="{FF2B5EF4-FFF2-40B4-BE49-F238E27FC236}">
              <a16:creationId xmlns:a16="http://schemas.microsoft.com/office/drawing/2014/main" id="{991BB105-FE4B-4973-8916-BA7DC019B005}"/>
            </a:ext>
          </a:extLst>
        </xdr:cNvPr>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xdr:rowOff>
    </xdr:from>
    <xdr:to>
      <xdr:col>107</xdr:col>
      <xdr:colOff>101600</xdr:colOff>
      <xdr:row>84</xdr:row>
      <xdr:rowOff>104902</xdr:rowOff>
    </xdr:to>
    <xdr:sp macro="" textlink="">
      <xdr:nvSpPr>
        <xdr:cNvPr id="617" name="フローチャート: 判断 616">
          <a:extLst>
            <a:ext uri="{FF2B5EF4-FFF2-40B4-BE49-F238E27FC236}">
              <a16:creationId xmlns:a16="http://schemas.microsoft.com/office/drawing/2014/main" id="{DD56B97B-9A46-4367-BFCE-5CB1D1482622}"/>
            </a:ext>
          </a:extLst>
        </xdr:cNvPr>
        <xdr:cNvSpPr/>
      </xdr:nvSpPr>
      <xdr:spPr>
        <a:xfrm>
          <a:off x="20383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53594</xdr:rowOff>
    </xdr:from>
    <xdr:to>
      <xdr:col>102</xdr:col>
      <xdr:colOff>165100</xdr:colOff>
      <xdr:row>84</xdr:row>
      <xdr:rowOff>155194</xdr:rowOff>
    </xdr:to>
    <xdr:sp macro="" textlink="">
      <xdr:nvSpPr>
        <xdr:cNvPr id="618" name="フローチャート: 判断 617">
          <a:extLst>
            <a:ext uri="{FF2B5EF4-FFF2-40B4-BE49-F238E27FC236}">
              <a16:creationId xmlns:a16="http://schemas.microsoft.com/office/drawing/2014/main" id="{90DAFB15-C8EF-4FF2-AA2E-DFFFA8FC5565}"/>
            </a:ext>
          </a:extLst>
        </xdr:cNvPr>
        <xdr:cNvSpPr/>
      </xdr:nvSpPr>
      <xdr:spPr>
        <a:xfrm>
          <a:off x="19494500" y="1445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619" name="フローチャート: 判断 618">
          <a:extLst>
            <a:ext uri="{FF2B5EF4-FFF2-40B4-BE49-F238E27FC236}">
              <a16:creationId xmlns:a16="http://schemas.microsoft.com/office/drawing/2014/main" id="{729DCD78-CB6F-4CDA-9FAC-1AA62E91140D}"/>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327F9C2F-A9B8-434D-9BAB-7F267EB9B8B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B2C7FA49-A0D9-495C-A216-0EA5DC8607C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27FFB8C9-FDF1-43B8-B314-F9878B432DB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39191700-08B3-402A-B744-36F5E4AE55E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E28B17E6-4334-43C7-A43B-5025CA4FF9A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142748</xdr:rowOff>
    </xdr:from>
    <xdr:to>
      <xdr:col>116</xdr:col>
      <xdr:colOff>114300</xdr:colOff>
      <xdr:row>85</xdr:row>
      <xdr:rowOff>72898</xdr:rowOff>
    </xdr:to>
    <xdr:sp macro="" textlink="">
      <xdr:nvSpPr>
        <xdr:cNvPr id="625" name="楕円 624">
          <a:extLst>
            <a:ext uri="{FF2B5EF4-FFF2-40B4-BE49-F238E27FC236}">
              <a16:creationId xmlns:a16="http://schemas.microsoft.com/office/drawing/2014/main" id="{FD4619F3-9598-4930-A40B-EF270824BED2}"/>
            </a:ext>
          </a:extLst>
        </xdr:cNvPr>
        <xdr:cNvSpPr/>
      </xdr:nvSpPr>
      <xdr:spPr>
        <a:xfrm>
          <a:off x="22110700" y="1454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121175</xdr:rowOff>
    </xdr:from>
    <xdr:ext cx="469744" cy="259045"/>
    <xdr:sp macro="" textlink="">
      <xdr:nvSpPr>
        <xdr:cNvPr id="626" name="【消防施設】&#10;一人当たり面積該当値テキスト">
          <a:extLst>
            <a:ext uri="{FF2B5EF4-FFF2-40B4-BE49-F238E27FC236}">
              <a16:creationId xmlns:a16="http://schemas.microsoft.com/office/drawing/2014/main" id="{B608193B-27A7-40FE-81F0-50FEAB534DBC}"/>
            </a:ext>
          </a:extLst>
        </xdr:cNvPr>
        <xdr:cNvSpPr txBox="1"/>
      </xdr:nvSpPr>
      <xdr:spPr>
        <a:xfrm>
          <a:off x="22199600" y="1452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627" name="楕円 626">
          <a:extLst>
            <a:ext uri="{FF2B5EF4-FFF2-40B4-BE49-F238E27FC236}">
              <a16:creationId xmlns:a16="http://schemas.microsoft.com/office/drawing/2014/main" id="{8A02C1AD-AC62-43E4-92FD-812EF2502A63}"/>
            </a:ext>
          </a:extLst>
        </xdr:cNvPr>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22098</xdr:rowOff>
    </xdr:from>
    <xdr:to>
      <xdr:col>116</xdr:col>
      <xdr:colOff>63500</xdr:colOff>
      <xdr:row>85</xdr:row>
      <xdr:rowOff>26670</xdr:rowOff>
    </xdr:to>
    <xdr:cxnSp macro="">
      <xdr:nvCxnSpPr>
        <xdr:cNvPr id="628" name="直線コネクタ 627">
          <a:extLst>
            <a:ext uri="{FF2B5EF4-FFF2-40B4-BE49-F238E27FC236}">
              <a16:creationId xmlns:a16="http://schemas.microsoft.com/office/drawing/2014/main" id="{5D27F762-7213-43B1-9D0A-C8F580FA9A9E}"/>
            </a:ext>
          </a:extLst>
        </xdr:cNvPr>
        <xdr:cNvCxnSpPr/>
      </xdr:nvCxnSpPr>
      <xdr:spPr>
        <a:xfrm flipV="1">
          <a:off x="21323300" y="14595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142748</xdr:rowOff>
    </xdr:from>
    <xdr:to>
      <xdr:col>107</xdr:col>
      <xdr:colOff>101600</xdr:colOff>
      <xdr:row>85</xdr:row>
      <xdr:rowOff>72898</xdr:rowOff>
    </xdr:to>
    <xdr:sp macro="" textlink="">
      <xdr:nvSpPr>
        <xdr:cNvPr id="629" name="楕円 628">
          <a:extLst>
            <a:ext uri="{FF2B5EF4-FFF2-40B4-BE49-F238E27FC236}">
              <a16:creationId xmlns:a16="http://schemas.microsoft.com/office/drawing/2014/main" id="{FB5C7264-3777-4855-85B9-E284A7196CF5}"/>
            </a:ext>
          </a:extLst>
        </xdr:cNvPr>
        <xdr:cNvSpPr/>
      </xdr:nvSpPr>
      <xdr:spPr>
        <a:xfrm>
          <a:off x="20383500" y="1454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22098</xdr:rowOff>
    </xdr:from>
    <xdr:to>
      <xdr:col>111</xdr:col>
      <xdr:colOff>177800</xdr:colOff>
      <xdr:row>85</xdr:row>
      <xdr:rowOff>26670</xdr:rowOff>
    </xdr:to>
    <xdr:cxnSp macro="">
      <xdr:nvCxnSpPr>
        <xdr:cNvPr id="630" name="直線コネクタ 629">
          <a:extLst>
            <a:ext uri="{FF2B5EF4-FFF2-40B4-BE49-F238E27FC236}">
              <a16:creationId xmlns:a16="http://schemas.microsoft.com/office/drawing/2014/main" id="{D16F86B1-8FB7-4777-920E-4B0FBE0D4D53}"/>
            </a:ext>
          </a:extLst>
        </xdr:cNvPr>
        <xdr:cNvCxnSpPr/>
      </xdr:nvCxnSpPr>
      <xdr:spPr>
        <a:xfrm>
          <a:off x="20434300" y="1459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149606</xdr:rowOff>
    </xdr:from>
    <xdr:to>
      <xdr:col>102</xdr:col>
      <xdr:colOff>165100</xdr:colOff>
      <xdr:row>85</xdr:row>
      <xdr:rowOff>79756</xdr:rowOff>
    </xdr:to>
    <xdr:sp macro="" textlink="">
      <xdr:nvSpPr>
        <xdr:cNvPr id="631" name="楕円 630">
          <a:extLst>
            <a:ext uri="{FF2B5EF4-FFF2-40B4-BE49-F238E27FC236}">
              <a16:creationId xmlns:a16="http://schemas.microsoft.com/office/drawing/2014/main" id="{7319D6F9-152D-4FA3-A3D2-7244871E9921}"/>
            </a:ext>
          </a:extLst>
        </xdr:cNvPr>
        <xdr:cNvSpPr/>
      </xdr:nvSpPr>
      <xdr:spPr>
        <a:xfrm>
          <a:off x="19494500" y="1455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22098</xdr:rowOff>
    </xdr:from>
    <xdr:to>
      <xdr:col>107</xdr:col>
      <xdr:colOff>50800</xdr:colOff>
      <xdr:row>85</xdr:row>
      <xdr:rowOff>28956</xdr:rowOff>
    </xdr:to>
    <xdr:cxnSp macro="">
      <xdr:nvCxnSpPr>
        <xdr:cNvPr id="632" name="直線コネクタ 631">
          <a:extLst>
            <a:ext uri="{FF2B5EF4-FFF2-40B4-BE49-F238E27FC236}">
              <a16:creationId xmlns:a16="http://schemas.microsoft.com/office/drawing/2014/main" id="{341230DD-A6BA-4DD4-8251-BA5E4E1DF128}"/>
            </a:ext>
          </a:extLst>
        </xdr:cNvPr>
        <xdr:cNvCxnSpPr/>
      </xdr:nvCxnSpPr>
      <xdr:spPr>
        <a:xfrm flipV="1">
          <a:off x="19545300" y="1459534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154178</xdr:rowOff>
    </xdr:from>
    <xdr:to>
      <xdr:col>98</xdr:col>
      <xdr:colOff>38100</xdr:colOff>
      <xdr:row>85</xdr:row>
      <xdr:rowOff>84328</xdr:rowOff>
    </xdr:to>
    <xdr:sp macro="" textlink="">
      <xdr:nvSpPr>
        <xdr:cNvPr id="633" name="楕円 632">
          <a:extLst>
            <a:ext uri="{FF2B5EF4-FFF2-40B4-BE49-F238E27FC236}">
              <a16:creationId xmlns:a16="http://schemas.microsoft.com/office/drawing/2014/main" id="{25907FCE-CB8D-42EE-97C3-90839B66810B}"/>
            </a:ext>
          </a:extLst>
        </xdr:cNvPr>
        <xdr:cNvSpPr/>
      </xdr:nvSpPr>
      <xdr:spPr>
        <a:xfrm>
          <a:off x="18605500" y="1455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28956</xdr:rowOff>
    </xdr:from>
    <xdr:to>
      <xdr:col>102</xdr:col>
      <xdr:colOff>114300</xdr:colOff>
      <xdr:row>85</xdr:row>
      <xdr:rowOff>33528</xdr:rowOff>
    </xdr:to>
    <xdr:cxnSp macro="">
      <xdr:nvCxnSpPr>
        <xdr:cNvPr id="634" name="直線コネクタ 633">
          <a:extLst>
            <a:ext uri="{FF2B5EF4-FFF2-40B4-BE49-F238E27FC236}">
              <a16:creationId xmlns:a16="http://schemas.microsoft.com/office/drawing/2014/main" id="{44DF61B4-D0DA-4AFC-8E4F-8FCD93693801}"/>
            </a:ext>
          </a:extLst>
        </xdr:cNvPr>
        <xdr:cNvCxnSpPr/>
      </xdr:nvCxnSpPr>
      <xdr:spPr>
        <a:xfrm flipV="1">
          <a:off x="18656300" y="1460220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98569</xdr:rowOff>
    </xdr:from>
    <xdr:ext cx="469744" cy="259045"/>
    <xdr:sp macro="" textlink="">
      <xdr:nvSpPr>
        <xdr:cNvPr id="635" name="n_1aveValue【消防施設】&#10;一人当たり面積">
          <a:extLst>
            <a:ext uri="{FF2B5EF4-FFF2-40B4-BE49-F238E27FC236}">
              <a16:creationId xmlns:a16="http://schemas.microsoft.com/office/drawing/2014/main" id="{60C34898-F90F-44D8-8D01-5F158C80D1D9}"/>
            </a:ext>
          </a:extLst>
        </xdr:cNvPr>
        <xdr:cNvSpPr txBox="1"/>
      </xdr:nvSpPr>
      <xdr:spPr>
        <a:xfrm>
          <a:off x="210757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121429</xdr:rowOff>
    </xdr:from>
    <xdr:ext cx="469744" cy="259045"/>
    <xdr:sp macro="" textlink="">
      <xdr:nvSpPr>
        <xdr:cNvPr id="636" name="n_2aveValue【消防施設】&#10;一人当たり面積">
          <a:extLst>
            <a:ext uri="{FF2B5EF4-FFF2-40B4-BE49-F238E27FC236}">
              <a16:creationId xmlns:a16="http://schemas.microsoft.com/office/drawing/2014/main" id="{F2ACC830-BDE3-4FBD-A62D-FE39E3978B7E}"/>
            </a:ext>
          </a:extLst>
        </xdr:cNvPr>
        <xdr:cNvSpPr txBox="1"/>
      </xdr:nvSpPr>
      <xdr:spPr>
        <a:xfrm>
          <a:off x="201994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271</xdr:rowOff>
    </xdr:from>
    <xdr:ext cx="469744" cy="259045"/>
    <xdr:sp macro="" textlink="">
      <xdr:nvSpPr>
        <xdr:cNvPr id="637" name="n_3aveValue【消防施設】&#10;一人当たり面積">
          <a:extLst>
            <a:ext uri="{FF2B5EF4-FFF2-40B4-BE49-F238E27FC236}">
              <a16:creationId xmlns:a16="http://schemas.microsoft.com/office/drawing/2014/main" id="{77FCF4EE-1595-4714-8895-26E7619D3A89}"/>
            </a:ext>
          </a:extLst>
        </xdr:cNvPr>
        <xdr:cNvSpPr txBox="1"/>
      </xdr:nvSpPr>
      <xdr:spPr>
        <a:xfrm>
          <a:off x="19310427" y="1423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638" name="n_4aveValue【消防施設】&#10;一人当たり面積">
          <a:extLst>
            <a:ext uri="{FF2B5EF4-FFF2-40B4-BE49-F238E27FC236}">
              <a16:creationId xmlns:a16="http://schemas.microsoft.com/office/drawing/2014/main" id="{B8562FC9-91C8-4025-A9D5-F6D450DCEE9F}"/>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639" name="n_1mainValue【消防施設】&#10;一人当たり面積">
          <a:extLst>
            <a:ext uri="{FF2B5EF4-FFF2-40B4-BE49-F238E27FC236}">
              <a16:creationId xmlns:a16="http://schemas.microsoft.com/office/drawing/2014/main" id="{25F2BE3F-9862-4C37-93A6-5A17C02E2917}"/>
            </a:ext>
          </a:extLst>
        </xdr:cNvPr>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64025</xdr:rowOff>
    </xdr:from>
    <xdr:ext cx="469744" cy="259045"/>
    <xdr:sp macro="" textlink="">
      <xdr:nvSpPr>
        <xdr:cNvPr id="640" name="n_2mainValue【消防施設】&#10;一人当たり面積">
          <a:extLst>
            <a:ext uri="{FF2B5EF4-FFF2-40B4-BE49-F238E27FC236}">
              <a16:creationId xmlns:a16="http://schemas.microsoft.com/office/drawing/2014/main" id="{82241760-02D0-4CC6-8E65-48D7ADDAB5D3}"/>
            </a:ext>
          </a:extLst>
        </xdr:cNvPr>
        <xdr:cNvSpPr txBox="1"/>
      </xdr:nvSpPr>
      <xdr:spPr>
        <a:xfrm>
          <a:off x="20199427" y="1463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70883</xdr:rowOff>
    </xdr:from>
    <xdr:ext cx="469744" cy="259045"/>
    <xdr:sp macro="" textlink="">
      <xdr:nvSpPr>
        <xdr:cNvPr id="641" name="n_3mainValue【消防施設】&#10;一人当たり面積">
          <a:extLst>
            <a:ext uri="{FF2B5EF4-FFF2-40B4-BE49-F238E27FC236}">
              <a16:creationId xmlns:a16="http://schemas.microsoft.com/office/drawing/2014/main" id="{96F420ED-8014-48A0-A089-A74E9B1E0733}"/>
            </a:ext>
          </a:extLst>
        </xdr:cNvPr>
        <xdr:cNvSpPr txBox="1"/>
      </xdr:nvSpPr>
      <xdr:spPr>
        <a:xfrm>
          <a:off x="19310427" y="146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75455</xdr:rowOff>
    </xdr:from>
    <xdr:ext cx="469744" cy="259045"/>
    <xdr:sp macro="" textlink="">
      <xdr:nvSpPr>
        <xdr:cNvPr id="642" name="n_4mainValue【消防施設】&#10;一人当たり面積">
          <a:extLst>
            <a:ext uri="{FF2B5EF4-FFF2-40B4-BE49-F238E27FC236}">
              <a16:creationId xmlns:a16="http://schemas.microsoft.com/office/drawing/2014/main" id="{E604A9D4-EABF-4840-BF76-87646527B3DE}"/>
            </a:ext>
          </a:extLst>
        </xdr:cNvPr>
        <xdr:cNvSpPr txBox="1"/>
      </xdr:nvSpPr>
      <xdr:spPr>
        <a:xfrm>
          <a:off x="18421427" y="1464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0660D079-69FB-4BEF-9EC8-E3A857EF258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B38462E8-3807-42C0-B93B-F2E410D2E06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81EF4F23-9474-4396-BF9F-B716780C467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EC6F7A49-344E-4D5A-A3AB-387E006A5A5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990BD1BE-759B-414F-B2DD-E4A85F02774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6AEA4E8D-5C26-4E17-9308-2B041CA3013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88E2C8F5-6BC5-4258-851D-8A78C4DD25D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28D8DAF2-9753-442C-B2FD-F5EAEE77A5D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F63492F4-02C0-48D9-8800-34F6AF9412B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34BD4374-1373-44AF-B9E8-F267D5EA934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60F1416F-D057-42C2-B125-C80B0CB75D0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65FC156B-25D4-4457-BE44-8B447233C19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E0492643-8B07-4631-A33F-5B1C9A29308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8165CDAA-D6AD-4DCD-A471-AC4C789BEA0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A2C38F61-898E-4B07-AA12-50EBE4D55CB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6E822B9A-AB11-46BF-96F1-8F6ABEE59EB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D4BAAF89-FD32-4C6B-A021-9CBB7C45B20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29191715-482F-4595-851C-D37FA77A910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AE13C80E-3C33-42E3-A85D-6C32FD1A666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52E24D91-0BB5-4835-A14F-03916237867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BBDE4C73-BF05-44D5-A2D6-F380F10A18E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D8271D3D-BB47-497E-B836-FC593EEB9A0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534B3D01-F1C3-40EF-AEA6-67647468EB0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00207D8D-9DA3-47BD-8608-4D31076881C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庁舎】&#10;有形固定資産減価償却率グラフ枠">
          <a:extLst>
            <a:ext uri="{FF2B5EF4-FFF2-40B4-BE49-F238E27FC236}">
              <a16:creationId xmlns:a16="http://schemas.microsoft.com/office/drawing/2014/main" id="{7CB0B8F5-526E-4565-B2E7-E7E63D69786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109</xdr:row>
      <xdr:rowOff>9252</xdr:rowOff>
    </xdr:to>
    <xdr:cxnSp macro="">
      <xdr:nvCxnSpPr>
        <xdr:cNvPr id="668" name="直線コネクタ 667">
          <a:extLst>
            <a:ext uri="{FF2B5EF4-FFF2-40B4-BE49-F238E27FC236}">
              <a16:creationId xmlns:a16="http://schemas.microsoft.com/office/drawing/2014/main" id="{395D08AE-BCED-493D-9754-E6E7D97407F5}"/>
            </a:ext>
          </a:extLst>
        </xdr:cNvPr>
        <xdr:cNvCxnSpPr/>
      </xdr:nvCxnSpPr>
      <xdr:spPr>
        <a:xfrm flipV="1">
          <a:off x="16318864" y="17144456"/>
          <a:ext cx="0" cy="1552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69" name="【庁舎】&#10;有形固定資産減価償却率最小値テキスト">
          <a:extLst>
            <a:ext uri="{FF2B5EF4-FFF2-40B4-BE49-F238E27FC236}">
              <a16:creationId xmlns:a16="http://schemas.microsoft.com/office/drawing/2014/main" id="{05CED7C0-6E92-4862-9B95-7DD263676192}"/>
            </a:ext>
          </a:extLst>
        </xdr:cNvPr>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70" name="直線コネクタ 669">
          <a:extLst>
            <a:ext uri="{FF2B5EF4-FFF2-40B4-BE49-F238E27FC236}">
              <a16:creationId xmlns:a16="http://schemas.microsoft.com/office/drawing/2014/main" id="{5FF6AE7A-2918-4699-812A-DB2C4A4F28EE}"/>
            </a:ext>
          </a:extLst>
        </xdr:cNvPr>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671" name="【庁舎】&#10;有形固定資産減価償却率最大値テキスト">
          <a:extLst>
            <a:ext uri="{FF2B5EF4-FFF2-40B4-BE49-F238E27FC236}">
              <a16:creationId xmlns:a16="http://schemas.microsoft.com/office/drawing/2014/main" id="{08FEFC5A-4476-4511-B6B9-F8ADB74F1542}"/>
            </a:ext>
          </a:extLst>
        </xdr:cNvPr>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672" name="直線コネクタ 671">
          <a:extLst>
            <a:ext uri="{FF2B5EF4-FFF2-40B4-BE49-F238E27FC236}">
              <a16:creationId xmlns:a16="http://schemas.microsoft.com/office/drawing/2014/main" id="{C5DDA0DF-6F45-4F7C-BE92-F048E3C20EB1}"/>
            </a:ext>
          </a:extLst>
        </xdr:cNvPr>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56078</xdr:rowOff>
    </xdr:from>
    <xdr:ext cx="405111" cy="259045"/>
    <xdr:sp macro="" textlink="">
      <xdr:nvSpPr>
        <xdr:cNvPr id="673" name="【庁舎】&#10;有形固定資産減価償却率平均値テキスト">
          <a:extLst>
            <a:ext uri="{FF2B5EF4-FFF2-40B4-BE49-F238E27FC236}">
              <a16:creationId xmlns:a16="http://schemas.microsoft.com/office/drawing/2014/main" id="{A8B94B03-DB15-40EF-9A96-375608991CB4}"/>
            </a:ext>
          </a:extLst>
        </xdr:cNvPr>
        <xdr:cNvSpPr txBox="1"/>
      </xdr:nvSpPr>
      <xdr:spPr>
        <a:xfrm>
          <a:off x="16357600" y="1788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674" name="フローチャート: 判断 673">
          <a:extLst>
            <a:ext uri="{FF2B5EF4-FFF2-40B4-BE49-F238E27FC236}">
              <a16:creationId xmlns:a16="http://schemas.microsoft.com/office/drawing/2014/main" id="{A01BAD91-03F2-49A2-8800-50D6315DCA3D}"/>
            </a:ext>
          </a:extLst>
        </xdr:cNvPr>
        <xdr:cNvSpPr/>
      </xdr:nvSpPr>
      <xdr:spPr>
        <a:xfrm>
          <a:off x="16268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75" name="フローチャート: 判断 674">
          <a:extLst>
            <a:ext uri="{FF2B5EF4-FFF2-40B4-BE49-F238E27FC236}">
              <a16:creationId xmlns:a16="http://schemas.microsoft.com/office/drawing/2014/main" id="{388FF3E7-341B-474D-A127-E64C6D3DFE87}"/>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676" name="フローチャート: 判断 675">
          <a:extLst>
            <a:ext uri="{FF2B5EF4-FFF2-40B4-BE49-F238E27FC236}">
              <a16:creationId xmlns:a16="http://schemas.microsoft.com/office/drawing/2014/main" id="{FD69AAC7-5F73-46A2-825B-37E5F7093F3B}"/>
            </a:ext>
          </a:extLst>
        </xdr:cNvPr>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677" name="フローチャート: 判断 676">
          <a:extLst>
            <a:ext uri="{FF2B5EF4-FFF2-40B4-BE49-F238E27FC236}">
              <a16:creationId xmlns:a16="http://schemas.microsoft.com/office/drawing/2014/main" id="{149DED67-DB70-4FA0-B9A5-B17E8FFC366A}"/>
            </a:ext>
          </a:extLst>
        </xdr:cNvPr>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72752</xdr:rowOff>
    </xdr:from>
    <xdr:to>
      <xdr:col>67</xdr:col>
      <xdr:colOff>101600</xdr:colOff>
      <xdr:row>105</xdr:row>
      <xdr:rowOff>2902</xdr:rowOff>
    </xdr:to>
    <xdr:sp macro="" textlink="">
      <xdr:nvSpPr>
        <xdr:cNvPr id="678" name="フローチャート: 判断 677">
          <a:extLst>
            <a:ext uri="{FF2B5EF4-FFF2-40B4-BE49-F238E27FC236}">
              <a16:creationId xmlns:a16="http://schemas.microsoft.com/office/drawing/2014/main" id="{F5D466D4-16D1-4B83-B813-482077D34582}"/>
            </a:ext>
          </a:extLst>
        </xdr:cNvPr>
        <xdr:cNvSpPr/>
      </xdr:nvSpPr>
      <xdr:spPr>
        <a:xfrm>
          <a:off x="12763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DF3E3745-B1B2-4B47-B8BB-F0DD7C9AB3B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3E12FE4A-3002-4BCF-8CF2-83F80D92FDB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183107B9-DC84-45E4-A286-E39160DCADD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78950A86-5DA6-42D6-9B42-074E099CC78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9BC72E67-1FEC-422F-A062-85B2FA81A81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684" name="楕円 683">
          <a:extLst>
            <a:ext uri="{FF2B5EF4-FFF2-40B4-BE49-F238E27FC236}">
              <a16:creationId xmlns:a16="http://schemas.microsoft.com/office/drawing/2014/main" id="{7EB0402A-5136-4314-9377-43F00897F986}"/>
            </a:ext>
          </a:extLst>
        </xdr:cNvPr>
        <xdr:cNvSpPr/>
      </xdr:nvSpPr>
      <xdr:spPr>
        <a:xfrm>
          <a:off x="162687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97263</xdr:rowOff>
    </xdr:from>
    <xdr:ext cx="405111" cy="259045"/>
    <xdr:sp macro="" textlink="">
      <xdr:nvSpPr>
        <xdr:cNvPr id="685" name="【庁舎】&#10;有形固定資産減価償却率該当値テキスト">
          <a:extLst>
            <a:ext uri="{FF2B5EF4-FFF2-40B4-BE49-F238E27FC236}">
              <a16:creationId xmlns:a16="http://schemas.microsoft.com/office/drawing/2014/main" id="{C779F77F-B4F7-4B18-94BB-A4631348E205}"/>
            </a:ext>
          </a:extLst>
        </xdr:cNvPr>
        <xdr:cNvSpPr txBox="1"/>
      </xdr:nvSpPr>
      <xdr:spPr>
        <a:xfrm>
          <a:off x="16357600" y="1775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40095</xdr:rowOff>
    </xdr:from>
    <xdr:to>
      <xdr:col>81</xdr:col>
      <xdr:colOff>101600</xdr:colOff>
      <xdr:row>104</xdr:row>
      <xdr:rowOff>141695</xdr:rowOff>
    </xdr:to>
    <xdr:sp macro="" textlink="">
      <xdr:nvSpPr>
        <xdr:cNvPr id="686" name="楕円 685">
          <a:extLst>
            <a:ext uri="{FF2B5EF4-FFF2-40B4-BE49-F238E27FC236}">
              <a16:creationId xmlns:a16="http://schemas.microsoft.com/office/drawing/2014/main" id="{8B905B94-F609-464A-9C7D-92B7F92B84E9}"/>
            </a:ext>
          </a:extLst>
        </xdr:cNvPr>
        <xdr:cNvSpPr/>
      </xdr:nvSpPr>
      <xdr:spPr>
        <a:xfrm>
          <a:off x="15430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90895</xdr:rowOff>
    </xdr:from>
    <xdr:to>
      <xdr:col>85</xdr:col>
      <xdr:colOff>127000</xdr:colOff>
      <xdr:row>104</xdr:row>
      <xdr:rowOff>125186</xdr:rowOff>
    </xdr:to>
    <xdr:cxnSp macro="">
      <xdr:nvCxnSpPr>
        <xdr:cNvPr id="687" name="直線コネクタ 686">
          <a:extLst>
            <a:ext uri="{FF2B5EF4-FFF2-40B4-BE49-F238E27FC236}">
              <a16:creationId xmlns:a16="http://schemas.microsoft.com/office/drawing/2014/main" id="{2CEA8E63-4511-4833-96AC-3E5ACF86B3A7}"/>
            </a:ext>
          </a:extLst>
        </xdr:cNvPr>
        <xdr:cNvCxnSpPr/>
      </xdr:nvCxnSpPr>
      <xdr:spPr>
        <a:xfrm>
          <a:off x="15481300" y="1792169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10705</xdr:rowOff>
    </xdr:from>
    <xdr:to>
      <xdr:col>76</xdr:col>
      <xdr:colOff>165100</xdr:colOff>
      <xdr:row>104</xdr:row>
      <xdr:rowOff>112305</xdr:rowOff>
    </xdr:to>
    <xdr:sp macro="" textlink="">
      <xdr:nvSpPr>
        <xdr:cNvPr id="688" name="楕円 687">
          <a:extLst>
            <a:ext uri="{FF2B5EF4-FFF2-40B4-BE49-F238E27FC236}">
              <a16:creationId xmlns:a16="http://schemas.microsoft.com/office/drawing/2014/main" id="{E8B91210-B9A6-43F0-B942-58B582FFD291}"/>
            </a:ext>
          </a:extLst>
        </xdr:cNvPr>
        <xdr:cNvSpPr/>
      </xdr:nvSpPr>
      <xdr:spPr>
        <a:xfrm>
          <a:off x="14541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61505</xdr:rowOff>
    </xdr:from>
    <xdr:to>
      <xdr:col>81</xdr:col>
      <xdr:colOff>50800</xdr:colOff>
      <xdr:row>104</xdr:row>
      <xdr:rowOff>90895</xdr:rowOff>
    </xdr:to>
    <xdr:cxnSp macro="">
      <xdr:nvCxnSpPr>
        <xdr:cNvPr id="689" name="直線コネクタ 688">
          <a:extLst>
            <a:ext uri="{FF2B5EF4-FFF2-40B4-BE49-F238E27FC236}">
              <a16:creationId xmlns:a16="http://schemas.microsoft.com/office/drawing/2014/main" id="{930C011D-96B3-4425-B74A-3C76935182D8}"/>
            </a:ext>
          </a:extLst>
        </xdr:cNvPr>
        <xdr:cNvCxnSpPr/>
      </xdr:nvCxnSpPr>
      <xdr:spPr>
        <a:xfrm>
          <a:off x="14592300" y="17892305"/>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149498</xdr:rowOff>
    </xdr:from>
    <xdr:to>
      <xdr:col>72</xdr:col>
      <xdr:colOff>38100</xdr:colOff>
      <xdr:row>104</xdr:row>
      <xdr:rowOff>79648</xdr:rowOff>
    </xdr:to>
    <xdr:sp macro="" textlink="">
      <xdr:nvSpPr>
        <xdr:cNvPr id="690" name="楕円 689">
          <a:extLst>
            <a:ext uri="{FF2B5EF4-FFF2-40B4-BE49-F238E27FC236}">
              <a16:creationId xmlns:a16="http://schemas.microsoft.com/office/drawing/2014/main" id="{82C2BEE4-8541-4D0F-9CE8-2BCBDD7E1E8F}"/>
            </a:ext>
          </a:extLst>
        </xdr:cNvPr>
        <xdr:cNvSpPr/>
      </xdr:nvSpPr>
      <xdr:spPr>
        <a:xfrm>
          <a:off x="13652500" y="1780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28848</xdr:rowOff>
    </xdr:from>
    <xdr:to>
      <xdr:col>76</xdr:col>
      <xdr:colOff>114300</xdr:colOff>
      <xdr:row>104</xdr:row>
      <xdr:rowOff>61505</xdr:rowOff>
    </xdr:to>
    <xdr:cxnSp macro="">
      <xdr:nvCxnSpPr>
        <xdr:cNvPr id="691" name="直線コネクタ 690">
          <a:extLst>
            <a:ext uri="{FF2B5EF4-FFF2-40B4-BE49-F238E27FC236}">
              <a16:creationId xmlns:a16="http://schemas.microsoft.com/office/drawing/2014/main" id="{D72AF5A0-4C56-4D51-B1BA-F8BFCE31DF03}"/>
            </a:ext>
          </a:extLst>
        </xdr:cNvPr>
        <xdr:cNvCxnSpPr/>
      </xdr:nvCxnSpPr>
      <xdr:spPr>
        <a:xfrm>
          <a:off x="13703300" y="1785964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118473</xdr:rowOff>
    </xdr:from>
    <xdr:to>
      <xdr:col>67</xdr:col>
      <xdr:colOff>101600</xdr:colOff>
      <xdr:row>104</xdr:row>
      <xdr:rowOff>48623</xdr:rowOff>
    </xdr:to>
    <xdr:sp macro="" textlink="">
      <xdr:nvSpPr>
        <xdr:cNvPr id="692" name="楕円 691">
          <a:extLst>
            <a:ext uri="{FF2B5EF4-FFF2-40B4-BE49-F238E27FC236}">
              <a16:creationId xmlns:a16="http://schemas.microsoft.com/office/drawing/2014/main" id="{E5541715-396E-43E8-9673-0CF2D9180BFB}"/>
            </a:ext>
          </a:extLst>
        </xdr:cNvPr>
        <xdr:cNvSpPr/>
      </xdr:nvSpPr>
      <xdr:spPr>
        <a:xfrm>
          <a:off x="12763500" y="177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169273</xdr:rowOff>
    </xdr:from>
    <xdr:to>
      <xdr:col>71</xdr:col>
      <xdr:colOff>177800</xdr:colOff>
      <xdr:row>104</xdr:row>
      <xdr:rowOff>28848</xdr:rowOff>
    </xdr:to>
    <xdr:cxnSp macro="">
      <xdr:nvCxnSpPr>
        <xdr:cNvPr id="693" name="直線コネクタ 692">
          <a:extLst>
            <a:ext uri="{FF2B5EF4-FFF2-40B4-BE49-F238E27FC236}">
              <a16:creationId xmlns:a16="http://schemas.microsoft.com/office/drawing/2014/main" id="{66E2AC8B-8705-4025-870F-0475283745F0}"/>
            </a:ext>
          </a:extLst>
        </xdr:cNvPr>
        <xdr:cNvCxnSpPr/>
      </xdr:nvCxnSpPr>
      <xdr:spPr>
        <a:xfrm>
          <a:off x="12814300" y="1782862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694" name="n_1aveValue【庁舎】&#10;有形固定資産減価償却率">
          <a:extLst>
            <a:ext uri="{FF2B5EF4-FFF2-40B4-BE49-F238E27FC236}">
              <a16:creationId xmlns:a16="http://schemas.microsoft.com/office/drawing/2014/main" id="{913E0FA8-A13A-4832-BD73-93811B9DCD5F}"/>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21789</xdr:rowOff>
    </xdr:from>
    <xdr:ext cx="405111" cy="259045"/>
    <xdr:sp macro="" textlink="">
      <xdr:nvSpPr>
        <xdr:cNvPr id="695" name="n_2aveValue【庁舎】&#10;有形固定資産減価償却率">
          <a:extLst>
            <a:ext uri="{FF2B5EF4-FFF2-40B4-BE49-F238E27FC236}">
              <a16:creationId xmlns:a16="http://schemas.microsoft.com/office/drawing/2014/main" id="{C45684A2-85E9-4E60-A7F4-2E253A471BD1}"/>
            </a:ext>
          </a:extLst>
        </xdr:cNvPr>
        <xdr:cNvSpPr txBox="1"/>
      </xdr:nvSpPr>
      <xdr:spPr>
        <a:xfrm>
          <a:off x="14389744"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5459</xdr:rowOff>
    </xdr:from>
    <xdr:ext cx="405111" cy="259045"/>
    <xdr:sp macro="" textlink="">
      <xdr:nvSpPr>
        <xdr:cNvPr id="696" name="n_3aveValue【庁舎】&#10;有形固定資産減価償却率">
          <a:extLst>
            <a:ext uri="{FF2B5EF4-FFF2-40B4-BE49-F238E27FC236}">
              <a16:creationId xmlns:a16="http://schemas.microsoft.com/office/drawing/2014/main" id="{A02B8C2A-87CD-4D0F-AB7A-C4827AEA7E85}"/>
            </a:ext>
          </a:extLst>
        </xdr:cNvPr>
        <xdr:cNvSpPr txBox="1"/>
      </xdr:nvSpPr>
      <xdr:spPr>
        <a:xfrm>
          <a:off x="13500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165479</xdr:rowOff>
    </xdr:from>
    <xdr:ext cx="405111" cy="259045"/>
    <xdr:sp macro="" textlink="">
      <xdr:nvSpPr>
        <xdr:cNvPr id="697" name="n_4aveValue【庁舎】&#10;有形固定資産減価償却率">
          <a:extLst>
            <a:ext uri="{FF2B5EF4-FFF2-40B4-BE49-F238E27FC236}">
              <a16:creationId xmlns:a16="http://schemas.microsoft.com/office/drawing/2014/main" id="{6672864A-6F22-4EB4-AFEF-E7C3A911881E}"/>
            </a:ext>
          </a:extLst>
        </xdr:cNvPr>
        <xdr:cNvSpPr txBox="1"/>
      </xdr:nvSpPr>
      <xdr:spPr>
        <a:xfrm>
          <a:off x="12611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158222</xdr:rowOff>
    </xdr:from>
    <xdr:ext cx="405111" cy="259045"/>
    <xdr:sp macro="" textlink="">
      <xdr:nvSpPr>
        <xdr:cNvPr id="698" name="n_1mainValue【庁舎】&#10;有形固定資産減価償却率">
          <a:extLst>
            <a:ext uri="{FF2B5EF4-FFF2-40B4-BE49-F238E27FC236}">
              <a16:creationId xmlns:a16="http://schemas.microsoft.com/office/drawing/2014/main" id="{AADC137D-F9D9-45A2-BE4D-E7A1BC93B1BD}"/>
            </a:ext>
          </a:extLst>
        </xdr:cNvPr>
        <xdr:cNvSpPr txBox="1"/>
      </xdr:nvSpPr>
      <xdr:spPr>
        <a:xfrm>
          <a:off x="15266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128832</xdr:rowOff>
    </xdr:from>
    <xdr:ext cx="405111" cy="259045"/>
    <xdr:sp macro="" textlink="">
      <xdr:nvSpPr>
        <xdr:cNvPr id="699" name="n_2mainValue【庁舎】&#10;有形固定資産減価償却率">
          <a:extLst>
            <a:ext uri="{FF2B5EF4-FFF2-40B4-BE49-F238E27FC236}">
              <a16:creationId xmlns:a16="http://schemas.microsoft.com/office/drawing/2014/main" id="{5A0AD071-276C-48EE-A5E5-96D48A4A8883}"/>
            </a:ext>
          </a:extLst>
        </xdr:cNvPr>
        <xdr:cNvSpPr txBox="1"/>
      </xdr:nvSpPr>
      <xdr:spPr>
        <a:xfrm>
          <a:off x="14389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96175</xdr:rowOff>
    </xdr:from>
    <xdr:ext cx="405111" cy="259045"/>
    <xdr:sp macro="" textlink="">
      <xdr:nvSpPr>
        <xdr:cNvPr id="700" name="n_3mainValue【庁舎】&#10;有形固定資産減価償却率">
          <a:extLst>
            <a:ext uri="{FF2B5EF4-FFF2-40B4-BE49-F238E27FC236}">
              <a16:creationId xmlns:a16="http://schemas.microsoft.com/office/drawing/2014/main" id="{DB58421C-7CA8-4223-872A-DCC8A7E3E22F}"/>
            </a:ext>
          </a:extLst>
        </xdr:cNvPr>
        <xdr:cNvSpPr txBox="1"/>
      </xdr:nvSpPr>
      <xdr:spPr>
        <a:xfrm>
          <a:off x="13500744" y="1758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65150</xdr:rowOff>
    </xdr:from>
    <xdr:ext cx="405111" cy="259045"/>
    <xdr:sp macro="" textlink="">
      <xdr:nvSpPr>
        <xdr:cNvPr id="701" name="n_4mainValue【庁舎】&#10;有形固定資産減価償却率">
          <a:extLst>
            <a:ext uri="{FF2B5EF4-FFF2-40B4-BE49-F238E27FC236}">
              <a16:creationId xmlns:a16="http://schemas.microsoft.com/office/drawing/2014/main" id="{C715EF34-80B5-4E29-84A2-9A255E43B9ED}"/>
            </a:ext>
          </a:extLst>
        </xdr:cNvPr>
        <xdr:cNvSpPr txBox="1"/>
      </xdr:nvSpPr>
      <xdr:spPr>
        <a:xfrm>
          <a:off x="12611744" y="1755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a:extLst>
            <a:ext uri="{FF2B5EF4-FFF2-40B4-BE49-F238E27FC236}">
              <a16:creationId xmlns:a16="http://schemas.microsoft.com/office/drawing/2014/main" id="{F7313147-E46A-476A-ACF8-B2E17C63AA2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a:extLst>
            <a:ext uri="{FF2B5EF4-FFF2-40B4-BE49-F238E27FC236}">
              <a16:creationId xmlns:a16="http://schemas.microsoft.com/office/drawing/2014/main" id="{9EF2D2CB-2EEC-4543-BAE3-10429E05E97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a:extLst>
            <a:ext uri="{FF2B5EF4-FFF2-40B4-BE49-F238E27FC236}">
              <a16:creationId xmlns:a16="http://schemas.microsoft.com/office/drawing/2014/main" id="{2813706C-68F2-4EAC-8803-3EAC4A5C7FC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a:extLst>
            <a:ext uri="{FF2B5EF4-FFF2-40B4-BE49-F238E27FC236}">
              <a16:creationId xmlns:a16="http://schemas.microsoft.com/office/drawing/2014/main" id="{6EE6FA01-13F9-45C8-ADC4-8D6687859ED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a:extLst>
            <a:ext uri="{FF2B5EF4-FFF2-40B4-BE49-F238E27FC236}">
              <a16:creationId xmlns:a16="http://schemas.microsoft.com/office/drawing/2014/main" id="{9275AE4F-6745-4319-916B-4FC8CF7DC65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a:extLst>
            <a:ext uri="{FF2B5EF4-FFF2-40B4-BE49-F238E27FC236}">
              <a16:creationId xmlns:a16="http://schemas.microsoft.com/office/drawing/2014/main" id="{9D9DDD00-56A6-4FCA-A777-5065A88D301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a:extLst>
            <a:ext uri="{FF2B5EF4-FFF2-40B4-BE49-F238E27FC236}">
              <a16:creationId xmlns:a16="http://schemas.microsoft.com/office/drawing/2014/main" id="{4A5F8AA8-9172-4895-9336-F0DE19EF9E7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a:extLst>
            <a:ext uri="{FF2B5EF4-FFF2-40B4-BE49-F238E27FC236}">
              <a16:creationId xmlns:a16="http://schemas.microsoft.com/office/drawing/2014/main" id="{02487281-716A-4098-9222-3C7C8D7E23A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a:extLst>
            <a:ext uri="{FF2B5EF4-FFF2-40B4-BE49-F238E27FC236}">
              <a16:creationId xmlns:a16="http://schemas.microsoft.com/office/drawing/2014/main" id="{B9928F15-8DAF-4C62-A831-649E0B20DB8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a:extLst>
            <a:ext uri="{FF2B5EF4-FFF2-40B4-BE49-F238E27FC236}">
              <a16:creationId xmlns:a16="http://schemas.microsoft.com/office/drawing/2014/main" id="{35DF35AE-63B0-4BD6-9736-79674EA7DB2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2" name="直線コネクタ 711">
          <a:extLst>
            <a:ext uri="{FF2B5EF4-FFF2-40B4-BE49-F238E27FC236}">
              <a16:creationId xmlns:a16="http://schemas.microsoft.com/office/drawing/2014/main" id="{BB4ABE23-1653-4B34-8FE9-230B76AE053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3" name="テキスト ボックス 712">
          <a:extLst>
            <a:ext uri="{FF2B5EF4-FFF2-40B4-BE49-F238E27FC236}">
              <a16:creationId xmlns:a16="http://schemas.microsoft.com/office/drawing/2014/main" id="{21D6231B-F1AA-4933-9FD3-6F774EEA146A}"/>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4" name="直線コネクタ 713">
          <a:extLst>
            <a:ext uri="{FF2B5EF4-FFF2-40B4-BE49-F238E27FC236}">
              <a16:creationId xmlns:a16="http://schemas.microsoft.com/office/drawing/2014/main" id="{D4E9EDF3-AF6D-4F38-B40B-9FEA7C3136B8}"/>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5" name="テキスト ボックス 714">
          <a:extLst>
            <a:ext uri="{FF2B5EF4-FFF2-40B4-BE49-F238E27FC236}">
              <a16:creationId xmlns:a16="http://schemas.microsoft.com/office/drawing/2014/main" id="{4CFADA9D-08BC-451F-A39E-A410061BF708}"/>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6" name="直線コネクタ 715">
          <a:extLst>
            <a:ext uri="{FF2B5EF4-FFF2-40B4-BE49-F238E27FC236}">
              <a16:creationId xmlns:a16="http://schemas.microsoft.com/office/drawing/2014/main" id="{137B935F-0ACF-4AA0-B67F-0ED0E4C06C63}"/>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7" name="テキスト ボックス 716">
          <a:extLst>
            <a:ext uri="{FF2B5EF4-FFF2-40B4-BE49-F238E27FC236}">
              <a16:creationId xmlns:a16="http://schemas.microsoft.com/office/drawing/2014/main" id="{AABDB958-B411-4523-B007-2DF6BF276D6F}"/>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8" name="直線コネクタ 717">
          <a:extLst>
            <a:ext uri="{FF2B5EF4-FFF2-40B4-BE49-F238E27FC236}">
              <a16:creationId xmlns:a16="http://schemas.microsoft.com/office/drawing/2014/main" id="{BFA17514-6537-446C-8599-75F943905EC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9" name="テキスト ボックス 718">
          <a:extLst>
            <a:ext uri="{FF2B5EF4-FFF2-40B4-BE49-F238E27FC236}">
              <a16:creationId xmlns:a16="http://schemas.microsoft.com/office/drawing/2014/main" id="{3CD5C755-0C07-4368-A58B-0B5BF232A8BC}"/>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0" name="直線コネクタ 719">
          <a:extLst>
            <a:ext uri="{FF2B5EF4-FFF2-40B4-BE49-F238E27FC236}">
              <a16:creationId xmlns:a16="http://schemas.microsoft.com/office/drawing/2014/main" id="{977A301F-07C7-4B6D-9209-CF31A903A99E}"/>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1" name="テキスト ボックス 720">
          <a:extLst>
            <a:ext uri="{FF2B5EF4-FFF2-40B4-BE49-F238E27FC236}">
              <a16:creationId xmlns:a16="http://schemas.microsoft.com/office/drawing/2014/main" id="{3AF32C57-CD67-4A2B-B6A7-685090E103C1}"/>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2" name="直線コネクタ 721">
          <a:extLst>
            <a:ext uri="{FF2B5EF4-FFF2-40B4-BE49-F238E27FC236}">
              <a16:creationId xmlns:a16="http://schemas.microsoft.com/office/drawing/2014/main" id="{540903DB-2789-45DD-9D07-4E22FB38E827}"/>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3" name="テキスト ボックス 722">
          <a:extLst>
            <a:ext uri="{FF2B5EF4-FFF2-40B4-BE49-F238E27FC236}">
              <a16:creationId xmlns:a16="http://schemas.microsoft.com/office/drawing/2014/main" id="{BA6D1B7E-519F-4D80-9C7F-29DEC51B0E4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a:extLst>
            <a:ext uri="{FF2B5EF4-FFF2-40B4-BE49-F238E27FC236}">
              <a16:creationId xmlns:a16="http://schemas.microsoft.com/office/drawing/2014/main" id="{0C5E38C0-7999-40E6-9E0D-9A27A18E395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a:extLst>
            <a:ext uri="{FF2B5EF4-FFF2-40B4-BE49-F238E27FC236}">
              <a16:creationId xmlns:a16="http://schemas.microsoft.com/office/drawing/2014/main" id="{2A86FB51-62B4-4AF1-92D5-0D14ADD6927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庁舎】&#10;一人当たり面積グラフ枠">
          <a:extLst>
            <a:ext uri="{FF2B5EF4-FFF2-40B4-BE49-F238E27FC236}">
              <a16:creationId xmlns:a16="http://schemas.microsoft.com/office/drawing/2014/main" id="{02FB56DF-7C09-4D5B-BBD8-B9EFB6F9CE7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107</xdr:row>
      <xdr:rowOff>156211</xdr:rowOff>
    </xdr:to>
    <xdr:cxnSp macro="">
      <xdr:nvCxnSpPr>
        <xdr:cNvPr id="727" name="直線コネクタ 726">
          <a:extLst>
            <a:ext uri="{FF2B5EF4-FFF2-40B4-BE49-F238E27FC236}">
              <a16:creationId xmlns:a16="http://schemas.microsoft.com/office/drawing/2014/main" id="{2DB93EDB-B877-4DC0-800E-E02CBE87BAF9}"/>
            </a:ext>
          </a:extLst>
        </xdr:cNvPr>
        <xdr:cNvCxnSpPr/>
      </xdr:nvCxnSpPr>
      <xdr:spPr>
        <a:xfrm flipV="1">
          <a:off x="22160864" y="172516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160038</xdr:rowOff>
    </xdr:from>
    <xdr:ext cx="469744" cy="259045"/>
    <xdr:sp macro="" textlink="">
      <xdr:nvSpPr>
        <xdr:cNvPr id="728" name="【庁舎】&#10;一人当たり面積最小値テキスト">
          <a:extLst>
            <a:ext uri="{FF2B5EF4-FFF2-40B4-BE49-F238E27FC236}">
              <a16:creationId xmlns:a16="http://schemas.microsoft.com/office/drawing/2014/main" id="{D81E3CA0-5B7D-4223-A244-B06A94E5E8AC}"/>
            </a:ext>
          </a:extLst>
        </xdr:cNvPr>
        <xdr:cNvSpPr txBox="1"/>
      </xdr:nvSpPr>
      <xdr:spPr>
        <a:xfrm>
          <a:off x="22199600"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156211</xdr:rowOff>
    </xdr:from>
    <xdr:to>
      <xdr:col>116</xdr:col>
      <xdr:colOff>152400</xdr:colOff>
      <xdr:row>107</xdr:row>
      <xdr:rowOff>156211</xdr:rowOff>
    </xdr:to>
    <xdr:cxnSp macro="">
      <xdr:nvCxnSpPr>
        <xdr:cNvPr id="729" name="直線コネクタ 728">
          <a:extLst>
            <a:ext uri="{FF2B5EF4-FFF2-40B4-BE49-F238E27FC236}">
              <a16:creationId xmlns:a16="http://schemas.microsoft.com/office/drawing/2014/main" id="{665AAB98-1B27-40D1-A27E-EB15F05A6D11}"/>
            </a:ext>
          </a:extLst>
        </xdr:cNvPr>
        <xdr:cNvCxnSpPr/>
      </xdr:nvCxnSpPr>
      <xdr:spPr>
        <a:xfrm>
          <a:off x="22072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730" name="【庁舎】&#10;一人当たり面積最大値テキスト">
          <a:extLst>
            <a:ext uri="{FF2B5EF4-FFF2-40B4-BE49-F238E27FC236}">
              <a16:creationId xmlns:a16="http://schemas.microsoft.com/office/drawing/2014/main" id="{552E95B7-FD16-4E56-B03F-3FC9EF111E93}"/>
            </a:ext>
          </a:extLst>
        </xdr:cNvPr>
        <xdr:cNvSpPr txBox="1"/>
      </xdr:nvSpPr>
      <xdr:spPr>
        <a:xfrm>
          <a:off x="22199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731" name="直線コネクタ 730">
          <a:extLst>
            <a:ext uri="{FF2B5EF4-FFF2-40B4-BE49-F238E27FC236}">
              <a16:creationId xmlns:a16="http://schemas.microsoft.com/office/drawing/2014/main" id="{9415D6CA-541B-4877-9CF1-28FA944C8583}"/>
            </a:ext>
          </a:extLst>
        </xdr:cNvPr>
        <xdr:cNvCxnSpPr/>
      </xdr:nvCxnSpPr>
      <xdr:spPr>
        <a:xfrm>
          <a:off x="22072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7638</xdr:rowOff>
    </xdr:from>
    <xdr:ext cx="469744" cy="259045"/>
    <xdr:sp macro="" textlink="">
      <xdr:nvSpPr>
        <xdr:cNvPr id="732" name="【庁舎】&#10;一人当たり面積平均値テキスト">
          <a:extLst>
            <a:ext uri="{FF2B5EF4-FFF2-40B4-BE49-F238E27FC236}">
              <a16:creationId xmlns:a16="http://schemas.microsoft.com/office/drawing/2014/main" id="{A61C4E3A-5663-4E6C-B6F3-3154F4928D71}"/>
            </a:ext>
          </a:extLst>
        </xdr:cNvPr>
        <xdr:cNvSpPr txBox="1"/>
      </xdr:nvSpPr>
      <xdr:spPr>
        <a:xfrm>
          <a:off x="22199600" y="18009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33" name="フローチャート: 判断 732">
          <a:extLst>
            <a:ext uri="{FF2B5EF4-FFF2-40B4-BE49-F238E27FC236}">
              <a16:creationId xmlns:a16="http://schemas.microsoft.com/office/drawing/2014/main" id="{26A1E5B6-9B58-4555-88CD-2698A1BE80E2}"/>
            </a:ext>
          </a:extLst>
        </xdr:cNvPr>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45538</xdr:rowOff>
    </xdr:from>
    <xdr:to>
      <xdr:col>112</xdr:col>
      <xdr:colOff>38100</xdr:colOff>
      <xdr:row>105</xdr:row>
      <xdr:rowOff>147138</xdr:rowOff>
    </xdr:to>
    <xdr:sp macro="" textlink="">
      <xdr:nvSpPr>
        <xdr:cNvPr id="734" name="フローチャート: 判断 733">
          <a:extLst>
            <a:ext uri="{FF2B5EF4-FFF2-40B4-BE49-F238E27FC236}">
              <a16:creationId xmlns:a16="http://schemas.microsoft.com/office/drawing/2014/main" id="{37E5DEC4-DF49-45F5-924E-A34DCE694322}"/>
            </a:ext>
          </a:extLst>
        </xdr:cNvPr>
        <xdr:cNvSpPr/>
      </xdr:nvSpPr>
      <xdr:spPr>
        <a:xfrm>
          <a:off x="212725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60779</xdr:rowOff>
    </xdr:from>
    <xdr:to>
      <xdr:col>107</xdr:col>
      <xdr:colOff>101600</xdr:colOff>
      <xdr:row>105</xdr:row>
      <xdr:rowOff>162379</xdr:rowOff>
    </xdr:to>
    <xdr:sp macro="" textlink="">
      <xdr:nvSpPr>
        <xdr:cNvPr id="735" name="フローチャート: 判断 734">
          <a:extLst>
            <a:ext uri="{FF2B5EF4-FFF2-40B4-BE49-F238E27FC236}">
              <a16:creationId xmlns:a16="http://schemas.microsoft.com/office/drawing/2014/main" id="{E3501F36-9FCE-4337-866A-C524F84FB609}"/>
            </a:ext>
          </a:extLst>
        </xdr:cNvPr>
        <xdr:cNvSpPr/>
      </xdr:nvSpPr>
      <xdr:spPr>
        <a:xfrm>
          <a:off x="20383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154395</xdr:rowOff>
    </xdr:from>
    <xdr:to>
      <xdr:col>102</xdr:col>
      <xdr:colOff>165100</xdr:colOff>
      <xdr:row>106</xdr:row>
      <xdr:rowOff>84545</xdr:rowOff>
    </xdr:to>
    <xdr:sp macro="" textlink="">
      <xdr:nvSpPr>
        <xdr:cNvPr id="736" name="フローチャート: 判断 735">
          <a:extLst>
            <a:ext uri="{FF2B5EF4-FFF2-40B4-BE49-F238E27FC236}">
              <a16:creationId xmlns:a16="http://schemas.microsoft.com/office/drawing/2014/main" id="{5CCFF907-6B50-4415-AC8E-78CC98F19B49}"/>
            </a:ext>
          </a:extLst>
        </xdr:cNvPr>
        <xdr:cNvSpPr/>
      </xdr:nvSpPr>
      <xdr:spPr>
        <a:xfrm>
          <a:off x="19494500" y="181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47171</xdr:rowOff>
    </xdr:from>
    <xdr:to>
      <xdr:col>98</xdr:col>
      <xdr:colOff>38100</xdr:colOff>
      <xdr:row>106</xdr:row>
      <xdr:rowOff>148771</xdr:rowOff>
    </xdr:to>
    <xdr:sp macro="" textlink="">
      <xdr:nvSpPr>
        <xdr:cNvPr id="737" name="フローチャート: 判断 736">
          <a:extLst>
            <a:ext uri="{FF2B5EF4-FFF2-40B4-BE49-F238E27FC236}">
              <a16:creationId xmlns:a16="http://schemas.microsoft.com/office/drawing/2014/main" id="{5DC5823D-C0B2-4EDB-B703-7D12616452AE}"/>
            </a:ext>
          </a:extLst>
        </xdr:cNvPr>
        <xdr:cNvSpPr/>
      </xdr:nvSpPr>
      <xdr:spPr>
        <a:xfrm>
          <a:off x="18605500" y="1822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F4EC6D67-198E-4739-9D2E-5056FA55D1C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BFE1DC9C-0F19-4CDC-AE9C-014605FD33C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1B0296D3-30A0-4A3E-825A-D1B0D3B8299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90DEAA30-6215-4A48-AFC4-BCB71F2A98A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86D8CA9D-32A9-46FE-AC45-3A8FB57D661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128814</xdr:rowOff>
    </xdr:from>
    <xdr:to>
      <xdr:col>116</xdr:col>
      <xdr:colOff>114300</xdr:colOff>
      <xdr:row>105</xdr:row>
      <xdr:rowOff>58964</xdr:rowOff>
    </xdr:to>
    <xdr:sp macro="" textlink="">
      <xdr:nvSpPr>
        <xdr:cNvPr id="743" name="楕円 742">
          <a:extLst>
            <a:ext uri="{FF2B5EF4-FFF2-40B4-BE49-F238E27FC236}">
              <a16:creationId xmlns:a16="http://schemas.microsoft.com/office/drawing/2014/main" id="{AF613C3F-544D-40CD-B321-29206A84ACB1}"/>
            </a:ext>
          </a:extLst>
        </xdr:cNvPr>
        <xdr:cNvSpPr/>
      </xdr:nvSpPr>
      <xdr:spPr>
        <a:xfrm>
          <a:off x="22110700" y="179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151691</xdr:rowOff>
    </xdr:from>
    <xdr:ext cx="469744" cy="259045"/>
    <xdr:sp macro="" textlink="">
      <xdr:nvSpPr>
        <xdr:cNvPr id="744" name="【庁舎】&#10;一人当たり面積該当値テキスト">
          <a:extLst>
            <a:ext uri="{FF2B5EF4-FFF2-40B4-BE49-F238E27FC236}">
              <a16:creationId xmlns:a16="http://schemas.microsoft.com/office/drawing/2014/main" id="{0343F360-6423-42A3-9147-6C0CF4977E42}"/>
            </a:ext>
          </a:extLst>
        </xdr:cNvPr>
        <xdr:cNvSpPr txBox="1"/>
      </xdr:nvSpPr>
      <xdr:spPr>
        <a:xfrm>
          <a:off x="22199600" y="1781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144055</xdr:rowOff>
    </xdr:from>
    <xdr:to>
      <xdr:col>112</xdr:col>
      <xdr:colOff>38100</xdr:colOff>
      <xdr:row>105</xdr:row>
      <xdr:rowOff>74205</xdr:rowOff>
    </xdr:to>
    <xdr:sp macro="" textlink="">
      <xdr:nvSpPr>
        <xdr:cNvPr id="745" name="楕円 744">
          <a:extLst>
            <a:ext uri="{FF2B5EF4-FFF2-40B4-BE49-F238E27FC236}">
              <a16:creationId xmlns:a16="http://schemas.microsoft.com/office/drawing/2014/main" id="{0F63DC6F-5375-4A98-A206-C679459E5152}"/>
            </a:ext>
          </a:extLst>
        </xdr:cNvPr>
        <xdr:cNvSpPr/>
      </xdr:nvSpPr>
      <xdr:spPr>
        <a:xfrm>
          <a:off x="21272500" y="1797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8164</xdr:rowOff>
    </xdr:from>
    <xdr:to>
      <xdr:col>116</xdr:col>
      <xdr:colOff>63500</xdr:colOff>
      <xdr:row>105</xdr:row>
      <xdr:rowOff>23405</xdr:rowOff>
    </xdr:to>
    <xdr:cxnSp macro="">
      <xdr:nvCxnSpPr>
        <xdr:cNvPr id="746" name="直線コネクタ 745">
          <a:extLst>
            <a:ext uri="{FF2B5EF4-FFF2-40B4-BE49-F238E27FC236}">
              <a16:creationId xmlns:a16="http://schemas.microsoft.com/office/drawing/2014/main" id="{CD506A85-6ED6-4B7B-B0A4-005D41D3D0F8}"/>
            </a:ext>
          </a:extLst>
        </xdr:cNvPr>
        <xdr:cNvCxnSpPr/>
      </xdr:nvCxnSpPr>
      <xdr:spPr>
        <a:xfrm flipV="1">
          <a:off x="21323300" y="18010414"/>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156029</xdr:rowOff>
    </xdr:from>
    <xdr:to>
      <xdr:col>107</xdr:col>
      <xdr:colOff>101600</xdr:colOff>
      <xdr:row>105</xdr:row>
      <xdr:rowOff>86179</xdr:rowOff>
    </xdr:to>
    <xdr:sp macro="" textlink="">
      <xdr:nvSpPr>
        <xdr:cNvPr id="747" name="楕円 746">
          <a:extLst>
            <a:ext uri="{FF2B5EF4-FFF2-40B4-BE49-F238E27FC236}">
              <a16:creationId xmlns:a16="http://schemas.microsoft.com/office/drawing/2014/main" id="{93B02A94-BA29-4BFE-8C72-952C8AB0F6E9}"/>
            </a:ext>
          </a:extLst>
        </xdr:cNvPr>
        <xdr:cNvSpPr/>
      </xdr:nvSpPr>
      <xdr:spPr>
        <a:xfrm>
          <a:off x="20383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23405</xdr:rowOff>
    </xdr:from>
    <xdr:to>
      <xdr:col>111</xdr:col>
      <xdr:colOff>177800</xdr:colOff>
      <xdr:row>105</xdr:row>
      <xdr:rowOff>35379</xdr:rowOff>
    </xdr:to>
    <xdr:cxnSp macro="">
      <xdr:nvCxnSpPr>
        <xdr:cNvPr id="748" name="直線コネクタ 747">
          <a:extLst>
            <a:ext uri="{FF2B5EF4-FFF2-40B4-BE49-F238E27FC236}">
              <a16:creationId xmlns:a16="http://schemas.microsoft.com/office/drawing/2014/main" id="{02CBD1F2-E844-4DE4-A008-44EC143874B9}"/>
            </a:ext>
          </a:extLst>
        </xdr:cNvPr>
        <xdr:cNvCxnSpPr/>
      </xdr:nvCxnSpPr>
      <xdr:spPr>
        <a:xfrm flipV="1">
          <a:off x="20434300" y="18025655"/>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165826</xdr:rowOff>
    </xdr:from>
    <xdr:to>
      <xdr:col>102</xdr:col>
      <xdr:colOff>165100</xdr:colOff>
      <xdr:row>105</xdr:row>
      <xdr:rowOff>95976</xdr:rowOff>
    </xdr:to>
    <xdr:sp macro="" textlink="">
      <xdr:nvSpPr>
        <xdr:cNvPr id="749" name="楕円 748">
          <a:extLst>
            <a:ext uri="{FF2B5EF4-FFF2-40B4-BE49-F238E27FC236}">
              <a16:creationId xmlns:a16="http://schemas.microsoft.com/office/drawing/2014/main" id="{446D1672-71B9-4FCD-83AB-F06DB58D31E9}"/>
            </a:ext>
          </a:extLst>
        </xdr:cNvPr>
        <xdr:cNvSpPr/>
      </xdr:nvSpPr>
      <xdr:spPr>
        <a:xfrm>
          <a:off x="19494500" y="1799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35379</xdr:rowOff>
    </xdr:from>
    <xdr:to>
      <xdr:col>107</xdr:col>
      <xdr:colOff>50800</xdr:colOff>
      <xdr:row>105</xdr:row>
      <xdr:rowOff>45176</xdr:rowOff>
    </xdr:to>
    <xdr:cxnSp macro="">
      <xdr:nvCxnSpPr>
        <xdr:cNvPr id="750" name="直線コネクタ 749">
          <a:extLst>
            <a:ext uri="{FF2B5EF4-FFF2-40B4-BE49-F238E27FC236}">
              <a16:creationId xmlns:a16="http://schemas.microsoft.com/office/drawing/2014/main" id="{D98C5FB1-81B9-4810-BD25-E347A0AC785C}"/>
            </a:ext>
          </a:extLst>
        </xdr:cNvPr>
        <xdr:cNvCxnSpPr/>
      </xdr:nvCxnSpPr>
      <xdr:spPr>
        <a:xfrm flipV="1">
          <a:off x="19545300" y="1803762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8527</xdr:rowOff>
    </xdr:from>
    <xdr:to>
      <xdr:col>98</xdr:col>
      <xdr:colOff>38100</xdr:colOff>
      <xdr:row>105</xdr:row>
      <xdr:rowOff>110127</xdr:rowOff>
    </xdr:to>
    <xdr:sp macro="" textlink="">
      <xdr:nvSpPr>
        <xdr:cNvPr id="751" name="楕円 750">
          <a:extLst>
            <a:ext uri="{FF2B5EF4-FFF2-40B4-BE49-F238E27FC236}">
              <a16:creationId xmlns:a16="http://schemas.microsoft.com/office/drawing/2014/main" id="{3CFC61D5-2250-4778-8B57-84AAE301EB98}"/>
            </a:ext>
          </a:extLst>
        </xdr:cNvPr>
        <xdr:cNvSpPr/>
      </xdr:nvSpPr>
      <xdr:spPr>
        <a:xfrm>
          <a:off x="18605500" y="1801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45176</xdr:rowOff>
    </xdr:from>
    <xdr:to>
      <xdr:col>102</xdr:col>
      <xdr:colOff>114300</xdr:colOff>
      <xdr:row>105</xdr:row>
      <xdr:rowOff>59327</xdr:rowOff>
    </xdr:to>
    <xdr:cxnSp macro="">
      <xdr:nvCxnSpPr>
        <xdr:cNvPr id="752" name="直線コネクタ 751">
          <a:extLst>
            <a:ext uri="{FF2B5EF4-FFF2-40B4-BE49-F238E27FC236}">
              <a16:creationId xmlns:a16="http://schemas.microsoft.com/office/drawing/2014/main" id="{6FF02E12-41BC-4462-ADF6-073D3107C6D1}"/>
            </a:ext>
          </a:extLst>
        </xdr:cNvPr>
        <xdr:cNvCxnSpPr/>
      </xdr:nvCxnSpPr>
      <xdr:spPr>
        <a:xfrm flipV="1">
          <a:off x="18656300" y="18047426"/>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138265</xdr:rowOff>
    </xdr:from>
    <xdr:ext cx="469744" cy="259045"/>
    <xdr:sp macro="" textlink="">
      <xdr:nvSpPr>
        <xdr:cNvPr id="753" name="n_1aveValue【庁舎】&#10;一人当たり面積">
          <a:extLst>
            <a:ext uri="{FF2B5EF4-FFF2-40B4-BE49-F238E27FC236}">
              <a16:creationId xmlns:a16="http://schemas.microsoft.com/office/drawing/2014/main" id="{E7F9F3AF-E75B-41E3-B768-2ABBDA0A372E}"/>
            </a:ext>
          </a:extLst>
        </xdr:cNvPr>
        <xdr:cNvSpPr txBox="1"/>
      </xdr:nvSpPr>
      <xdr:spPr>
        <a:xfrm>
          <a:off x="21075727" y="1814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153506</xdr:rowOff>
    </xdr:from>
    <xdr:ext cx="469744" cy="259045"/>
    <xdr:sp macro="" textlink="">
      <xdr:nvSpPr>
        <xdr:cNvPr id="754" name="n_2aveValue【庁舎】&#10;一人当たり面積">
          <a:extLst>
            <a:ext uri="{FF2B5EF4-FFF2-40B4-BE49-F238E27FC236}">
              <a16:creationId xmlns:a16="http://schemas.microsoft.com/office/drawing/2014/main" id="{0D554D6E-2118-493D-83A8-BFF36F2A59FE}"/>
            </a:ext>
          </a:extLst>
        </xdr:cNvPr>
        <xdr:cNvSpPr txBox="1"/>
      </xdr:nvSpPr>
      <xdr:spPr>
        <a:xfrm>
          <a:off x="20199427"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75672</xdr:rowOff>
    </xdr:from>
    <xdr:ext cx="469744" cy="259045"/>
    <xdr:sp macro="" textlink="">
      <xdr:nvSpPr>
        <xdr:cNvPr id="755" name="n_3aveValue【庁舎】&#10;一人当たり面積">
          <a:extLst>
            <a:ext uri="{FF2B5EF4-FFF2-40B4-BE49-F238E27FC236}">
              <a16:creationId xmlns:a16="http://schemas.microsoft.com/office/drawing/2014/main" id="{E5AF1495-D76E-47C2-856D-CF2704DDEA3A}"/>
            </a:ext>
          </a:extLst>
        </xdr:cNvPr>
        <xdr:cNvSpPr txBox="1"/>
      </xdr:nvSpPr>
      <xdr:spPr>
        <a:xfrm>
          <a:off x="19310427" y="18249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139898</xdr:rowOff>
    </xdr:from>
    <xdr:ext cx="469744" cy="259045"/>
    <xdr:sp macro="" textlink="">
      <xdr:nvSpPr>
        <xdr:cNvPr id="756" name="n_4aveValue【庁舎】&#10;一人当たり面積">
          <a:extLst>
            <a:ext uri="{FF2B5EF4-FFF2-40B4-BE49-F238E27FC236}">
              <a16:creationId xmlns:a16="http://schemas.microsoft.com/office/drawing/2014/main" id="{3844D2D9-2DA8-4FF2-BED6-B498BA665E07}"/>
            </a:ext>
          </a:extLst>
        </xdr:cNvPr>
        <xdr:cNvSpPr txBox="1"/>
      </xdr:nvSpPr>
      <xdr:spPr>
        <a:xfrm>
          <a:off x="18421427" y="1831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90732</xdr:rowOff>
    </xdr:from>
    <xdr:ext cx="469744" cy="259045"/>
    <xdr:sp macro="" textlink="">
      <xdr:nvSpPr>
        <xdr:cNvPr id="757" name="n_1mainValue【庁舎】&#10;一人当たり面積">
          <a:extLst>
            <a:ext uri="{FF2B5EF4-FFF2-40B4-BE49-F238E27FC236}">
              <a16:creationId xmlns:a16="http://schemas.microsoft.com/office/drawing/2014/main" id="{A0FED9CC-AA33-474F-A86D-032305C5A253}"/>
            </a:ext>
          </a:extLst>
        </xdr:cNvPr>
        <xdr:cNvSpPr txBox="1"/>
      </xdr:nvSpPr>
      <xdr:spPr>
        <a:xfrm>
          <a:off x="21075727" y="1775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102706</xdr:rowOff>
    </xdr:from>
    <xdr:ext cx="469744" cy="259045"/>
    <xdr:sp macro="" textlink="">
      <xdr:nvSpPr>
        <xdr:cNvPr id="758" name="n_2mainValue【庁舎】&#10;一人当たり面積">
          <a:extLst>
            <a:ext uri="{FF2B5EF4-FFF2-40B4-BE49-F238E27FC236}">
              <a16:creationId xmlns:a16="http://schemas.microsoft.com/office/drawing/2014/main" id="{189A3560-5E45-4B43-9665-7C827D287562}"/>
            </a:ext>
          </a:extLst>
        </xdr:cNvPr>
        <xdr:cNvSpPr txBox="1"/>
      </xdr:nvSpPr>
      <xdr:spPr>
        <a:xfrm>
          <a:off x="20199427" y="1776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112503</xdr:rowOff>
    </xdr:from>
    <xdr:ext cx="469744" cy="259045"/>
    <xdr:sp macro="" textlink="">
      <xdr:nvSpPr>
        <xdr:cNvPr id="759" name="n_3mainValue【庁舎】&#10;一人当たり面積">
          <a:extLst>
            <a:ext uri="{FF2B5EF4-FFF2-40B4-BE49-F238E27FC236}">
              <a16:creationId xmlns:a16="http://schemas.microsoft.com/office/drawing/2014/main" id="{237C3825-AF87-4C3D-A505-C95FD3C87BAD}"/>
            </a:ext>
          </a:extLst>
        </xdr:cNvPr>
        <xdr:cNvSpPr txBox="1"/>
      </xdr:nvSpPr>
      <xdr:spPr>
        <a:xfrm>
          <a:off x="19310427" y="1777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126654</xdr:rowOff>
    </xdr:from>
    <xdr:ext cx="469744" cy="259045"/>
    <xdr:sp macro="" textlink="">
      <xdr:nvSpPr>
        <xdr:cNvPr id="760" name="n_4mainValue【庁舎】&#10;一人当たり面積">
          <a:extLst>
            <a:ext uri="{FF2B5EF4-FFF2-40B4-BE49-F238E27FC236}">
              <a16:creationId xmlns:a16="http://schemas.microsoft.com/office/drawing/2014/main" id="{F6847D4C-0F50-45C6-B60C-989580F6E9D7}"/>
            </a:ext>
          </a:extLst>
        </xdr:cNvPr>
        <xdr:cNvSpPr txBox="1"/>
      </xdr:nvSpPr>
      <xdr:spPr>
        <a:xfrm>
          <a:off x="18421427" y="1778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a:extLst>
            <a:ext uri="{FF2B5EF4-FFF2-40B4-BE49-F238E27FC236}">
              <a16:creationId xmlns:a16="http://schemas.microsoft.com/office/drawing/2014/main" id="{59FA793E-FB2A-40C7-8D58-108AEB90519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a:extLst>
            <a:ext uri="{FF2B5EF4-FFF2-40B4-BE49-F238E27FC236}">
              <a16:creationId xmlns:a16="http://schemas.microsoft.com/office/drawing/2014/main" id="{04C20E9C-2B91-444F-96CB-C902F03D17B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a:extLst>
            <a:ext uri="{FF2B5EF4-FFF2-40B4-BE49-F238E27FC236}">
              <a16:creationId xmlns:a16="http://schemas.microsoft.com/office/drawing/2014/main" id="{3DB9E42E-EB55-4FC7-9454-EBDD47F0B42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類似団体と比較して特に有形固定資産減価償却率が高くなっている施設は、体育館・プール、福祉施設であり、また、一般廃棄物処理施設についても乖離が大きくなってきている。</a:t>
          </a:r>
          <a:endParaRPr lang="ja-JP" altLang="ja-JP" sz="1400">
            <a:effectLst/>
          </a:endParaRPr>
        </a:p>
        <a:p>
          <a:r>
            <a:rPr kumimoji="1" lang="ja-JP" altLang="ja-JP" sz="1100">
              <a:solidFill>
                <a:schemeClr val="dk1"/>
              </a:solidFill>
              <a:effectLst/>
              <a:latin typeface="+mn-lt"/>
              <a:ea typeface="+mn-ea"/>
              <a:cs typeface="+mn-cs"/>
            </a:rPr>
            <a:t>体育館・プールについては、ともに有形固定資産減価償却率が</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となっている。今後は、令和２年度に策定した個別施設計画に基づいて老朽化対策に取り組んでいく。また、一般廃棄物処理施設については一部事務組合で運営しているため、構成団体と検討していく予定。</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５年間を通じて類似団体平均を上回るものの、減少傾向が続き、財源不足団体となっており、厳しい財政運営を強いられている。主要な施策のひとつである定住対策や企業誘致、子育て支援施策にさらに力を入れ、町民税や法人税収の安定的な確保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53024"/>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48381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226300"/>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162378</xdr:rowOff>
    </xdr:from>
    <xdr:to>
      <xdr:col>19</xdr:col>
      <xdr:colOff>133350</xdr:colOff>
      <xdr:row>42</xdr:row>
      <xdr:rowOff>25400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1918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139398</xdr:rowOff>
    </xdr:from>
    <xdr:to>
      <xdr:col>15</xdr:col>
      <xdr:colOff>82550</xdr:colOff>
      <xdr:row>41</xdr:row>
      <xdr:rowOff>162378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168848"/>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38903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139398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1573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129920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1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14108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111578</xdr:rowOff>
    </xdr:from>
    <xdr:to>
      <xdr:col>15</xdr:col>
      <xdr:colOff>133350</xdr:colOff>
      <xdr:row>42</xdr:row>
      <xdr:rowOff>41728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88598</xdr:rowOff>
    </xdr:from>
    <xdr:to>
      <xdr:col>11</xdr:col>
      <xdr:colOff>82550</xdr:colOff>
      <xdr:row>42</xdr:row>
      <xdr:rowOff>18748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28925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88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国保特会へのその他繰出金の減に伴い、昨年度に比べて</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ポイント減少した。高率で推移しているため、引き続き、経常経費の抑制に努めていく。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66</xdr:row>
      <xdr:rowOff>97028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57968"/>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69105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38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97028</xdr:rowOff>
    </xdr:from>
    <xdr:to>
      <xdr:col>24</xdr:col>
      <xdr:colOff>12700</xdr:colOff>
      <xdr:row>66</xdr:row>
      <xdr:rowOff>97028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1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0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5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70866</xdr:rowOff>
    </xdr:from>
    <xdr:to>
      <xdr:col>23</xdr:col>
      <xdr:colOff>133350</xdr:colOff>
      <xdr:row>63</xdr:row>
      <xdr:rowOff>133604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872216"/>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6621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133604</xdr:rowOff>
    </xdr:from>
    <xdr:to>
      <xdr:col>19</xdr:col>
      <xdr:colOff>133350</xdr:colOff>
      <xdr:row>63</xdr:row>
      <xdr:rowOff>133604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349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133604</xdr:rowOff>
    </xdr:from>
    <xdr:to>
      <xdr:col>15</xdr:col>
      <xdr:colOff>82550</xdr:colOff>
      <xdr:row>63</xdr:row>
      <xdr:rowOff>143256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3495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22352</xdr:rowOff>
    </xdr:from>
    <xdr:to>
      <xdr:col>15</xdr:col>
      <xdr:colOff>133350</xdr:colOff>
      <xdr:row>64</xdr:row>
      <xdr:rowOff>123952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108729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63</xdr:row>
      <xdr:rowOff>143256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89152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17526</xdr:rowOff>
    </xdr:from>
    <xdr:to>
      <xdr:col>11</xdr:col>
      <xdr:colOff>82550</xdr:colOff>
      <xdr:row>64</xdr:row>
      <xdr:rowOff>119126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103903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131064</xdr:rowOff>
    </xdr:from>
    <xdr:to>
      <xdr:col>7</xdr:col>
      <xdr:colOff>31750</xdr:colOff>
      <xdr:row>64</xdr:row>
      <xdr:rowOff>61214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45991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36593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82804</xdr:rowOff>
    </xdr:from>
    <xdr:to>
      <xdr:col>19</xdr:col>
      <xdr:colOff>184150</xdr:colOff>
      <xdr:row>64</xdr:row>
      <xdr:rowOff>12954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169181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970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82804</xdr:rowOff>
    </xdr:from>
    <xdr:to>
      <xdr:col>15</xdr:col>
      <xdr:colOff>133350</xdr:colOff>
      <xdr:row>64</xdr:row>
      <xdr:rowOff>12954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23131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92456</xdr:rowOff>
    </xdr:from>
    <xdr:to>
      <xdr:col>11</xdr:col>
      <xdr:colOff>82550</xdr:colOff>
      <xdr:row>64</xdr:row>
      <xdr:rowOff>22606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32783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6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151147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[244,673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令和２年度より、類似団体平均を下回っているが、自団体数値としては引き続き連年増となっている。令和４年度については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物件費のうち光熱水費</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委託料</a:t>
          </a:r>
          <a:r>
            <a:rPr kumimoji="1" lang="ja-JP" altLang="en-US" sz="1100">
              <a:solidFill>
                <a:schemeClr val="dk1"/>
              </a:solidFill>
              <a:effectLst/>
              <a:latin typeface="+mn-lt"/>
              <a:ea typeface="+mn-ea"/>
              <a:cs typeface="+mn-cs"/>
            </a:rPr>
            <a:t>において、</a:t>
          </a:r>
          <a:r>
            <a:rPr kumimoji="1" lang="ja-JP" altLang="ja-JP" sz="1100">
              <a:solidFill>
                <a:schemeClr val="dk1"/>
              </a:solidFill>
              <a:effectLst/>
              <a:latin typeface="+mn-lt"/>
              <a:ea typeface="+mn-ea"/>
              <a:cs typeface="+mn-cs"/>
            </a:rPr>
            <a:t>新型コロナ</a:t>
          </a:r>
          <a:r>
            <a:rPr kumimoji="1" lang="ja-JP" altLang="en-US" sz="1100">
              <a:solidFill>
                <a:schemeClr val="dk1"/>
              </a:solidFill>
              <a:effectLst/>
              <a:latin typeface="+mn-lt"/>
              <a:ea typeface="+mn-ea"/>
              <a:cs typeface="+mn-cs"/>
            </a:rPr>
            <a:t>等に起因する物価高騰</a:t>
          </a:r>
          <a:r>
            <a:rPr kumimoji="1" lang="ja-JP" altLang="ja-JP" sz="1100">
              <a:solidFill>
                <a:schemeClr val="dk1"/>
              </a:solidFill>
              <a:effectLst/>
              <a:latin typeface="+mn-lt"/>
              <a:ea typeface="+mn-ea"/>
              <a:cs typeface="+mn-cs"/>
            </a:rPr>
            <a:t>の影響によ</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増となっている。人件費については、人口千人当たりの職員数が示すとおり、行政面積の広さゆえ、相応の職員数を要するため、人口一人当たり決算額の削減幅は小さくならざるを得ない。人件費削減のためには、民間委託も有効だが、それには物件費の増を伴うので、競争の原理の適用範囲拡大を目指し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162399</xdr:rowOff>
    </xdr:from>
    <xdr:to>
      <xdr:col>23</xdr:col>
      <xdr:colOff>133350</xdr:colOff>
      <xdr:row>89</xdr:row>
      <xdr:rowOff>90757</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06949"/>
          <a:ext cx="0" cy="164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62834</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32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90757</xdr:rowOff>
    </xdr:from>
    <xdr:to>
      <xdr:col>24</xdr:col>
      <xdr:colOff>12700</xdr:colOff>
      <xdr:row>89</xdr:row>
      <xdr:rowOff>90757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49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77326</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450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162399</xdr:rowOff>
    </xdr:from>
    <xdr:to>
      <xdr:col>24</xdr:col>
      <xdr:colOff>12700</xdr:colOff>
      <xdr:row>79</xdr:row>
      <xdr:rowOff>162399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0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156361</xdr:rowOff>
    </xdr:from>
    <xdr:to>
      <xdr:col>23</xdr:col>
      <xdr:colOff>133350</xdr:colOff>
      <xdr:row>81</xdr:row>
      <xdr:rowOff>3046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3872361"/>
          <a:ext cx="838200" cy="1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19207</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906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47130</xdr:rowOff>
    </xdr:from>
    <xdr:to>
      <xdr:col>23</xdr:col>
      <xdr:colOff>184150</xdr:colOff>
      <xdr:row>81</xdr:row>
      <xdr:rowOff>148730</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393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129428</xdr:rowOff>
    </xdr:from>
    <xdr:to>
      <xdr:col>19</xdr:col>
      <xdr:colOff>133350</xdr:colOff>
      <xdr:row>80</xdr:row>
      <xdr:rowOff>156361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3845428"/>
          <a:ext cx="889000" cy="2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12767</xdr:rowOff>
    </xdr:from>
    <xdr:to>
      <xdr:col>19</xdr:col>
      <xdr:colOff>184150</xdr:colOff>
      <xdr:row>81</xdr:row>
      <xdr:rowOff>114367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99144</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986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108169</xdr:rowOff>
    </xdr:from>
    <xdr:to>
      <xdr:col>15</xdr:col>
      <xdr:colOff>82550</xdr:colOff>
      <xdr:row>80</xdr:row>
      <xdr:rowOff>129428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3824169"/>
          <a:ext cx="889000" cy="2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163063</xdr:rowOff>
    </xdr:from>
    <xdr:to>
      <xdr:col>15</xdr:col>
      <xdr:colOff>133350</xdr:colOff>
      <xdr:row>81</xdr:row>
      <xdr:rowOff>93213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77990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965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94853</xdr:rowOff>
    </xdr:from>
    <xdr:to>
      <xdr:col>11</xdr:col>
      <xdr:colOff>31750</xdr:colOff>
      <xdr:row>80</xdr:row>
      <xdr:rowOff>108169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3810853"/>
          <a:ext cx="889000" cy="1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8638</xdr:rowOff>
    </xdr:from>
    <xdr:to>
      <xdr:col>11</xdr:col>
      <xdr:colOff>82550</xdr:colOff>
      <xdr:row>80</xdr:row>
      <xdr:rowOff>110238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37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120415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49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163430</xdr:rowOff>
    </xdr:from>
    <xdr:to>
      <xdr:col>7</xdr:col>
      <xdr:colOff>31750</xdr:colOff>
      <xdr:row>80</xdr:row>
      <xdr:rowOff>93580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370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103757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47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123696</xdr:rowOff>
    </xdr:from>
    <xdr:to>
      <xdr:col>23</xdr:col>
      <xdr:colOff>184150</xdr:colOff>
      <xdr:row>81</xdr:row>
      <xdr:rowOff>53846</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383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140223</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368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105561</xdr:rowOff>
    </xdr:from>
    <xdr:to>
      <xdr:col>19</xdr:col>
      <xdr:colOff>184150</xdr:colOff>
      <xdr:row>81</xdr:row>
      <xdr:rowOff>35711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382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45888</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3590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78628</xdr:rowOff>
    </xdr:from>
    <xdr:to>
      <xdr:col>15</xdr:col>
      <xdr:colOff>133350</xdr:colOff>
      <xdr:row>81</xdr:row>
      <xdr:rowOff>8778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379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18955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56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57369</xdr:rowOff>
    </xdr:from>
    <xdr:to>
      <xdr:col>11</xdr:col>
      <xdr:colOff>82550</xdr:colOff>
      <xdr:row>80</xdr:row>
      <xdr:rowOff>158969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37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143746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859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44053</xdr:rowOff>
    </xdr:from>
    <xdr:to>
      <xdr:col>7</xdr:col>
      <xdr:colOff>31750</xdr:colOff>
      <xdr:row>80</xdr:row>
      <xdr:rowOff>145653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376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130430</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84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過去５年を通じて類似団体平均を上回っている。平成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年度に職員給の減額を行い</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を下回ったが、平成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年度以降は、職員構成の変動などにより、再度</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を上回っている状況が続いているため、類似団体平均に近づくよう努めていく。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88</xdr:row>
      <xdr:rowOff>120650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8110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120650</xdr:rowOff>
    </xdr:from>
    <xdr:to>
      <xdr:col>81</xdr:col>
      <xdr:colOff>44450</xdr:colOff>
      <xdr:row>89</xdr:row>
      <xdr:rowOff>29634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6179800" y="1520825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118656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349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120650</xdr:rowOff>
    </xdr:from>
    <xdr:to>
      <xdr:col>77</xdr:col>
      <xdr:colOff>44450</xdr:colOff>
      <xdr:row>89</xdr:row>
      <xdr:rowOff>29634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520825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102129</xdr:rowOff>
    </xdr:from>
    <xdr:to>
      <xdr:col>77</xdr:col>
      <xdr:colOff>95250</xdr:colOff>
      <xdr:row>85</xdr:row>
      <xdr:rowOff>32279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42456</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272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10054</xdr:rowOff>
    </xdr:from>
    <xdr:to>
      <xdr:col>72</xdr:col>
      <xdr:colOff>203200</xdr:colOff>
      <xdr:row>88</xdr:row>
      <xdr:rowOff>120650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5097654"/>
          <a:ext cx="889000" cy="1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51329</xdr:rowOff>
    </xdr:from>
    <xdr:to>
      <xdr:col>73</xdr:col>
      <xdr:colOff>44450</xdr:colOff>
      <xdr:row>85</xdr:row>
      <xdr:rowOff>152929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2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163106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9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111125</xdr:rowOff>
    </xdr:from>
    <xdr:to>
      <xdr:col>68</xdr:col>
      <xdr:colOff>152400</xdr:colOff>
      <xdr:row>88</xdr:row>
      <xdr:rowOff>10054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5027275"/>
          <a:ext cx="889000" cy="7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51329</xdr:rowOff>
    </xdr:from>
    <xdr:to>
      <xdr:col>68</xdr:col>
      <xdr:colOff>203200</xdr:colOff>
      <xdr:row>85</xdr:row>
      <xdr:rowOff>152929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2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163106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39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41275</xdr:rowOff>
    </xdr:from>
    <xdr:to>
      <xdr:col>64</xdr:col>
      <xdr:colOff>152400</xdr:colOff>
      <xdr:row>85</xdr:row>
      <xdr:rowOff>142875</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153052</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38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69850</xdr:rowOff>
    </xdr:from>
    <xdr:to>
      <xdr:col>81</xdr:col>
      <xdr:colOff>95250</xdr:colOff>
      <xdr:row>89</xdr:row>
      <xdr:rowOff>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137177</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505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150284</xdr:rowOff>
    </xdr:from>
    <xdr:to>
      <xdr:col>77</xdr:col>
      <xdr:colOff>95250</xdr:colOff>
      <xdr:row>89</xdr:row>
      <xdr:rowOff>80434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65211</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5324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130704</xdr:rowOff>
    </xdr:from>
    <xdr:to>
      <xdr:col>68</xdr:col>
      <xdr:colOff>203200</xdr:colOff>
      <xdr:row>88</xdr:row>
      <xdr:rowOff>60854</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504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45631</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513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60325</xdr:rowOff>
    </xdr:from>
    <xdr:to>
      <xdr:col>64</xdr:col>
      <xdr:colOff>152400</xdr:colOff>
      <xdr:row>87</xdr:row>
      <xdr:rowOff>161925</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146702</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類似団体平均を上回っている状況が続いていたが、令和２年度より類似団体平均を下回っている。</a:t>
          </a:r>
          <a:endParaRPr lang="ja-JP" altLang="ja-JP" sz="1400">
            <a:effectLst/>
          </a:endParaRPr>
        </a:p>
        <a:p>
          <a:r>
            <a:rPr kumimoji="1" lang="ja-JP" altLang="ja-JP" sz="1100">
              <a:solidFill>
                <a:schemeClr val="dk1"/>
              </a:solidFill>
              <a:effectLst/>
              <a:latin typeface="+mn-lt"/>
              <a:ea typeface="+mn-ea"/>
              <a:cs typeface="+mn-cs"/>
            </a:rPr>
            <a:t>自団体数値としては引き続き</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人台であるが、当町は、県内でも山間部に位置しているため、行政面においては、支所や教育等施設が点在しており、一定程度の職員配置が避けられないことが主な要因である。これまで、第８次行政改革大綱に基づき事務事業の再編や民間委託の推進に取り組むなどし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143764</xdr:rowOff>
    </xdr:from>
    <xdr:to>
      <xdr:col>81</xdr:col>
      <xdr:colOff>44450</xdr:colOff>
      <xdr:row>67</xdr:row>
      <xdr:rowOff>63119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259314"/>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35196</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22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63119</xdr:rowOff>
    </xdr:from>
    <xdr:to>
      <xdr:col>81</xdr:col>
      <xdr:colOff>133350</xdr:colOff>
      <xdr:row>67</xdr:row>
      <xdr:rowOff>63119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58691</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143764</xdr:rowOff>
    </xdr:from>
    <xdr:to>
      <xdr:col>81</xdr:col>
      <xdr:colOff>133350</xdr:colOff>
      <xdr:row>59</xdr:row>
      <xdr:rowOff>143764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43645</xdr:rowOff>
    </xdr:from>
    <xdr:to>
      <xdr:col>81</xdr:col>
      <xdr:colOff>44450</xdr:colOff>
      <xdr:row>62</xdr:row>
      <xdr:rowOff>58928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673545"/>
          <a:ext cx="838200" cy="1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165329</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623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24342</xdr:rowOff>
    </xdr:from>
    <xdr:to>
      <xdr:col>77</xdr:col>
      <xdr:colOff>44450</xdr:colOff>
      <xdr:row>62</xdr:row>
      <xdr:rowOff>43645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654242"/>
          <a:ext cx="889000" cy="1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18584</xdr:rowOff>
    </xdr:from>
    <xdr:to>
      <xdr:col>77</xdr:col>
      <xdr:colOff>95250</xdr:colOff>
      <xdr:row>62</xdr:row>
      <xdr:rowOff>120184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104961</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734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24342</xdr:rowOff>
    </xdr:from>
    <xdr:to>
      <xdr:col>72</xdr:col>
      <xdr:colOff>203200</xdr:colOff>
      <xdr:row>62</xdr:row>
      <xdr:rowOff>41232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4401800" y="10654242"/>
          <a:ext cx="889000" cy="1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14563</xdr:rowOff>
    </xdr:from>
    <xdr:to>
      <xdr:col>73</xdr:col>
      <xdr:colOff>44450</xdr:colOff>
      <xdr:row>62</xdr:row>
      <xdr:rowOff>116163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100940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41232</xdr:rowOff>
    </xdr:from>
    <xdr:to>
      <xdr:col>68</xdr:col>
      <xdr:colOff>152400</xdr:colOff>
      <xdr:row>62</xdr:row>
      <xdr:rowOff>42842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3512800" y="10671132"/>
          <a:ext cx="889000" cy="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102489</xdr:rowOff>
    </xdr:from>
    <xdr:to>
      <xdr:col>68</xdr:col>
      <xdr:colOff>203200</xdr:colOff>
      <xdr:row>61</xdr:row>
      <xdr:rowOff>32639</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8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42816</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158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82381</xdr:rowOff>
    </xdr:from>
    <xdr:to>
      <xdr:col>64</xdr:col>
      <xdr:colOff>152400</xdr:colOff>
      <xdr:row>61</xdr:row>
      <xdr:rowOff>12531</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22708</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138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8128</xdr:rowOff>
    </xdr:from>
    <xdr:to>
      <xdr:col>81</xdr:col>
      <xdr:colOff>95250</xdr:colOff>
      <xdr:row>62</xdr:row>
      <xdr:rowOff>109728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24655</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48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164295</xdr:rowOff>
    </xdr:from>
    <xdr:to>
      <xdr:col>77</xdr:col>
      <xdr:colOff>95250</xdr:colOff>
      <xdr:row>62</xdr:row>
      <xdr:rowOff>94445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62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104622</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39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144992</xdr:rowOff>
    </xdr:from>
    <xdr:to>
      <xdr:col>73</xdr:col>
      <xdr:colOff>44450</xdr:colOff>
      <xdr:row>62</xdr:row>
      <xdr:rowOff>75142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6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85319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37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161882</xdr:rowOff>
    </xdr:from>
    <xdr:to>
      <xdr:col>68</xdr:col>
      <xdr:colOff>203200</xdr:colOff>
      <xdr:row>62</xdr:row>
      <xdr:rowOff>92032</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62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76809</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706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163492</xdr:rowOff>
    </xdr:from>
    <xdr:to>
      <xdr:col>64</xdr:col>
      <xdr:colOff>152400</xdr:colOff>
      <xdr:row>62</xdr:row>
      <xdr:rowOff>93642</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62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78419</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708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令和４年度は公債費に準じる債務負担額のうち、新規町営住宅に係る支払いが開始したため、数値が増加した。また、平成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年度以降標準財政規模の縮小により増加傾向にあり、税収も減収傾向であるため当面は比率の下降が見込めない。</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21336</xdr:rowOff>
    </xdr:from>
    <xdr:to>
      <xdr:col>81</xdr:col>
      <xdr:colOff>44450</xdr:colOff>
      <xdr:row>45</xdr:row>
      <xdr:rowOff>3302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193536"/>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146829</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9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3302</xdr:rowOff>
    </xdr:from>
    <xdr:to>
      <xdr:col>81</xdr:col>
      <xdr:colOff>133350</xdr:colOff>
      <xdr:row>45</xdr:row>
      <xdr:rowOff>3302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107713</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21336</xdr:rowOff>
    </xdr:from>
    <xdr:to>
      <xdr:col>81</xdr:col>
      <xdr:colOff>133350</xdr:colOff>
      <xdr:row>36</xdr:row>
      <xdr:rowOff>21336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81026</xdr:rowOff>
    </xdr:from>
    <xdr:to>
      <xdr:col>81</xdr:col>
      <xdr:colOff>44450</xdr:colOff>
      <xdr:row>42</xdr:row>
      <xdr:rowOff>141224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7110476"/>
          <a:ext cx="83820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165608</xdr:rowOff>
    </xdr:from>
    <xdr:to>
      <xdr:col>77</xdr:col>
      <xdr:colOff>44450</xdr:colOff>
      <xdr:row>41</xdr:row>
      <xdr:rowOff>81026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02360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93743</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8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136652</xdr:rowOff>
    </xdr:from>
    <xdr:to>
      <xdr:col>72</xdr:col>
      <xdr:colOff>203200</xdr:colOff>
      <xdr:row>40</xdr:row>
      <xdr:rowOff>165608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99465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116603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107696</xdr:rowOff>
    </xdr:from>
    <xdr:to>
      <xdr:col>68</xdr:col>
      <xdr:colOff>152400</xdr:colOff>
      <xdr:row>40</xdr:row>
      <xdr:rowOff>136652</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96569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114808</xdr:rowOff>
    </xdr:from>
    <xdr:to>
      <xdr:col>68</xdr:col>
      <xdr:colOff>203200</xdr:colOff>
      <xdr:row>41</xdr:row>
      <xdr:rowOff>44958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29735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105156</xdr:rowOff>
    </xdr:from>
    <xdr:to>
      <xdr:col>64</xdr:col>
      <xdr:colOff>152400</xdr:colOff>
      <xdr:row>41</xdr:row>
      <xdr:rowOff>35306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96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20083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04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90424</xdr:rowOff>
    </xdr:from>
    <xdr:to>
      <xdr:col>81</xdr:col>
      <xdr:colOff>95250</xdr:colOff>
      <xdr:row>43</xdr:row>
      <xdr:rowOff>20574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62501</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26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30226</xdr:rowOff>
    </xdr:from>
    <xdr:to>
      <xdr:col>77</xdr:col>
      <xdr:colOff>95250</xdr:colOff>
      <xdr:row>41</xdr:row>
      <xdr:rowOff>131826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0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116603</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14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114808</xdr:rowOff>
    </xdr:from>
    <xdr:to>
      <xdr:col>73</xdr:col>
      <xdr:colOff>44450</xdr:colOff>
      <xdr:row>41</xdr:row>
      <xdr:rowOff>44958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55135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85852</xdr:rowOff>
    </xdr:from>
    <xdr:to>
      <xdr:col>68</xdr:col>
      <xdr:colOff>203200</xdr:colOff>
      <xdr:row>41</xdr:row>
      <xdr:rowOff>16002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26179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56896</xdr:rowOff>
    </xdr:from>
    <xdr:to>
      <xdr:col>64</xdr:col>
      <xdr:colOff>152400</xdr:colOff>
      <xdr:row>40</xdr:row>
      <xdr:rowOff>158496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91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168673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４年度については、過去の町営住宅建設事業債の償還完了や、充当可能特定財源の増（住宅使用料の増）に伴い、数値が大きく減少したが、過去を通じて類似団体平均より高値である。今後は、土地開発公社からの土地の買い戻しの進捗や下水道事業の地方債の償還が進み、地方債の現在高が減少していくことに加え、新規発行債を抑制することで類似団体内平均値に近づく努力をし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62653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4638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34730</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06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62653</xdr:rowOff>
    </xdr:from>
    <xdr:to>
      <xdr:col>81</xdr:col>
      <xdr:colOff>133350</xdr:colOff>
      <xdr:row>22</xdr:row>
      <xdr:rowOff>62653</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3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101741</xdr:rowOff>
    </xdr:from>
    <xdr:to>
      <xdr:col>81</xdr:col>
      <xdr:colOff>44450</xdr:colOff>
      <xdr:row>15</xdr:row>
      <xdr:rowOff>134056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502041"/>
          <a:ext cx="838200" cy="20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134056</xdr:rowOff>
    </xdr:from>
    <xdr:to>
      <xdr:col>77</xdr:col>
      <xdr:colOff>44450</xdr:colOff>
      <xdr:row>16</xdr:row>
      <xdr:rowOff>112748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05806"/>
          <a:ext cx="889000" cy="15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112748</xdr:rowOff>
    </xdr:from>
    <xdr:to>
      <xdr:col>72</xdr:col>
      <xdr:colOff>203200</xdr:colOff>
      <xdr:row>18</xdr:row>
      <xdr:rowOff>3104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55948"/>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136596</xdr:rowOff>
    </xdr:from>
    <xdr:to>
      <xdr:col>73</xdr:col>
      <xdr:colOff>44450</xdr:colOff>
      <xdr:row>14</xdr:row>
      <xdr:rowOff>66746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76923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13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3104</xdr:rowOff>
    </xdr:from>
    <xdr:to>
      <xdr:col>68</xdr:col>
      <xdr:colOff>152400</xdr:colOff>
      <xdr:row>18</xdr:row>
      <xdr:rowOff>56727</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089204"/>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132574</xdr:rowOff>
    </xdr:from>
    <xdr:to>
      <xdr:col>68</xdr:col>
      <xdr:colOff>203200</xdr:colOff>
      <xdr:row>14</xdr:row>
      <xdr:rowOff>62724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6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72901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3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50941</xdr:rowOff>
    </xdr:from>
    <xdr:to>
      <xdr:col>81</xdr:col>
      <xdr:colOff>95250</xdr:colOff>
      <xdr:row>14</xdr:row>
      <xdr:rowOff>152541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45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23018</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423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83256</xdr:rowOff>
    </xdr:from>
    <xdr:to>
      <xdr:col>77</xdr:col>
      <xdr:colOff>95250</xdr:colOff>
      <xdr:row>16</xdr:row>
      <xdr:rowOff>13406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65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169633</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74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61948</xdr:rowOff>
    </xdr:from>
    <xdr:to>
      <xdr:col>73</xdr:col>
      <xdr:colOff>44450</xdr:colOff>
      <xdr:row>16</xdr:row>
      <xdr:rowOff>163548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80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148325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91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123754</xdr:rowOff>
    </xdr:from>
    <xdr:to>
      <xdr:col>68</xdr:col>
      <xdr:colOff>203200</xdr:colOff>
      <xdr:row>18</xdr:row>
      <xdr:rowOff>53904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0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38681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1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5927</xdr:rowOff>
    </xdr:from>
    <xdr:to>
      <xdr:col>64</xdr:col>
      <xdr:colOff>152400</xdr:colOff>
      <xdr:row>18</xdr:row>
      <xdr:rowOff>107527</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09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92304</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17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５年間を通じ、類似団体平均と比べて高い水準にある。これは、行政面積が広いことが主な要因であり、必要職員数の差異によるものと言える。短期的な改善は困難であるが、民間でも実施可能な部分については委託することなどにより、着実な数値の減少に努めたい</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130810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91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102887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3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130810</xdr:rowOff>
    </xdr:from>
    <xdr:to>
      <xdr:col>24</xdr:col>
      <xdr:colOff>114300</xdr:colOff>
      <xdr:row>41</xdr:row>
      <xdr:rowOff>130810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6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88900</xdr:rowOff>
    </xdr:from>
    <xdr:to>
      <xdr:col>24</xdr:col>
      <xdr:colOff>25400</xdr:colOff>
      <xdr:row>40</xdr:row>
      <xdr:rowOff>88900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946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88900</xdr:rowOff>
    </xdr:from>
    <xdr:to>
      <xdr:col>19</xdr:col>
      <xdr:colOff>187325</xdr:colOff>
      <xdr:row>41</xdr:row>
      <xdr:rowOff>92710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4690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41</xdr:row>
      <xdr:rowOff>92710</xdr:rowOff>
    </xdr:from>
    <xdr:to>
      <xdr:col>15</xdr:col>
      <xdr:colOff>98425</xdr:colOff>
      <xdr:row>41</xdr:row>
      <xdr:rowOff>92710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7122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156210</xdr:rowOff>
    </xdr:from>
    <xdr:to>
      <xdr:col>15</xdr:col>
      <xdr:colOff>149225</xdr:colOff>
      <xdr:row>38</xdr:row>
      <xdr:rowOff>86360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96537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41</xdr:row>
      <xdr:rowOff>46990</xdr:rowOff>
    </xdr:from>
    <xdr:to>
      <xdr:col>11</xdr:col>
      <xdr:colOff>9525</xdr:colOff>
      <xdr:row>41</xdr:row>
      <xdr:rowOff>92710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70764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38100</xdr:rowOff>
    </xdr:from>
    <xdr:to>
      <xdr:col>24</xdr:col>
      <xdr:colOff>76200</xdr:colOff>
      <xdr:row>40</xdr:row>
      <xdr:rowOff>139700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10177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38100</xdr:rowOff>
    </xdr:from>
    <xdr:to>
      <xdr:col>20</xdr:col>
      <xdr:colOff>38100</xdr:colOff>
      <xdr:row>40</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124477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8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41910</xdr:rowOff>
    </xdr:from>
    <xdr:to>
      <xdr:col>15</xdr:col>
      <xdr:colOff>149225</xdr:colOff>
      <xdr:row>41</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707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128287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15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41910</xdr:rowOff>
    </xdr:from>
    <xdr:to>
      <xdr:col>11</xdr:col>
      <xdr:colOff>60325</xdr:colOff>
      <xdr:row>41</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07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15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167640</xdr:rowOff>
    </xdr:from>
    <xdr:to>
      <xdr:col>6</xdr:col>
      <xdr:colOff>171450</xdr:colOff>
      <xdr:row>41</xdr:row>
      <xdr:rowOff>97790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2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82567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11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令和４年度は自団体の数値が低下し、類似団体平均が増加したため、再び、平均を下回った。今後も、民間委託などの増加は避けられないものの、その他の経費を抑制するよう努めていく。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170434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86736"/>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8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131572</xdr:rowOff>
    </xdr:from>
    <xdr:to>
      <xdr:col>82</xdr:col>
      <xdr:colOff>107950</xdr:colOff>
      <xdr:row>17</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874772"/>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112285</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159004</xdr:rowOff>
    </xdr:from>
    <xdr:to>
      <xdr:col>78</xdr:col>
      <xdr:colOff>69850</xdr:colOff>
      <xdr:row>17</xdr:row>
      <xdr:rowOff>60706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02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85344</xdr:rowOff>
    </xdr:from>
    <xdr:to>
      <xdr:col>78</xdr:col>
      <xdr:colOff>120650</xdr:colOff>
      <xdr:row>17</xdr:row>
      <xdr:rowOff>15494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25671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597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113284</xdr:rowOff>
    </xdr:from>
    <xdr:to>
      <xdr:col>73</xdr:col>
      <xdr:colOff>180975</xdr:colOff>
      <xdr:row>16</xdr:row>
      <xdr:rowOff>159004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564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121920</xdr:rowOff>
    </xdr:from>
    <xdr:to>
      <xdr:col>74</xdr:col>
      <xdr:colOff>31750</xdr:colOff>
      <xdr:row>17</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36847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113284</xdr:rowOff>
    </xdr:from>
    <xdr:to>
      <xdr:col>69</xdr:col>
      <xdr:colOff>92075</xdr:colOff>
      <xdr:row>16</xdr:row>
      <xdr:rowOff>149860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564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9906</xdr:rowOff>
    </xdr:from>
    <xdr:to>
      <xdr:col>69</xdr:col>
      <xdr:colOff>142875</xdr:colOff>
      <xdr:row>17</xdr:row>
      <xdr:rowOff>111506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96283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91711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80772</xdr:rowOff>
    </xdr:from>
    <xdr:to>
      <xdr:col>82</xdr:col>
      <xdr:colOff>158750</xdr:colOff>
      <xdr:row>17</xdr:row>
      <xdr:rowOff>10922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97299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66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9906</xdr:rowOff>
    </xdr:from>
    <xdr:to>
      <xdr:col>78</xdr:col>
      <xdr:colOff>120650</xdr:colOff>
      <xdr:row>17</xdr:row>
      <xdr:rowOff>111506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96283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10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108204</xdr:rowOff>
    </xdr:from>
    <xdr:to>
      <xdr:col>74</xdr:col>
      <xdr:colOff>31750</xdr:colOff>
      <xdr:row>17</xdr:row>
      <xdr:rowOff>38354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48531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62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62484</xdr:rowOff>
    </xdr:from>
    <xdr:to>
      <xdr:col>69</xdr:col>
      <xdr:colOff>142875</xdr:colOff>
      <xdr:row>16</xdr:row>
      <xdr:rowOff>164084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2811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５年間を通じて類似団体平均を下回っており、増減はあるものの、同程度で推移している。これは、障害者自立支援制度が安定してきたためであると考えられる。今後は、高齢化の進行などにより増加していくものと思わ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233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385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385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442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55</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442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0</xdr:rowOff>
    </xdr:from>
    <xdr:to>
      <xdr:col>11</xdr:col>
      <xdr:colOff>60325</xdr:colOff>
      <xdr:row>58</xdr:row>
      <xdr:rowOff>101600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130827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152400</xdr:rowOff>
    </xdr:from>
    <xdr:to>
      <xdr:col>15</xdr:col>
      <xdr:colOff>149225</xdr:colOff>
      <xdr:row>55</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92727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38100</xdr:rowOff>
    </xdr:from>
    <xdr:to>
      <xdr:col>6</xdr:col>
      <xdr:colOff>171450</xdr:colOff>
      <xdr:row>55</xdr:row>
      <xdr:rowOff>139700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149877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令和元年度において類似団体平均を超えた。</a:t>
          </a:r>
          <a:endParaRPr lang="ja-JP" altLang="ja-JP" sz="1400">
            <a:effectLst/>
          </a:endParaRPr>
        </a:p>
        <a:p>
          <a:r>
            <a:rPr kumimoji="1" lang="ja-JP" altLang="ja-JP" sz="1100">
              <a:solidFill>
                <a:schemeClr val="dk1"/>
              </a:solidFill>
              <a:effectLst/>
              <a:latin typeface="+mn-lt"/>
              <a:ea typeface="+mn-ea"/>
              <a:cs typeface="+mn-cs"/>
            </a:rPr>
            <a:t>その他の主なものは繰出金であり、これまでに整備してきた下水道施設の維持管理経費として、公営企業会計への繰出金が必要となっている。下水道事業については平成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年度に料金の値上げを実施したが、令和元年度は大口利用者の排水量が減ったため、繰出金が増となり、令和４年度も同水準となった。税収を主な財源とする普通会計の負担額が増えないよう注視していく。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134620</xdr:rowOff>
    </xdr:from>
    <xdr:to>
      <xdr:col>82</xdr:col>
      <xdr:colOff>107950</xdr:colOff>
      <xdr:row>60</xdr:row>
      <xdr:rowOff>81280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50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49547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134620</xdr:rowOff>
    </xdr:from>
    <xdr:to>
      <xdr:col>82</xdr:col>
      <xdr:colOff>196850</xdr:colOff>
      <xdr:row>52</xdr:row>
      <xdr:rowOff>134620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5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142240</xdr:rowOff>
    </xdr:from>
    <xdr:to>
      <xdr:col>82</xdr:col>
      <xdr:colOff>107950</xdr:colOff>
      <xdr:row>57</xdr:row>
      <xdr:rowOff>8890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7434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24147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453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127000</xdr:rowOff>
    </xdr:from>
    <xdr:to>
      <xdr:col>78</xdr:col>
      <xdr:colOff>69850</xdr:colOff>
      <xdr:row>57</xdr:row>
      <xdr:rowOff>8890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7282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140970</xdr:rowOff>
    </xdr:from>
    <xdr:to>
      <xdr:col>78</xdr:col>
      <xdr:colOff>120650</xdr:colOff>
      <xdr:row>56</xdr:row>
      <xdr:rowOff>71120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81297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33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127000</xdr:rowOff>
    </xdr:from>
    <xdr:to>
      <xdr:col>73</xdr:col>
      <xdr:colOff>180975</xdr:colOff>
      <xdr:row>57</xdr:row>
      <xdr:rowOff>1270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728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104140</xdr:rowOff>
    </xdr:from>
    <xdr:to>
      <xdr:col>69</xdr:col>
      <xdr:colOff>92075</xdr:colOff>
      <xdr:row>57</xdr:row>
      <xdr:rowOff>1270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7053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6367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63517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129540</xdr:rowOff>
    </xdr:from>
    <xdr:to>
      <xdr:col>78</xdr:col>
      <xdr:colOff>120650</xdr:colOff>
      <xdr:row>57</xdr:row>
      <xdr:rowOff>59690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44467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121920</xdr:rowOff>
    </xdr:from>
    <xdr:to>
      <xdr:col>69</xdr:col>
      <xdr:colOff>142875</xdr:colOff>
      <xdr:row>57</xdr:row>
      <xdr:rowOff>52070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36847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53340</xdr:rowOff>
    </xdr:from>
    <xdr:to>
      <xdr:col>65</xdr:col>
      <xdr:colOff>53975</xdr:colOff>
      <xdr:row>56</xdr:row>
      <xdr:rowOff>154940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165117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補助費等の主なものは、一部事務組合等への負担金である。平成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年度に足柄西部清掃組合債の元金償還が始まったため、同年度以降については増加傾向にあったが、平成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年度以降は、消防広域運営負担金の減により全体では減少した。</a:t>
          </a:r>
          <a:endParaRPr lang="ja-JP" altLang="ja-JP" sz="1400">
            <a:effectLst/>
          </a:endParaRPr>
        </a:p>
        <a:p>
          <a:r>
            <a:rPr kumimoji="1" lang="ja-JP" altLang="ja-JP" sz="1100">
              <a:solidFill>
                <a:schemeClr val="dk1"/>
              </a:solidFill>
              <a:effectLst/>
              <a:latin typeface="+mn-lt"/>
              <a:ea typeface="+mn-ea"/>
              <a:cs typeface="+mn-cs"/>
            </a:rPr>
            <a:t>今後は同組合の新発債の状況などにより変動が見込まれる。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14568"/>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72136</xdr:rowOff>
    </xdr:from>
    <xdr:to>
      <xdr:col>82</xdr:col>
      <xdr:colOff>107950</xdr:colOff>
      <xdr:row>36</xdr:row>
      <xdr:rowOff>94996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24433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40132</xdr:rowOff>
    </xdr:from>
    <xdr:to>
      <xdr:col>78</xdr:col>
      <xdr:colOff>69850</xdr:colOff>
      <xdr:row>36</xdr:row>
      <xdr:rowOff>72136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2123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36</xdr:row>
      <xdr:rowOff>58420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2123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51054</xdr:rowOff>
    </xdr:from>
    <xdr:to>
      <xdr:col>74</xdr:col>
      <xdr:colOff>31750</xdr:colOff>
      <xdr:row>37</xdr:row>
      <xdr:rowOff>152654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137431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53848</xdr:rowOff>
    </xdr:from>
    <xdr:to>
      <xdr:col>69</xdr:col>
      <xdr:colOff>92075</xdr:colOff>
      <xdr:row>36</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2260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55626</xdr:rowOff>
    </xdr:from>
    <xdr:to>
      <xdr:col>69</xdr:col>
      <xdr:colOff>142875</xdr:colOff>
      <xdr:row>37</xdr:row>
      <xdr:rowOff>157226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142003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23622</xdr:rowOff>
    </xdr:from>
    <xdr:to>
      <xdr:col>65</xdr:col>
      <xdr:colOff>53975</xdr:colOff>
      <xdr:row>37</xdr:row>
      <xdr:rowOff>125222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109999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60723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21336</xdr:rowOff>
    </xdr:from>
    <xdr:to>
      <xdr:col>78</xdr:col>
      <xdr:colOff>120650</xdr:colOff>
      <xdr:row>36</xdr:row>
      <xdr:rowOff>122936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過去５年間を通じて類似団体平均を下回っている。臨時財政対策債の元金償還が順次開始されるため、今後も比率の下降は見込めない。</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73661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51410"/>
          <a:ext cx="0" cy="1409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45738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73661</xdr:rowOff>
    </xdr:from>
    <xdr:to>
      <xdr:col>24</xdr:col>
      <xdr:colOff>114300</xdr:colOff>
      <xdr:row>81</xdr:row>
      <xdr:rowOff>73661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134620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9667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75</xdr:row>
      <xdr:rowOff>119380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9667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120666</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50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119380</xdr:rowOff>
    </xdr:from>
    <xdr:to>
      <xdr:col>15</xdr:col>
      <xdr:colOff>98425</xdr:colOff>
      <xdr:row>75</xdr:row>
      <xdr:rowOff>130810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9781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104140</xdr:rowOff>
    </xdr:from>
    <xdr:to>
      <xdr:col>11</xdr:col>
      <xdr:colOff>9525</xdr:colOff>
      <xdr:row>75</xdr:row>
      <xdr:rowOff>130810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9628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167639</xdr:rowOff>
    </xdr:from>
    <xdr:to>
      <xdr:col>11</xdr:col>
      <xdr:colOff>60325</xdr:colOff>
      <xdr:row>76</xdr:row>
      <xdr:rowOff>97789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2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82566</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160020</xdr:rowOff>
    </xdr:from>
    <xdr:to>
      <xdr:col>6</xdr:col>
      <xdr:colOff>171450</xdr:colOff>
      <xdr:row>76</xdr:row>
      <xdr:rowOff>90170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1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74947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0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83820</xdr:rowOff>
    </xdr:from>
    <xdr:to>
      <xdr:col>24</xdr:col>
      <xdr:colOff>76200</xdr:colOff>
      <xdr:row>76</xdr:row>
      <xdr:rowOff>13970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100347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68580</xdr:rowOff>
    </xdr:from>
    <xdr:to>
      <xdr:col>15</xdr:col>
      <xdr:colOff>149225</xdr:colOff>
      <xdr:row>75</xdr:row>
      <xdr:rowOff>170180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8907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69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80010</xdr:rowOff>
    </xdr:from>
    <xdr:to>
      <xdr:col>11</xdr:col>
      <xdr:colOff>60325</xdr:colOff>
      <xdr:row>76</xdr:row>
      <xdr:rowOff>10161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20337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53340</xdr:rowOff>
    </xdr:from>
    <xdr:to>
      <xdr:col>6</xdr:col>
      <xdr:colOff>171450</xdr:colOff>
      <xdr:row>75</xdr:row>
      <xdr:rowOff>154939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165117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過去５年間を通じて類似団体平均を上回っている。</a:t>
          </a:r>
          <a:endParaRPr lang="ja-JP" altLang="ja-JP" sz="1400">
            <a:effectLst/>
          </a:endParaRPr>
        </a:p>
        <a:p>
          <a:r>
            <a:rPr kumimoji="1" lang="ja-JP" altLang="ja-JP" sz="1100">
              <a:solidFill>
                <a:schemeClr val="dk1"/>
              </a:solidFill>
              <a:effectLst/>
              <a:latin typeface="+mn-lt"/>
              <a:ea typeface="+mn-ea"/>
              <a:cs typeface="+mn-cs"/>
            </a:rPr>
            <a:t>「人件費」を除く多くの経費については類似団体平均を上回っていないが、「人件費」の類似団体平均を上回る幅がそれ以上であるためである。「公債費以外」として好転させるために、「人件費」の分析欄のとおり見直しを図り、類似団体平均を下回ることを目標とす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82</xdr:row>
      <xdr:rowOff>5080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5235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46989</xdr:rowOff>
    </xdr:from>
    <xdr:to>
      <xdr:col>82</xdr:col>
      <xdr:colOff>107950</xdr:colOff>
      <xdr:row>78</xdr:row>
      <xdr:rowOff>123189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420089"/>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54627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84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111761</xdr:rowOff>
    </xdr:from>
    <xdr:to>
      <xdr:col>78</xdr:col>
      <xdr:colOff>69850</xdr:colOff>
      <xdr:row>78</xdr:row>
      <xdr:rowOff>123189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4848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102870</xdr:rowOff>
    </xdr:from>
    <xdr:to>
      <xdr:col>78</xdr:col>
      <xdr:colOff>120650</xdr:colOff>
      <xdr:row>77</xdr:row>
      <xdr:rowOff>33020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43197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107950</xdr:rowOff>
    </xdr:from>
    <xdr:to>
      <xdr:col>73</xdr:col>
      <xdr:colOff>180975</xdr:colOff>
      <xdr:row>78</xdr:row>
      <xdr:rowOff>111761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4810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123207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92711</xdr:rowOff>
    </xdr:from>
    <xdr:to>
      <xdr:col>69</xdr:col>
      <xdr:colOff>92075</xdr:colOff>
      <xdr:row>78</xdr:row>
      <xdr:rowOff>107950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4658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45720</xdr:rowOff>
    </xdr:from>
    <xdr:to>
      <xdr:col>69</xdr:col>
      <xdr:colOff>142875</xdr:colOff>
      <xdr:row>78</xdr:row>
      <xdr:rowOff>147320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157497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119397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167639</xdr:rowOff>
    </xdr:from>
    <xdr:to>
      <xdr:col>82</xdr:col>
      <xdr:colOff>158750</xdr:colOff>
      <xdr:row>78</xdr:row>
      <xdr:rowOff>97789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36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139716</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72389</xdr:rowOff>
    </xdr:from>
    <xdr:to>
      <xdr:col>78</xdr:col>
      <xdr:colOff>120650</xdr:colOff>
      <xdr:row>79</xdr:row>
      <xdr:rowOff>2539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44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158766</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531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60961</xdr:rowOff>
    </xdr:from>
    <xdr:to>
      <xdr:col>74</xdr:col>
      <xdr:colOff>31750</xdr:colOff>
      <xdr:row>78</xdr:row>
      <xdr:rowOff>162561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147338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57150</xdr:rowOff>
    </xdr:from>
    <xdr:to>
      <xdr:col>69</xdr:col>
      <xdr:colOff>142875</xdr:colOff>
      <xdr:row>78</xdr:row>
      <xdr:rowOff>158750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143527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1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41911</xdr:rowOff>
    </xdr:from>
    <xdr:to>
      <xdr:col>65</xdr:col>
      <xdr:colOff>53975</xdr:colOff>
      <xdr:row>78</xdr:row>
      <xdr:rowOff>143511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128288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64432</xdr:rowOff>
    </xdr:from>
    <xdr:to>
      <xdr:col>29</xdr:col>
      <xdr:colOff>127000</xdr:colOff>
      <xdr:row>18</xdr:row>
      <xdr:rowOff>147734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8007"/>
          <a:ext cx="0" cy="1283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119811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53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147734</xdr:rowOff>
    </xdr:from>
    <xdr:to>
      <xdr:col>30</xdr:col>
      <xdr:colOff>25400</xdr:colOff>
      <xdr:row>18</xdr:row>
      <xdr:rowOff>147734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81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150809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4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64432</xdr:rowOff>
    </xdr:from>
    <xdr:to>
      <xdr:col>30</xdr:col>
      <xdr:colOff>25400</xdr:colOff>
      <xdr:row>11</xdr:row>
      <xdr:rowOff>64432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138872</xdr:rowOff>
    </xdr:from>
    <xdr:to>
      <xdr:col>29</xdr:col>
      <xdr:colOff>127000</xdr:colOff>
      <xdr:row>16</xdr:row>
      <xdr:rowOff>154219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9697"/>
          <a:ext cx="647700" cy="15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87652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35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71125</xdr:rowOff>
    </xdr:from>
    <xdr:to>
      <xdr:col>29</xdr:col>
      <xdr:colOff>177800</xdr:colOff>
      <xdr:row>16</xdr:row>
      <xdr:rowOff>1275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0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154219</xdr:rowOff>
    </xdr:from>
    <xdr:to>
      <xdr:col>26</xdr:col>
      <xdr:colOff>50800</xdr:colOff>
      <xdr:row>17</xdr:row>
      <xdr:rowOff>11092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5044"/>
          <a:ext cx="698500" cy="28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88773</xdr:rowOff>
    </xdr:from>
    <xdr:to>
      <xdr:col>26</xdr:col>
      <xdr:colOff>101600</xdr:colOff>
      <xdr:row>16</xdr:row>
      <xdr:rowOff>18923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29100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47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11092</xdr:rowOff>
    </xdr:from>
    <xdr:to>
      <xdr:col>22</xdr:col>
      <xdr:colOff>114300</xdr:colOff>
      <xdr:row>17</xdr:row>
      <xdr:rowOff>18080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73367"/>
          <a:ext cx="698500" cy="69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127147</xdr:rowOff>
    </xdr:from>
    <xdr:to>
      <xdr:col>22</xdr:col>
      <xdr:colOff>165100</xdr:colOff>
      <xdr:row>16</xdr:row>
      <xdr:rowOff>57297</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67474</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1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18080</xdr:rowOff>
    </xdr:from>
    <xdr:to>
      <xdr:col>18</xdr:col>
      <xdr:colOff>177800</xdr:colOff>
      <xdr:row>17</xdr:row>
      <xdr:rowOff>44689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80355"/>
          <a:ext cx="698500" cy="26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44508</xdr:rowOff>
    </xdr:from>
    <xdr:to>
      <xdr:col>19</xdr:col>
      <xdr:colOff>38100</xdr:colOff>
      <xdr:row>17</xdr:row>
      <xdr:rowOff>146108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67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130885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93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67224</xdr:rowOff>
    </xdr:from>
    <xdr:to>
      <xdr:col>15</xdr:col>
      <xdr:colOff>101600</xdr:colOff>
      <xdr:row>17</xdr:row>
      <xdr:rowOff>168824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153601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15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88072</xdr:rowOff>
    </xdr:from>
    <xdr:to>
      <xdr:col>29</xdr:col>
      <xdr:colOff>177800</xdr:colOff>
      <xdr:row>17</xdr:row>
      <xdr:rowOff>18222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8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60149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50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103419</xdr:rowOff>
    </xdr:from>
    <xdr:to>
      <xdr:col>26</xdr:col>
      <xdr:colOff>101600</xdr:colOff>
      <xdr:row>17</xdr:row>
      <xdr:rowOff>33569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4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18346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80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131742</xdr:rowOff>
    </xdr:from>
    <xdr:to>
      <xdr:col>22</xdr:col>
      <xdr:colOff>165100</xdr:colOff>
      <xdr:row>17</xdr:row>
      <xdr:rowOff>61892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22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46669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08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138730</xdr:rowOff>
    </xdr:from>
    <xdr:to>
      <xdr:col>19</xdr:col>
      <xdr:colOff>38100</xdr:colOff>
      <xdr:row>17</xdr:row>
      <xdr:rowOff>68880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29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79057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98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165339</xdr:rowOff>
    </xdr:from>
    <xdr:to>
      <xdr:col>15</xdr:col>
      <xdr:colOff>101600</xdr:colOff>
      <xdr:row>17</xdr:row>
      <xdr:rowOff>95489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561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105666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2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252371</xdr:rowOff>
    </xdr:from>
    <xdr:to>
      <xdr:col>29</xdr:col>
      <xdr:colOff>127000</xdr:colOff>
      <xdr:row>39</xdr:row>
      <xdr:rowOff>2772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76921"/>
          <a:ext cx="0" cy="1464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146299</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2772</xdr:rowOff>
    </xdr:from>
    <xdr:to>
      <xdr:col>30</xdr:col>
      <xdr:colOff>25400</xdr:colOff>
      <xdr:row>39</xdr:row>
      <xdr:rowOff>2772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41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167298</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2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252371</xdr:rowOff>
    </xdr:from>
    <xdr:to>
      <xdr:col>30</xdr:col>
      <xdr:colOff>25400</xdr:colOff>
      <xdr:row>33</xdr:row>
      <xdr:rowOff>252371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76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124730</xdr:rowOff>
    </xdr:from>
    <xdr:to>
      <xdr:col>29</xdr:col>
      <xdr:colOff>127000</xdr:colOff>
      <xdr:row>36</xdr:row>
      <xdr:rowOff>124926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735080"/>
          <a:ext cx="647700" cy="3430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24078</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773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52001</xdr:rowOff>
    </xdr:from>
    <xdr:to>
      <xdr:col>29</xdr:col>
      <xdr:colOff>177800</xdr:colOff>
      <xdr:row>36</xdr:row>
      <xdr:rowOff>153601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124926</xdr:rowOff>
    </xdr:from>
    <xdr:to>
      <xdr:col>26</xdr:col>
      <xdr:colOff>50800</xdr:colOff>
      <xdr:row>37</xdr:row>
      <xdr:rowOff>58747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78176"/>
          <a:ext cx="698500" cy="105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78372</xdr:rowOff>
    </xdr:from>
    <xdr:to>
      <xdr:col>26</xdr:col>
      <xdr:colOff>101600</xdr:colOff>
      <xdr:row>37</xdr:row>
      <xdr:rowOff>8522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164749</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1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58747</xdr:rowOff>
    </xdr:from>
    <xdr:to>
      <xdr:col>22</xdr:col>
      <xdr:colOff>114300</xdr:colOff>
      <xdr:row>37</xdr:row>
      <xdr:rowOff>87306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183447"/>
          <a:ext cx="698500" cy="28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92692</xdr:rowOff>
    </xdr:from>
    <xdr:to>
      <xdr:col>22</xdr:col>
      <xdr:colOff>165100</xdr:colOff>
      <xdr:row>37</xdr:row>
      <xdr:rowOff>22842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204469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1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87306</xdr:rowOff>
    </xdr:from>
    <xdr:to>
      <xdr:col>18</xdr:col>
      <xdr:colOff>177800</xdr:colOff>
      <xdr:row>37</xdr:row>
      <xdr:rowOff>162858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212006"/>
          <a:ext cx="698500" cy="755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72918</xdr:rowOff>
    </xdr:from>
    <xdr:to>
      <xdr:col>19</xdr:col>
      <xdr:colOff>38100</xdr:colOff>
      <xdr:row>37</xdr:row>
      <xdr:rowOff>174518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197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159295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283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89067</xdr:rowOff>
    </xdr:from>
    <xdr:to>
      <xdr:col>15</xdr:col>
      <xdr:colOff>101600</xdr:colOff>
      <xdr:row>37</xdr:row>
      <xdr:rowOff>190667</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213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29394</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98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73930</xdr:rowOff>
    </xdr:from>
    <xdr:to>
      <xdr:col>29</xdr:col>
      <xdr:colOff>177800</xdr:colOff>
      <xdr:row>35</xdr:row>
      <xdr:rowOff>175530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684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261907</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52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74126</xdr:rowOff>
    </xdr:from>
    <xdr:to>
      <xdr:col>26</xdr:col>
      <xdr:colOff>101600</xdr:colOff>
      <xdr:row>37</xdr:row>
      <xdr:rowOff>4276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27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185903</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796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7947</xdr:rowOff>
    </xdr:from>
    <xdr:to>
      <xdr:col>22</xdr:col>
      <xdr:colOff>165100</xdr:colOff>
      <xdr:row>37</xdr:row>
      <xdr:rowOff>109547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132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94324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21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36506</xdr:rowOff>
    </xdr:from>
    <xdr:to>
      <xdr:col>19</xdr:col>
      <xdr:colOff>38100</xdr:colOff>
      <xdr:row>37</xdr:row>
      <xdr:rowOff>138106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161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319733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93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112058</xdr:rowOff>
    </xdr:from>
    <xdr:to>
      <xdr:col>15</xdr:col>
      <xdr:colOff>101600</xdr:colOff>
      <xdr:row>37</xdr:row>
      <xdr:rowOff>213658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23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198435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323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149263</xdr:rowOff>
    </xdr:from>
    <xdr:to>
      <xdr:col>24</xdr:col>
      <xdr:colOff>62865</xdr:colOff>
      <xdr:row>38</xdr:row>
      <xdr:rowOff>54600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2763"/>
          <a:ext cx="1270" cy="1276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58427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54600</xdr:rowOff>
    </xdr:from>
    <xdr:to>
      <xdr:col>24</xdr:col>
      <xdr:colOff>152400</xdr:colOff>
      <xdr:row>38</xdr:row>
      <xdr:rowOff>54600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95940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7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149263</xdr:rowOff>
    </xdr:from>
    <xdr:to>
      <xdr:col>24</xdr:col>
      <xdr:colOff>152400</xdr:colOff>
      <xdr:row>30</xdr:row>
      <xdr:rowOff>149263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77765</xdr:rowOff>
    </xdr:from>
    <xdr:to>
      <xdr:col>24</xdr:col>
      <xdr:colOff>63500</xdr:colOff>
      <xdr:row>35</xdr:row>
      <xdr:rowOff>89065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78515"/>
          <a:ext cx="838200" cy="1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23004</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5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xdr:rowOff>
    </xdr:from>
    <xdr:to>
      <xdr:col>24</xdr:col>
      <xdr:colOff>114300</xdr:colOff>
      <xdr:row>35</xdr:row>
      <xdr:rowOff>101727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89065</xdr:rowOff>
    </xdr:from>
    <xdr:to>
      <xdr:col>19</xdr:col>
      <xdr:colOff>177800</xdr:colOff>
      <xdr:row>35</xdr:row>
      <xdr:rowOff>120475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89815"/>
          <a:ext cx="889000" cy="3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8852</xdr:rowOff>
    </xdr:from>
    <xdr:to>
      <xdr:col>20</xdr:col>
      <xdr:colOff>38100</xdr:colOff>
      <xdr:row>35</xdr:row>
      <xdr:rowOff>110452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126979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120475</xdr:rowOff>
    </xdr:from>
    <xdr:to>
      <xdr:col>15</xdr:col>
      <xdr:colOff>50800</xdr:colOff>
      <xdr:row>36</xdr:row>
      <xdr:rowOff>24234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21225"/>
          <a:ext cx="889000" cy="75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44902</xdr:rowOff>
    </xdr:from>
    <xdr:to>
      <xdr:col>15</xdr:col>
      <xdr:colOff>101600</xdr:colOff>
      <xdr:row>35</xdr:row>
      <xdr:rowOff>146502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163029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24234</xdr:rowOff>
    </xdr:from>
    <xdr:to>
      <xdr:col>10</xdr:col>
      <xdr:colOff>114300</xdr:colOff>
      <xdr:row>36</xdr:row>
      <xdr:rowOff>49182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96434"/>
          <a:ext cx="889000" cy="24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14224</xdr:rowOff>
    </xdr:from>
    <xdr:to>
      <xdr:col>10</xdr:col>
      <xdr:colOff>165100</xdr:colOff>
      <xdr:row>37</xdr:row>
      <xdr:rowOff>115824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7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106951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5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32093</xdr:rowOff>
    </xdr:from>
    <xdr:to>
      <xdr:col>6</xdr:col>
      <xdr:colOff>38100</xdr:colOff>
      <xdr:row>37</xdr:row>
      <xdr:rowOff>133693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124820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26965</xdr:rowOff>
    </xdr:from>
    <xdr:to>
      <xdr:col>24</xdr:col>
      <xdr:colOff>114300</xdr:colOff>
      <xdr:row>35</xdr:row>
      <xdr:rowOff>128565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2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5392</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06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38265</xdr:rowOff>
    </xdr:from>
    <xdr:to>
      <xdr:col>20</xdr:col>
      <xdr:colOff>38100</xdr:colOff>
      <xdr:row>35</xdr:row>
      <xdr:rowOff>139865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3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130992</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13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69675</xdr:rowOff>
    </xdr:from>
    <xdr:to>
      <xdr:col>15</xdr:col>
      <xdr:colOff>101600</xdr:colOff>
      <xdr:row>35</xdr:row>
      <xdr:rowOff>171275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162402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163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144884</xdr:rowOff>
    </xdr:from>
    <xdr:to>
      <xdr:col>10</xdr:col>
      <xdr:colOff>165100</xdr:colOff>
      <xdr:row>36</xdr:row>
      <xdr:rowOff>75034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4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91561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920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169832</xdr:rowOff>
    </xdr:from>
    <xdr:to>
      <xdr:col>6</xdr:col>
      <xdr:colOff>38100</xdr:colOff>
      <xdr:row>36</xdr:row>
      <xdr:rowOff>99982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7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116509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94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28253</xdr:rowOff>
    </xdr:from>
    <xdr:to>
      <xdr:col>24</xdr:col>
      <xdr:colOff>62865</xdr:colOff>
      <xdr:row>58</xdr:row>
      <xdr:rowOff>103747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72203"/>
          <a:ext cx="1270" cy="127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107574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5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103747</xdr:rowOff>
    </xdr:from>
    <xdr:to>
      <xdr:col>24</xdr:col>
      <xdr:colOff>152400</xdr:colOff>
      <xdr:row>58</xdr:row>
      <xdr:rowOff>103747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4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146380</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28253</xdr:rowOff>
    </xdr:from>
    <xdr:to>
      <xdr:col>24</xdr:col>
      <xdr:colOff>152400</xdr:colOff>
      <xdr:row>51</xdr:row>
      <xdr:rowOff>28253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72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167692</xdr:rowOff>
    </xdr:from>
    <xdr:to>
      <xdr:col>24</xdr:col>
      <xdr:colOff>63500</xdr:colOff>
      <xdr:row>58</xdr:row>
      <xdr:rowOff>9775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940342"/>
          <a:ext cx="838200" cy="1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75558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52681</xdr:rowOff>
    </xdr:from>
    <xdr:to>
      <xdr:col>24</xdr:col>
      <xdr:colOff>114300</xdr:colOff>
      <xdr:row>57</xdr:row>
      <xdr:rowOff>154281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9775</xdr:rowOff>
    </xdr:from>
    <xdr:to>
      <xdr:col>19</xdr:col>
      <xdr:colOff>177800</xdr:colOff>
      <xdr:row>58</xdr:row>
      <xdr:rowOff>27686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953875"/>
          <a:ext cx="889000" cy="1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81042</xdr:rowOff>
    </xdr:from>
    <xdr:to>
      <xdr:col>20</xdr:col>
      <xdr:colOff>38100</xdr:colOff>
      <xdr:row>58</xdr:row>
      <xdr:rowOff>11192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27719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628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27686</xdr:rowOff>
    </xdr:from>
    <xdr:to>
      <xdr:col>15</xdr:col>
      <xdr:colOff>50800</xdr:colOff>
      <xdr:row>58</xdr:row>
      <xdr:rowOff>27801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971786"/>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89236</xdr:rowOff>
    </xdr:from>
    <xdr:to>
      <xdr:col>15</xdr:col>
      <xdr:colOff>101600</xdr:colOff>
      <xdr:row>58</xdr:row>
      <xdr:rowOff>19386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35913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63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27801</xdr:rowOff>
    </xdr:from>
    <xdr:to>
      <xdr:col>10</xdr:col>
      <xdr:colOff>114300</xdr:colOff>
      <xdr:row>58</xdr:row>
      <xdr:rowOff>35140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971901"/>
          <a:ext cx="889000" cy="7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152689</xdr:rowOff>
    </xdr:from>
    <xdr:to>
      <xdr:col>10</xdr:col>
      <xdr:colOff>165100</xdr:colOff>
      <xdr:row>58</xdr:row>
      <xdr:rowOff>82839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25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73966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1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163002</xdr:rowOff>
    </xdr:from>
    <xdr:to>
      <xdr:col>6</xdr:col>
      <xdr:colOff>38100</xdr:colOff>
      <xdr:row>58</xdr:row>
      <xdr:rowOff>93152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3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84279</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2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116892</xdr:rowOff>
    </xdr:from>
    <xdr:to>
      <xdr:col>24</xdr:col>
      <xdr:colOff>114300</xdr:colOff>
      <xdr:row>58</xdr:row>
      <xdr:rowOff>47042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88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31819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0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130425</xdr:rowOff>
    </xdr:from>
    <xdr:to>
      <xdr:col>20</xdr:col>
      <xdr:colOff>38100</xdr:colOff>
      <xdr:row>58</xdr:row>
      <xdr:rowOff>60575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0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51702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995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148336</xdr:rowOff>
    </xdr:from>
    <xdr:to>
      <xdr:col>15</xdr:col>
      <xdr:colOff>101600</xdr:colOff>
      <xdr:row>58</xdr:row>
      <xdr:rowOff>78486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2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69613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1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148451</xdr:rowOff>
    </xdr:from>
    <xdr:to>
      <xdr:col>10</xdr:col>
      <xdr:colOff>165100</xdr:colOff>
      <xdr:row>58</xdr:row>
      <xdr:rowOff>78601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2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95128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69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155790</xdr:rowOff>
    </xdr:from>
    <xdr:to>
      <xdr:col>6</xdr:col>
      <xdr:colOff>38100</xdr:colOff>
      <xdr:row>58</xdr:row>
      <xdr:rowOff>85940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2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102467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0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101600</xdr:rowOff>
    </xdr:from>
    <xdr:to>
      <xdr:col>24</xdr:col>
      <xdr:colOff>62865</xdr:colOff>
      <xdr:row>79</xdr:row>
      <xdr:rowOff>20295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4550"/>
          <a:ext cx="1270" cy="12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24122</xdr:rowOff>
    </xdr:from>
    <xdr:ext cx="469744"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6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20295</xdr:rowOff>
    </xdr:from>
    <xdr:to>
      <xdr:col>24</xdr:col>
      <xdr:colOff>152400</xdr:colOff>
      <xdr:row>79</xdr:row>
      <xdr:rowOff>20295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6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48277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101600</xdr:rowOff>
    </xdr:from>
    <xdr:to>
      <xdr:col>24</xdr:col>
      <xdr:colOff>152400</xdr:colOff>
      <xdr:row>71</xdr:row>
      <xdr:rowOff>101600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114630</xdr:rowOff>
    </xdr:from>
    <xdr:to>
      <xdr:col>24</xdr:col>
      <xdr:colOff>63500</xdr:colOff>
      <xdr:row>78</xdr:row>
      <xdr:rowOff>134995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87730"/>
          <a:ext cx="838200" cy="2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133227</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63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110350</xdr:rowOff>
    </xdr:from>
    <xdr:to>
      <xdr:col>24</xdr:col>
      <xdr:colOff>114300</xdr:colOff>
      <xdr:row>78</xdr:row>
      <xdr:rowOff>40500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134995</xdr:rowOff>
    </xdr:from>
    <xdr:to>
      <xdr:col>19</xdr:col>
      <xdr:colOff>177800</xdr:colOff>
      <xdr:row>78</xdr:row>
      <xdr:rowOff>148806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08095"/>
          <a:ext cx="889000" cy="1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116027</xdr:rowOff>
    </xdr:from>
    <xdr:to>
      <xdr:col>20</xdr:col>
      <xdr:colOff>38100</xdr:colOff>
      <xdr:row>78</xdr:row>
      <xdr:rowOff>46177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62704</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146462</xdr:rowOff>
    </xdr:from>
    <xdr:to>
      <xdr:col>15</xdr:col>
      <xdr:colOff>50800</xdr:colOff>
      <xdr:row>78</xdr:row>
      <xdr:rowOff>148806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19562"/>
          <a:ext cx="889000" cy="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140773</xdr:rowOff>
    </xdr:from>
    <xdr:to>
      <xdr:col>15</xdr:col>
      <xdr:colOff>101600</xdr:colOff>
      <xdr:row>78</xdr:row>
      <xdr:rowOff>70923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87450</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141205</xdr:rowOff>
    </xdr:from>
    <xdr:to>
      <xdr:col>10</xdr:col>
      <xdr:colOff>114300</xdr:colOff>
      <xdr:row>78</xdr:row>
      <xdr:rowOff>146462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14305"/>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65069</xdr:rowOff>
    </xdr:from>
    <xdr:to>
      <xdr:col>10</xdr:col>
      <xdr:colOff>165100</xdr:colOff>
      <xdr:row>78</xdr:row>
      <xdr:rowOff>166669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438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11746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21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68231</xdr:rowOff>
    </xdr:from>
    <xdr:to>
      <xdr:col>6</xdr:col>
      <xdr:colOff>38100</xdr:colOff>
      <xdr:row>78</xdr:row>
      <xdr:rowOff>169831</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4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14908</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21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63830</xdr:rowOff>
    </xdr:from>
    <xdr:to>
      <xdr:col>24</xdr:col>
      <xdr:colOff>114300</xdr:colOff>
      <xdr:row>78</xdr:row>
      <xdr:rowOff>165430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150207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84195</xdr:rowOff>
    </xdr:from>
    <xdr:to>
      <xdr:col>20</xdr:col>
      <xdr:colOff>38100</xdr:colOff>
      <xdr:row>79</xdr:row>
      <xdr:rowOff>14345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5472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5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98006</xdr:rowOff>
    </xdr:from>
    <xdr:to>
      <xdr:col>15</xdr:col>
      <xdr:colOff>101600</xdr:colOff>
      <xdr:row>79</xdr:row>
      <xdr:rowOff>28156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7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19283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63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95662</xdr:rowOff>
    </xdr:from>
    <xdr:to>
      <xdr:col>10</xdr:col>
      <xdr:colOff>165100</xdr:colOff>
      <xdr:row>79</xdr:row>
      <xdr:rowOff>25812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6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16939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61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90405</xdr:rowOff>
    </xdr:from>
    <xdr:to>
      <xdr:col>6</xdr:col>
      <xdr:colOff>38100</xdr:colOff>
      <xdr:row>79</xdr:row>
      <xdr:rowOff>20555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6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11682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5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61235</xdr:rowOff>
    </xdr:from>
    <xdr:to>
      <xdr:col>24</xdr:col>
      <xdr:colOff>62865</xdr:colOff>
      <xdr:row>98</xdr:row>
      <xdr:rowOff>151685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91735"/>
          <a:ext cx="1270" cy="14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155512</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5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151685</xdr:rowOff>
    </xdr:from>
    <xdr:to>
      <xdr:col>24</xdr:col>
      <xdr:colOff>152400</xdr:colOff>
      <xdr:row>98</xdr:row>
      <xdr:rowOff>151685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5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7912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26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61235</xdr:rowOff>
    </xdr:from>
    <xdr:to>
      <xdr:col>24</xdr:col>
      <xdr:colOff>152400</xdr:colOff>
      <xdr:row>90</xdr:row>
      <xdr:rowOff>61235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91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39584</xdr:rowOff>
    </xdr:from>
    <xdr:to>
      <xdr:col>24</xdr:col>
      <xdr:colOff>63500</xdr:colOff>
      <xdr:row>97</xdr:row>
      <xdr:rowOff>142639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670234"/>
          <a:ext cx="838200" cy="10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300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39584</xdr:rowOff>
    </xdr:from>
    <xdr:to>
      <xdr:col>19</xdr:col>
      <xdr:colOff>177800</xdr:colOff>
      <xdr:row>98</xdr:row>
      <xdr:rowOff>96059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70234"/>
          <a:ext cx="889000" cy="22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31924</xdr:rowOff>
    </xdr:from>
    <xdr:to>
      <xdr:col>20</xdr:col>
      <xdr:colOff>38100</xdr:colOff>
      <xdr:row>95</xdr:row>
      <xdr:rowOff>133524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150051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9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96059</xdr:rowOff>
    </xdr:from>
    <xdr:to>
      <xdr:col>15</xdr:col>
      <xdr:colOff>50800</xdr:colOff>
      <xdr:row>98</xdr:row>
      <xdr:rowOff>96788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898159"/>
          <a:ext cx="889000" cy="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124889</xdr:rowOff>
    </xdr:from>
    <xdr:to>
      <xdr:col>15</xdr:col>
      <xdr:colOff>101600</xdr:colOff>
      <xdr:row>97</xdr:row>
      <xdr:rowOff>55039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71566</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5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96788</xdr:rowOff>
    </xdr:from>
    <xdr:to>
      <xdr:col>10</xdr:col>
      <xdr:colOff>114300</xdr:colOff>
      <xdr:row>98</xdr:row>
      <xdr:rowOff>104997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898888"/>
          <a:ext cx="889000" cy="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75642</xdr:rowOff>
    </xdr:from>
    <xdr:to>
      <xdr:col>10</xdr:col>
      <xdr:colOff>165100</xdr:colOff>
      <xdr:row>97</xdr:row>
      <xdr:rowOff>5792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22319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1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116016</xdr:rowOff>
    </xdr:from>
    <xdr:to>
      <xdr:col>6</xdr:col>
      <xdr:colOff>38100</xdr:colOff>
      <xdr:row>97</xdr:row>
      <xdr:rowOff>46166</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62693</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5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91839</xdr:rowOff>
    </xdr:from>
    <xdr:to>
      <xdr:col>24</xdr:col>
      <xdr:colOff>114300</xdr:colOff>
      <xdr:row>98</xdr:row>
      <xdr:rowOff>21989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72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70266</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70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160234</xdr:rowOff>
    </xdr:from>
    <xdr:to>
      <xdr:col>20</xdr:col>
      <xdr:colOff>38100</xdr:colOff>
      <xdr:row>97</xdr:row>
      <xdr:rowOff>90384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1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81511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71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45259</xdr:rowOff>
    </xdr:from>
    <xdr:to>
      <xdr:col>15</xdr:col>
      <xdr:colOff>101600</xdr:colOff>
      <xdr:row>98</xdr:row>
      <xdr:rowOff>146859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8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137986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94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45988</xdr:rowOff>
    </xdr:from>
    <xdr:to>
      <xdr:col>10</xdr:col>
      <xdr:colOff>165100</xdr:colOff>
      <xdr:row>98</xdr:row>
      <xdr:rowOff>147588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84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138715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94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54197</xdr:rowOff>
    </xdr:from>
    <xdr:to>
      <xdr:col>6</xdr:col>
      <xdr:colOff>38100</xdr:colOff>
      <xdr:row>98</xdr:row>
      <xdr:rowOff>155797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5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146924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94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22569</xdr:rowOff>
    </xdr:from>
    <xdr:to>
      <xdr:col>54</xdr:col>
      <xdr:colOff>189865</xdr:colOff>
      <xdr:row>38</xdr:row>
      <xdr:rowOff>67632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37519"/>
          <a:ext cx="1270" cy="124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71459</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5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67632</xdr:rowOff>
    </xdr:from>
    <xdr:to>
      <xdr:col>55</xdr:col>
      <xdr:colOff>88900</xdr:colOff>
      <xdr:row>38</xdr:row>
      <xdr:rowOff>67632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58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140696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22569</xdr:rowOff>
    </xdr:from>
    <xdr:to>
      <xdr:col>55</xdr:col>
      <xdr:colOff>88900</xdr:colOff>
      <xdr:row>31</xdr:row>
      <xdr:rowOff>22569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54481</xdr:rowOff>
    </xdr:from>
    <xdr:to>
      <xdr:col>55</xdr:col>
      <xdr:colOff>0</xdr:colOff>
      <xdr:row>37</xdr:row>
      <xdr:rowOff>97625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398131"/>
          <a:ext cx="838200" cy="4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92947</xdr:rowOff>
    </xdr:from>
    <xdr:ext cx="599010"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093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70070</xdr:rowOff>
    </xdr:from>
    <xdr:to>
      <xdr:col>55</xdr:col>
      <xdr:colOff>50800</xdr:colOff>
      <xdr:row>37</xdr:row>
      <xdr:rowOff>220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80894</xdr:rowOff>
    </xdr:from>
    <xdr:to>
      <xdr:col>50</xdr:col>
      <xdr:colOff>114300</xdr:colOff>
      <xdr:row>37</xdr:row>
      <xdr:rowOff>97625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081644"/>
          <a:ext cx="889000" cy="35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106081</xdr:rowOff>
    </xdr:from>
    <xdr:to>
      <xdr:col>50</xdr:col>
      <xdr:colOff>165100</xdr:colOff>
      <xdr:row>37</xdr:row>
      <xdr:rowOff>36231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52758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39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80894</xdr:rowOff>
    </xdr:from>
    <xdr:to>
      <xdr:col>45</xdr:col>
      <xdr:colOff>177800</xdr:colOff>
      <xdr:row>37</xdr:row>
      <xdr:rowOff>157230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081644"/>
          <a:ext cx="889000" cy="41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139649</xdr:rowOff>
    </xdr:from>
    <xdr:to>
      <xdr:col>46</xdr:col>
      <xdr:colOff>38100</xdr:colOff>
      <xdr:row>35</xdr:row>
      <xdr:rowOff>69799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86326</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157230</xdr:rowOff>
    </xdr:from>
    <xdr:to>
      <xdr:col>41</xdr:col>
      <xdr:colOff>50800</xdr:colOff>
      <xdr:row>38</xdr:row>
      <xdr:rowOff>12302</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500880"/>
          <a:ext cx="889000" cy="2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102979</xdr:rowOff>
    </xdr:from>
    <xdr:to>
      <xdr:col>41</xdr:col>
      <xdr:colOff>101600</xdr:colOff>
      <xdr:row>38</xdr:row>
      <xdr:rowOff>33128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4662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49656</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22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107697</xdr:rowOff>
    </xdr:from>
    <xdr:to>
      <xdr:col>36</xdr:col>
      <xdr:colOff>165100</xdr:colOff>
      <xdr:row>38</xdr:row>
      <xdr:rowOff>37847</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45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54374</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22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3681</xdr:rowOff>
    </xdr:from>
    <xdr:to>
      <xdr:col>55</xdr:col>
      <xdr:colOff>50800</xdr:colOff>
      <xdr:row>37</xdr:row>
      <xdr:rowOff>105281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34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153558</xdr:rowOff>
    </xdr:from>
    <xdr:ext cx="599010"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325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46825</xdr:rowOff>
    </xdr:from>
    <xdr:to>
      <xdr:col>50</xdr:col>
      <xdr:colOff>165100</xdr:colOff>
      <xdr:row>37</xdr:row>
      <xdr:rowOff>148425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39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139551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39795" y="648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30094</xdr:rowOff>
    </xdr:from>
    <xdr:to>
      <xdr:col>46</xdr:col>
      <xdr:colOff>38100</xdr:colOff>
      <xdr:row>35</xdr:row>
      <xdr:rowOff>131694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03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122821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6123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106430</xdr:rowOff>
    </xdr:from>
    <xdr:to>
      <xdr:col>41</xdr:col>
      <xdr:colOff>101600</xdr:colOff>
      <xdr:row>38</xdr:row>
      <xdr:rowOff>36581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5008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27708</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54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132951</xdr:rowOff>
    </xdr:from>
    <xdr:to>
      <xdr:col>36</xdr:col>
      <xdr:colOff>165100</xdr:colOff>
      <xdr:row>38</xdr:row>
      <xdr:rowOff>63102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47660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54229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56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153660</xdr:rowOff>
    </xdr:from>
    <xdr:to>
      <xdr:col>54</xdr:col>
      <xdr:colOff>189865</xdr:colOff>
      <xdr:row>59</xdr:row>
      <xdr:rowOff>22159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6160"/>
          <a:ext cx="1270" cy="1411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25986</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22159</xdr:rowOff>
    </xdr:from>
    <xdr:to>
      <xdr:col>55</xdr:col>
      <xdr:colOff>88900</xdr:colOff>
      <xdr:row>59</xdr:row>
      <xdr:rowOff>22159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3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100337</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13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153660</xdr:rowOff>
    </xdr:from>
    <xdr:to>
      <xdr:col>55</xdr:col>
      <xdr:colOff>88900</xdr:colOff>
      <xdr:row>50</xdr:row>
      <xdr:rowOff>153660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131374</xdr:rowOff>
    </xdr:from>
    <xdr:to>
      <xdr:col>55</xdr:col>
      <xdr:colOff>0</xdr:colOff>
      <xdr:row>58</xdr:row>
      <xdr:rowOff>158035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075474"/>
          <a:ext cx="838200" cy="2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2091</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74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150664</xdr:rowOff>
    </xdr:from>
    <xdr:to>
      <xdr:col>55</xdr:col>
      <xdr:colOff>50800</xdr:colOff>
      <xdr:row>58</xdr:row>
      <xdr:rowOff>80814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158035</xdr:rowOff>
    </xdr:from>
    <xdr:to>
      <xdr:col>50</xdr:col>
      <xdr:colOff>114300</xdr:colOff>
      <xdr:row>58</xdr:row>
      <xdr:rowOff>161060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102135"/>
          <a:ext cx="889000" cy="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160779</xdr:rowOff>
    </xdr:from>
    <xdr:to>
      <xdr:col>50</xdr:col>
      <xdr:colOff>165100</xdr:colOff>
      <xdr:row>58</xdr:row>
      <xdr:rowOff>90929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93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107456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708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151459</xdr:rowOff>
    </xdr:from>
    <xdr:to>
      <xdr:col>45</xdr:col>
      <xdr:colOff>177800</xdr:colOff>
      <xdr:row>58</xdr:row>
      <xdr:rowOff>161060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095559"/>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5853</xdr:rowOff>
    </xdr:from>
    <xdr:to>
      <xdr:col>46</xdr:col>
      <xdr:colOff>38100</xdr:colOff>
      <xdr:row>58</xdr:row>
      <xdr:rowOff>107453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94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123980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72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151459</xdr:rowOff>
    </xdr:from>
    <xdr:to>
      <xdr:col>41</xdr:col>
      <xdr:colOff>50800</xdr:colOff>
      <xdr:row>58</xdr:row>
      <xdr:rowOff>169920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10095559"/>
          <a:ext cx="889000" cy="1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33795</xdr:rowOff>
    </xdr:from>
    <xdr:to>
      <xdr:col>41</xdr:col>
      <xdr:colOff>101600</xdr:colOff>
      <xdr:row>58</xdr:row>
      <xdr:rowOff>135395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97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151922</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75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52923</xdr:rowOff>
    </xdr:from>
    <xdr:to>
      <xdr:col>36</xdr:col>
      <xdr:colOff>165100</xdr:colOff>
      <xdr:row>58</xdr:row>
      <xdr:rowOff>154523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9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171050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77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80574</xdr:rowOff>
    </xdr:from>
    <xdr:to>
      <xdr:col>55</xdr:col>
      <xdr:colOff>50800</xdr:colOff>
      <xdr:row>59</xdr:row>
      <xdr:rowOff>10724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2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166951</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3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107235</xdr:rowOff>
    </xdr:from>
    <xdr:to>
      <xdr:col>50</xdr:col>
      <xdr:colOff>165100</xdr:colOff>
      <xdr:row>59</xdr:row>
      <xdr:rowOff>37385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5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28512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4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110260</xdr:rowOff>
    </xdr:from>
    <xdr:to>
      <xdr:col>46</xdr:col>
      <xdr:colOff>38100</xdr:colOff>
      <xdr:row>59</xdr:row>
      <xdr:rowOff>40410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0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31537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14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100659</xdr:rowOff>
    </xdr:from>
    <xdr:to>
      <xdr:col>41</xdr:col>
      <xdr:colOff>101600</xdr:colOff>
      <xdr:row>59</xdr:row>
      <xdr:rowOff>30809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4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21936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3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119120</xdr:rowOff>
    </xdr:from>
    <xdr:to>
      <xdr:col>36</xdr:col>
      <xdr:colOff>165100</xdr:colOff>
      <xdr:row>59</xdr:row>
      <xdr:rowOff>49270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06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40397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5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8771</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21"/>
          <a:ext cx="1270" cy="140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126898</xdr:rowOff>
    </xdr:from>
    <xdr:ext cx="690189"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6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8771</xdr:rowOff>
    </xdr:from>
    <xdr:to>
      <xdr:col>55</xdr:col>
      <xdr:colOff>88900</xdr:colOff>
      <xdr:row>71</xdr:row>
      <xdr:rowOff>8771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169810</xdr:rowOff>
    </xdr:from>
    <xdr:to>
      <xdr:col>55</xdr:col>
      <xdr:colOff>0</xdr:colOff>
      <xdr:row>79</xdr:row>
      <xdr:rowOff>30376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542910"/>
          <a:ext cx="838200" cy="3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116713</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318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93836</xdr:rowOff>
    </xdr:from>
    <xdr:to>
      <xdr:col>55</xdr:col>
      <xdr:colOff>50800</xdr:colOff>
      <xdr:row>79</xdr:row>
      <xdr:rowOff>23986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46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30376</xdr:rowOff>
    </xdr:from>
    <xdr:to>
      <xdr:col>50</xdr:col>
      <xdr:colOff>114300</xdr:colOff>
      <xdr:row>79</xdr:row>
      <xdr:rowOff>33489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74926"/>
          <a:ext cx="889000" cy="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112021</xdr:rowOff>
    </xdr:from>
    <xdr:to>
      <xdr:col>50</xdr:col>
      <xdr:colOff>165100</xdr:colOff>
      <xdr:row>79</xdr:row>
      <xdr:rowOff>42171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4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58698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26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33489</xdr:rowOff>
    </xdr:from>
    <xdr:to>
      <xdr:col>45</xdr:col>
      <xdr:colOff>177800</xdr:colOff>
      <xdr:row>79</xdr:row>
      <xdr:rowOff>34727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578039"/>
          <a:ext cx="889000" cy="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115503</xdr:rowOff>
    </xdr:from>
    <xdr:to>
      <xdr:col>46</xdr:col>
      <xdr:colOff>38100</xdr:colOff>
      <xdr:row>79</xdr:row>
      <xdr:rowOff>45653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48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62180</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26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34395</xdr:rowOff>
    </xdr:from>
    <xdr:to>
      <xdr:col>41</xdr:col>
      <xdr:colOff>50800</xdr:colOff>
      <xdr:row>79</xdr:row>
      <xdr:rowOff>34727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578945"/>
          <a:ext cx="889000" cy="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117275</xdr:rowOff>
    </xdr:from>
    <xdr:to>
      <xdr:col>41</xdr:col>
      <xdr:colOff>101600</xdr:colOff>
      <xdr:row>79</xdr:row>
      <xdr:rowOff>47425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490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63952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26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131891</xdr:rowOff>
    </xdr:from>
    <xdr:to>
      <xdr:col>36</xdr:col>
      <xdr:colOff>165100</xdr:colOff>
      <xdr:row>79</xdr:row>
      <xdr:rowOff>62041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504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78568</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8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119010</xdr:rowOff>
    </xdr:from>
    <xdr:to>
      <xdr:col>55</xdr:col>
      <xdr:colOff>50800</xdr:colOff>
      <xdr:row>79</xdr:row>
      <xdr:rowOff>49160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9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72263</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4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151026</xdr:rowOff>
    </xdr:from>
    <xdr:to>
      <xdr:col>50</xdr:col>
      <xdr:colOff>165100</xdr:colOff>
      <xdr:row>79</xdr:row>
      <xdr:rowOff>81176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52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72303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72111" y="1361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154139</xdr:rowOff>
    </xdr:from>
    <xdr:to>
      <xdr:col>46</xdr:col>
      <xdr:colOff>38100</xdr:colOff>
      <xdr:row>79</xdr:row>
      <xdr:rowOff>84289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52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75416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61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155377</xdr:rowOff>
    </xdr:from>
    <xdr:to>
      <xdr:col>41</xdr:col>
      <xdr:colOff>101600</xdr:colOff>
      <xdr:row>79</xdr:row>
      <xdr:rowOff>85527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52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76654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62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155045</xdr:rowOff>
    </xdr:from>
    <xdr:to>
      <xdr:col>36</xdr:col>
      <xdr:colOff>165100</xdr:colOff>
      <xdr:row>79</xdr:row>
      <xdr:rowOff>85195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52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76322</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62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123351</xdr:rowOff>
    </xdr:from>
    <xdr:to>
      <xdr:col>54</xdr:col>
      <xdr:colOff>189865</xdr:colOff>
      <xdr:row>99</xdr:row>
      <xdr:rowOff>16725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725301"/>
          <a:ext cx="1270" cy="1264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20552</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9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16725</xdr:rowOff>
    </xdr:from>
    <xdr:to>
      <xdr:col>55</xdr:col>
      <xdr:colOff>88900</xdr:colOff>
      <xdr:row>99</xdr:row>
      <xdr:rowOff>16725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90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70028</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50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123351</xdr:rowOff>
    </xdr:from>
    <xdr:to>
      <xdr:col>55</xdr:col>
      <xdr:colOff>88900</xdr:colOff>
      <xdr:row>91</xdr:row>
      <xdr:rowOff>123351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72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119740</xdr:rowOff>
    </xdr:from>
    <xdr:to>
      <xdr:col>55</xdr:col>
      <xdr:colOff>0</xdr:colOff>
      <xdr:row>98</xdr:row>
      <xdr:rowOff>126834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921840"/>
          <a:ext cx="838200" cy="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58289</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17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35412</xdr:rowOff>
    </xdr:from>
    <xdr:to>
      <xdr:col>55</xdr:col>
      <xdr:colOff>50800</xdr:colOff>
      <xdr:row>97</xdr:row>
      <xdr:rowOff>137012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66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106885</xdr:rowOff>
    </xdr:from>
    <xdr:to>
      <xdr:col>50</xdr:col>
      <xdr:colOff>114300</xdr:colOff>
      <xdr:row>98</xdr:row>
      <xdr:rowOff>126834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908985"/>
          <a:ext cx="889000" cy="1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35872</xdr:rowOff>
    </xdr:from>
    <xdr:to>
      <xdr:col>50</xdr:col>
      <xdr:colOff>165100</xdr:colOff>
      <xdr:row>97</xdr:row>
      <xdr:rowOff>137472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153999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44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72690</xdr:rowOff>
    </xdr:from>
    <xdr:to>
      <xdr:col>45</xdr:col>
      <xdr:colOff>177800</xdr:colOff>
      <xdr:row>98</xdr:row>
      <xdr:rowOff>106885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874790"/>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59578</xdr:rowOff>
    </xdr:from>
    <xdr:to>
      <xdr:col>46</xdr:col>
      <xdr:colOff>38100</xdr:colOff>
      <xdr:row>97</xdr:row>
      <xdr:rowOff>161178</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6255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46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72690</xdr:rowOff>
    </xdr:from>
    <xdr:to>
      <xdr:col>41</xdr:col>
      <xdr:colOff>50800</xdr:colOff>
      <xdr:row>98</xdr:row>
      <xdr:rowOff>127104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874790"/>
          <a:ext cx="889000" cy="5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125746</xdr:rowOff>
    </xdr:from>
    <xdr:to>
      <xdr:col>41</xdr:col>
      <xdr:colOff>101600</xdr:colOff>
      <xdr:row>98</xdr:row>
      <xdr:rowOff>55896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75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72423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531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147292</xdr:rowOff>
    </xdr:from>
    <xdr:to>
      <xdr:col>36</xdr:col>
      <xdr:colOff>165100</xdr:colOff>
      <xdr:row>98</xdr:row>
      <xdr:rowOff>77442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77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93969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55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68940</xdr:rowOff>
    </xdr:from>
    <xdr:to>
      <xdr:col>55</xdr:col>
      <xdr:colOff>50800</xdr:colOff>
      <xdr:row>98</xdr:row>
      <xdr:rowOff>170540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87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155317</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78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76034</xdr:rowOff>
    </xdr:from>
    <xdr:to>
      <xdr:col>50</xdr:col>
      <xdr:colOff>165100</xdr:colOff>
      <xdr:row>99</xdr:row>
      <xdr:rowOff>6184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87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168761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97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56085</xdr:rowOff>
    </xdr:from>
    <xdr:to>
      <xdr:col>46</xdr:col>
      <xdr:colOff>38100</xdr:colOff>
      <xdr:row>98</xdr:row>
      <xdr:rowOff>157685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8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148812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95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21890</xdr:rowOff>
    </xdr:from>
    <xdr:to>
      <xdr:col>41</xdr:col>
      <xdr:colOff>101600</xdr:colOff>
      <xdr:row>98</xdr:row>
      <xdr:rowOff>123490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8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114617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91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76304</xdr:rowOff>
    </xdr:from>
    <xdr:to>
      <xdr:col>36</xdr:col>
      <xdr:colOff>165100</xdr:colOff>
      <xdr:row>99</xdr:row>
      <xdr:rowOff>6454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7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169031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97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126548</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270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73225</xdr:rowOff>
    </xdr:from>
    <xdr:ext cx="599010"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45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126548</xdr:rowOff>
    </xdr:from>
    <xdr:to>
      <xdr:col>86</xdr:col>
      <xdr:colOff>25400</xdr:colOff>
      <xdr:row>30</xdr:row>
      <xdr:rowOff>126548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270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32616</xdr:rowOff>
    </xdr:from>
    <xdr:to>
      <xdr:col>85</xdr:col>
      <xdr:colOff>127000</xdr:colOff>
      <xdr:row>38</xdr:row>
      <xdr:rowOff>141079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547716"/>
          <a:ext cx="838200" cy="10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80022</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95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101595</xdr:rowOff>
    </xdr:from>
    <xdr:to>
      <xdr:col>85</xdr:col>
      <xdr:colOff>177800</xdr:colOff>
      <xdr:row>39</xdr:row>
      <xdr:rowOff>31745</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61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5885</xdr:rowOff>
    </xdr:from>
    <xdr:to>
      <xdr:col>81</xdr:col>
      <xdr:colOff>50800</xdr:colOff>
      <xdr:row>38</xdr:row>
      <xdr:rowOff>32616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520985"/>
          <a:ext cx="889000" cy="2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88237</xdr:rowOff>
    </xdr:from>
    <xdr:to>
      <xdr:col>81</xdr:col>
      <xdr:colOff>101600</xdr:colOff>
      <xdr:row>39</xdr:row>
      <xdr:rowOff>18387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603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9514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69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5885</xdr:rowOff>
    </xdr:from>
    <xdr:to>
      <xdr:col>76</xdr:col>
      <xdr:colOff>114300</xdr:colOff>
      <xdr:row>38</xdr:row>
      <xdr:rowOff>134884</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520985"/>
          <a:ext cx="889000" cy="12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64813</xdr:rowOff>
    </xdr:from>
    <xdr:to>
      <xdr:col>76</xdr:col>
      <xdr:colOff>165100</xdr:colOff>
      <xdr:row>38</xdr:row>
      <xdr:rowOff>166413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7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157540</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25111" y="667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134884</xdr:rowOff>
    </xdr:from>
    <xdr:to>
      <xdr:col>71</xdr:col>
      <xdr:colOff>177800</xdr:colOff>
      <xdr:row>39</xdr:row>
      <xdr:rowOff>31237</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49984"/>
          <a:ext cx="889000" cy="6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115296</xdr:rowOff>
    </xdr:from>
    <xdr:to>
      <xdr:col>72</xdr:col>
      <xdr:colOff>38100</xdr:colOff>
      <xdr:row>39</xdr:row>
      <xdr:rowOff>45446</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30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36573</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723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129347</xdr:rowOff>
    </xdr:from>
    <xdr:to>
      <xdr:col>67</xdr:col>
      <xdr:colOff>101600</xdr:colOff>
      <xdr:row>39</xdr:row>
      <xdr:rowOff>59497</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4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76024</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419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90279</xdr:rowOff>
    </xdr:from>
    <xdr:to>
      <xdr:col>85</xdr:col>
      <xdr:colOff>177800</xdr:colOff>
      <xdr:row>39</xdr:row>
      <xdr:rowOff>20429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49656</xdr:rowOff>
    </xdr:from>
    <xdr:ext cx="469744"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393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153266</xdr:rowOff>
    </xdr:from>
    <xdr:to>
      <xdr:col>81</xdr:col>
      <xdr:colOff>101600</xdr:colOff>
      <xdr:row>38</xdr:row>
      <xdr:rowOff>83417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4969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99943</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14111" y="627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126535</xdr:rowOff>
    </xdr:from>
    <xdr:to>
      <xdr:col>76</xdr:col>
      <xdr:colOff>165100</xdr:colOff>
      <xdr:row>38</xdr:row>
      <xdr:rowOff>56685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4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73212</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25111" y="624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84084</xdr:rowOff>
    </xdr:from>
    <xdr:to>
      <xdr:col>72</xdr:col>
      <xdr:colOff>38100</xdr:colOff>
      <xdr:row>39</xdr:row>
      <xdr:rowOff>14234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9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30761</xdr:rowOff>
    </xdr:from>
    <xdr:ext cx="534377"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36111" y="637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151887</xdr:rowOff>
    </xdr:from>
    <xdr:to>
      <xdr:col>67</xdr:col>
      <xdr:colOff>101600</xdr:colOff>
      <xdr:row>39</xdr:row>
      <xdr:rowOff>82037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6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73164</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79428" y="675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164656</xdr:rowOff>
    </xdr:from>
    <xdr:to>
      <xdr:col>85</xdr:col>
      <xdr:colOff>126364</xdr:colOff>
      <xdr:row>79</xdr:row>
      <xdr:rowOff>18630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66156"/>
          <a:ext cx="1269" cy="1397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22457</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6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18630</xdr:rowOff>
    </xdr:from>
    <xdr:to>
      <xdr:col>86</xdr:col>
      <xdr:colOff>25400</xdr:colOff>
      <xdr:row>79</xdr:row>
      <xdr:rowOff>18630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6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111333</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4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164656</xdr:rowOff>
    </xdr:from>
    <xdr:to>
      <xdr:col>86</xdr:col>
      <xdr:colOff>25400</xdr:colOff>
      <xdr:row>70</xdr:row>
      <xdr:rowOff>164656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30688</xdr:rowOff>
    </xdr:from>
    <xdr:to>
      <xdr:col>85</xdr:col>
      <xdr:colOff>127000</xdr:colOff>
      <xdr:row>78</xdr:row>
      <xdr:rowOff>41047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403788"/>
          <a:ext cx="838200" cy="1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27309</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057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4432</xdr:rowOff>
    </xdr:from>
    <xdr:to>
      <xdr:col>85</xdr:col>
      <xdr:colOff>177800</xdr:colOff>
      <xdr:row>77</xdr:row>
      <xdr:rowOff>106032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41047</xdr:rowOff>
    </xdr:from>
    <xdr:to>
      <xdr:col>81</xdr:col>
      <xdr:colOff>50800</xdr:colOff>
      <xdr:row>78</xdr:row>
      <xdr:rowOff>50775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414147"/>
          <a:ext cx="889000" cy="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16777</xdr:rowOff>
    </xdr:from>
    <xdr:to>
      <xdr:col>81</xdr:col>
      <xdr:colOff>101600</xdr:colOff>
      <xdr:row>77</xdr:row>
      <xdr:rowOff>118377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134904</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9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50775</xdr:rowOff>
    </xdr:from>
    <xdr:to>
      <xdr:col>76</xdr:col>
      <xdr:colOff>114300</xdr:colOff>
      <xdr:row>78</xdr:row>
      <xdr:rowOff>59404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423875"/>
          <a:ext cx="889000" cy="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59985</xdr:rowOff>
    </xdr:from>
    <xdr:to>
      <xdr:col>76</xdr:col>
      <xdr:colOff>165100</xdr:colOff>
      <xdr:row>77</xdr:row>
      <xdr:rowOff>161585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6662</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0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59404</xdr:rowOff>
    </xdr:from>
    <xdr:to>
      <xdr:col>71</xdr:col>
      <xdr:colOff>177800</xdr:colOff>
      <xdr:row>78</xdr:row>
      <xdr:rowOff>67794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432504"/>
          <a:ext cx="889000" cy="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130600</xdr:rowOff>
    </xdr:from>
    <xdr:to>
      <xdr:col>72</xdr:col>
      <xdr:colOff>38100</xdr:colOff>
      <xdr:row>78</xdr:row>
      <xdr:rowOff>60750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33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77277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10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137074</xdr:rowOff>
    </xdr:from>
    <xdr:to>
      <xdr:col>67</xdr:col>
      <xdr:colOff>101600</xdr:colOff>
      <xdr:row>78</xdr:row>
      <xdr:rowOff>67224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33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83751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11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151338</xdr:rowOff>
    </xdr:from>
    <xdr:to>
      <xdr:col>85</xdr:col>
      <xdr:colOff>177800</xdr:colOff>
      <xdr:row>78</xdr:row>
      <xdr:rowOff>81488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35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129765</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33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161697</xdr:rowOff>
    </xdr:from>
    <xdr:to>
      <xdr:col>81</xdr:col>
      <xdr:colOff>101600</xdr:colOff>
      <xdr:row>78</xdr:row>
      <xdr:rowOff>91847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6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82974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45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171425</xdr:rowOff>
    </xdr:from>
    <xdr:to>
      <xdr:col>76</xdr:col>
      <xdr:colOff>165100</xdr:colOff>
      <xdr:row>78</xdr:row>
      <xdr:rowOff>101575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7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92702</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4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8604</xdr:rowOff>
    </xdr:from>
    <xdr:to>
      <xdr:col>72</xdr:col>
      <xdr:colOff>38100</xdr:colOff>
      <xdr:row>78</xdr:row>
      <xdr:rowOff>110204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38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101331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47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16994</xdr:rowOff>
    </xdr:from>
    <xdr:to>
      <xdr:col>67</xdr:col>
      <xdr:colOff>101600</xdr:colOff>
      <xdr:row>78</xdr:row>
      <xdr:rowOff>118594</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3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109721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48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154352</xdr:rowOff>
    </xdr:from>
    <xdr:to>
      <xdr:col>85</xdr:col>
      <xdr:colOff>126364</xdr:colOff>
      <xdr:row>99</xdr:row>
      <xdr:rowOff>37133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756302"/>
          <a:ext cx="1269" cy="1254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40960</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37133</xdr:rowOff>
    </xdr:from>
    <xdr:to>
      <xdr:col>86</xdr:col>
      <xdr:colOff>25400</xdr:colOff>
      <xdr:row>99</xdr:row>
      <xdr:rowOff>37133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0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101029</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53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154352</xdr:rowOff>
    </xdr:from>
    <xdr:to>
      <xdr:col>86</xdr:col>
      <xdr:colOff>25400</xdr:colOff>
      <xdr:row>91</xdr:row>
      <xdr:rowOff>154352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75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81828</xdr:rowOff>
    </xdr:from>
    <xdr:to>
      <xdr:col>85</xdr:col>
      <xdr:colOff>127000</xdr:colOff>
      <xdr:row>98</xdr:row>
      <xdr:rowOff>83451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6883928"/>
          <a:ext cx="8382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46550</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77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23673</xdr:rowOff>
    </xdr:from>
    <xdr:to>
      <xdr:col>85</xdr:col>
      <xdr:colOff>177800</xdr:colOff>
      <xdr:row>98</xdr:row>
      <xdr:rowOff>125273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825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81828</xdr:rowOff>
    </xdr:from>
    <xdr:to>
      <xdr:col>81</xdr:col>
      <xdr:colOff>50800</xdr:colOff>
      <xdr:row>98</xdr:row>
      <xdr:rowOff>133228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883928"/>
          <a:ext cx="889000" cy="51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12847</xdr:rowOff>
    </xdr:from>
    <xdr:to>
      <xdr:col>81</xdr:col>
      <xdr:colOff>101600</xdr:colOff>
      <xdr:row>98</xdr:row>
      <xdr:rowOff>114447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8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130974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59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133228</xdr:rowOff>
    </xdr:from>
    <xdr:to>
      <xdr:col>76</xdr:col>
      <xdr:colOff>114300</xdr:colOff>
      <xdr:row>99</xdr:row>
      <xdr:rowOff>33262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935328"/>
          <a:ext cx="889000" cy="7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66704</xdr:rowOff>
    </xdr:from>
    <xdr:to>
      <xdr:col>76</xdr:col>
      <xdr:colOff>165100</xdr:colOff>
      <xdr:row>98</xdr:row>
      <xdr:rowOff>168304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86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13381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64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4942</xdr:rowOff>
    </xdr:from>
    <xdr:to>
      <xdr:col>71</xdr:col>
      <xdr:colOff>177800</xdr:colOff>
      <xdr:row>99</xdr:row>
      <xdr:rowOff>33262</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978492"/>
          <a:ext cx="889000" cy="2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116167</xdr:rowOff>
    </xdr:from>
    <xdr:to>
      <xdr:col>72</xdr:col>
      <xdr:colOff>38100</xdr:colOff>
      <xdr:row>99</xdr:row>
      <xdr:rowOff>46317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918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62844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69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116475</xdr:rowOff>
    </xdr:from>
    <xdr:to>
      <xdr:col>67</xdr:col>
      <xdr:colOff>101600</xdr:colOff>
      <xdr:row>99</xdr:row>
      <xdr:rowOff>46625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91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63152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69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32651</xdr:rowOff>
    </xdr:from>
    <xdr:to>
      <xdr:col>85</xdr:col>
      <xdr:colOff>177800</xdr:colOff>
      <xdr:row>98</xdr:row>
      <xdr:rowOff>134251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83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2100</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8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31028</xdr:rowOff>
    </xdr:from>
    <xdr:to>
      <xdr:col>81</xdr:col>
      <xdr:colOff>101600</xdr:colOff>
      <xdr:row>98</xdr:row>
      <xdr:rowOff>132628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83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123755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925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82428</xdr:rowOff>
    </xdr:from>
    <xdr:to>
      <xdr:col>76</xdr:col>
      <xdr:colOff>165100</xdr:colOff>
      <xdr:row>99</xdr:row>
      <xdr:rowOff>12578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8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3705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97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153912</xdr:rowOff>
    </xdr:from>
    <xdr:to>
      <xdr:col>72</xdr:col>
      <xdr:colOff>38100</xdr:colOff>
      <xdr:row>99</xdr:row>
      <xdr:rowOff>84062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95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75189</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7048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125592</xdr:rowOff>
    </xdr:from>
    <xdr:to>
      <xdr:col>67</xdr:col>
      <xdr:colOff>101600</xdr:colOff>
      <xdr:row>99</xdr:row>
      <xdr:rowOff>55742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46869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702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102964</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46464"/>
          <a:ext cx="1269" cy="140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49641</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2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102964</xdr:rowOff>
    </xdr:from>
    <xdr:to>
      <xdr:col>116</xdr:col>
      <xdr:colOff>152400</xdr:colOff>
      <xdr:row>30</xdr:row>
      <xdr:rowOff>102964</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4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53118</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96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30242</xdr:rowOff>
    </xdr:from>
    <xdr:to>
      <xdr:col>116</xdr:col>
      <xdr:colOff>114300</xdr:colOff>
      <xdr:row>38</xdr:row>
      <xdr:rowOff>131842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38745</xdr:rowOff>
    </xdr:from>
    <xdr:to>
      <xdr:col>112</xdr:col>
      <xdr:colOff>38100</xdr:colOff>
      <xdr:row>38</xdr:row>
      <xdr:rowOff>140345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156872</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40825</xdr:rowOff>
    </xdr:from>
    <xdr:to>
      <xdr:col>107</xdr:col>
      <xdr:colOff>101600</xdr:colOff>
      <xdr:row>38</xdr:row>
      <xdr:rowOff>142425</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158952</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36596</xdr:rowOff>
    </xdr:from>
    <xdr:to>
      <xdr:col>102</xdr:col>
      <xdr:colOff>165100</xdr:colOff>
      <xdr:row>38</xdr:row>
      <xdr:rowOff>138196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5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154723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326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25052</xdr:rowOff>
    </xdr:from>
    <xdr:to>
      <xdr:col>98</xdr:col>
      <xdr:colOff>38100</xdr:colOff>
      <xdr:row>38</xdr:row>
      <xdr:rowOff>126652</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143179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1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8668</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23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18405</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933805"/>
          <a:ext cx="1269" cy="1149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168150</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12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136532</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70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18405</xdr:rowOff>
    </xdr:from>
    <xdr:to>
      <xdr:col>116</xdr:col>
      <xdr:colOff>152400</xdr:colOff>
      <xdr:row>52</xdr:row>
      <xdr:rowOff>18405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93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139531</xdr:rowOff>
    </xdr:from>
    <xdr:to>
      <xdr:col>116</xdr:col>
      <xdr:colOff>63500</xdr:colOff>
      <xdr:row>58</xdr:row>
      <xdr:rowOff>139613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83631"/>
          <a:ext cx="838200" cy="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85600</xdr:rowOff>
    </xdr:from>
    <xdr:ext cx="534377"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58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62723</xdr:rowOff>
    </xdr:from>
    <xdr:to>
      <xdr:col>116</xdr:col>
      <xdr:colOff>114300</xdr:colOff>
      <xdr:row>58</xdr:row>
      <xdr:rowOff>164323</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0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139531</xdr:rowOff>
    </xdr:from>
    <xdr:to>
      <xdr:col>111</xdr:col>
      <xdr:colOff>177800</xdr:colOff>
      <xdr:row>58</xdr:row>
      <xdr:rowOff>139549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83631"/>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78094</xdr:rowOff>
    </xdr:from>
    <xdr:to>
      <xdr:col>112</xdr:col>
      <xdr:colOff>38100</xdr:colOff>
      <xdr:row>59</xdr:row>
      <xdr:rowOff>8244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2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24771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9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139549</xdr:rowOff>
    </xdr:from>
    <xdr:to>
      <xdr:col>107</xdr:col>
      <xdr:colOff>50800</xdr:colOff>
      <xdr:row>58</xdr:row>
      <xdr:rowOff>139579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083649"/>
          <a:ext cx="889000" cy="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80867</xdr:rowOff>
    </xdr:from>
    <xdr:to>
      <xdr:col>107</xdr:col>
      <xdr:colOff>101600</xdr:colOff>
      <xdr:row>59</xdr:row>
      <xdr:rowOff>11017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27544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0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139579</xdr:rowOff>
    </xdr:from>
    <xdr:to>
      <xdr:col>102</xdr:col>
      <xdr:colOff>114300</xdr:colOff>
      <xdr:row>58</xdr:row>
      <xdr:rowOff>139581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83679"/>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83514</xdr:rowOff>
    </xdr:from>
    <xdr:to>
      <xdr:col>102</xdr:col>
      <xdr:colOff>165100</xdr:colOff>
      <xdr:row>59</xdr:row>
      <xdr:rowOff>13664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2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30191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0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83980</xdr:rowOff>
    </xdr:from>
    <xdr:to>
      <xdr:col>98</xdr:col>
      <xdr:colOff>38100</xdr:colOff>
      <xdr:row>59</xdr:row>
      <xdr:rowOff>14130</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30657</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0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88813</xdr:rowOff>
    </xdr:from>
    <xdr:to>
      <xdr:col>116</xdr:col>
      <xdr:colOff>114300</xdr:colOff>
      <xdr:row>59</xdr:row>
      <xdr:rowOff>18963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3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41150</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9852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88731</xdr:rowOff>
    </xdr:from>
    <xdr:to>
      <xdr:col>112</xdr:col>
      <xdr:colOff>38100</xdr:colOff>
      <xdr:row>59</xdr:row>
      <xdr:rowOff>18881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3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10008</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125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88749</xdr:rowOff>
    </xdr:from>
    <xdr:to>
      <xdr:col>107</xdr:col>
      <xdr:colOff>101600</xdr:colOff>
      <xdr:row>59</xdr:row>
      <xdr:rowOff>18899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3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10026</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1255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88779</xdr:rowOff>
    </xdr:from>
    <xdr:to>
      <xdr:col>102</xdr:col>
      <xdr:colOff>165100</xdr:colOff>
      <xdr:row>59</xdr:row>
      <xdr:rowOff>18929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3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10056</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1256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88781</xdr:rowOff>
    </xdr:from>
    <xdr:to>
      <xdr:col>98</xdr:col>
      <xdr:colOff>38100</xdr:colOff>
      <xdr:row>59</xdr:row>
      <xdr:rowOff>18931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3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10058</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1256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7810</xdr:rowOff>
    </xdr:from>
    <xdr:to>
      <xdr:col>116</xdr:col>
      <xdr:colOff>62864</xdr:colOff>
      <xdr:row>77</xdr:row>
      <xdr:rowOff>137477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09310"/>
          <a:ext cx="1269" cy="13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141304</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137477</xdr:rowOff>
    </xdr:from>
    <xdr:to>
      <xdr:col>116</xdr:col>
      <xdr:colOff>152400</xdr:colOff>
      <xdr:row>77</xdr:row>
      <xdr:rowOff>137477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39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125937</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78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7810</xdr:rowOff>
    </xdr:from>
    <xdr:to>
      <xdr:col>116</xdr:col>
      <xdr:colOff>152400</xdr:colOff>
      <xdr:row>70</xdr:row>
      <xdr:rowOff>7810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54534</xdr:rowOff>
    </xdr:from>
    <xdr:to>
      <xdr:col>116</xdr:col>
      <xdr:colOff>63500</xdr:colOff>
      <xdr:row>74</xdr:row>
      <xdr:rowOff>120993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1323300" y="12741834"/>
          <a:ext cx="838200" cy="6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106139</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45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83262</xdr:rowOff>
    </xdr:from>
    <xdr:to>
      <xdr:col>116</xdr:col>
      <xdr:colOff>114300</xdr:colOff>
      <xdr:row>74</xdr:row>
      <xdr:rowOff>13412</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59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54534</xdr:rowOff>
    </xdr:from>
    <xdr:to>
      <xdr:col>111</xdr:col>
      <xdr:colOff>177800</xdr:colOff>
      <xdr:row>74</xdr:row>
      <xdr:rowOff>125044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741834"/>
          <a:ext cx="889000" cy="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102857</xdr:rowOff>
    </xdr:from>
    <xdr:to>
      <xdr:col>112</xdr:col>
      <xdr:colOff>38100</xdr:colOff>
      <xdr:row>74</xdr:row>
      <xdr:rowOff>33007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6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49534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3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116243</xdr:rowOff>
    </xdr:from>
    <xdr:to>
      <xdr:col>107</xdr:col>
      <xdr:colOff>50800</xdr:colOff>
      <xdr:row>74</xdr:row>
      <xdr:rowOff>125044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803543"/>
          <a:ext cx="8890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64592</xdr:rowOff>
    </xdr:from>
    <xdr:to>
      <xdr:col>107</xdr:col>
      <xdr:colOff>101600</xdr:colOff>
      <xdr:row>73</xdr:row>
      <xdr:rowOff>166192</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58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11269</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35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116243</xdr:rowOff>
    </xdr:from>
    <xdr:to>
      <xdr:col>102</xdr:col>
      <xdr:colOff>114300</xdr:colOff>
      <xdr:row>75</xdr:row>
      <xdr:rowOff>41389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2803543"/>
          <a:ext cx="889000" cy="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115621</xdr:rowOff>
    </xdr:from>
    <xdr:to>
      <xdr:col>102</xdr:col>
      <xdr:colOff>165100</xdr:colOff>
      <xdr:row>75</xdr:row>
      <xdr:rowOff>45771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80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36898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89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108064</xdr:rowOff>
    </xdr:from>
    <xdr:to>
      <xdr:col>98</xdr:col>
      <xdr:colOff>38100</xdr:colOff>
      <xdr:row>75</xdr:row>
      <xdr:rowOff>38214</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7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54741</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57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70193</xdr:rowOff>
    </xdr:from>
    <xdr:to>
      <xdr:col>116</xdr:col>
      <xdr:colOff>114300</xdr:colOff>
      <xdr:row>75</xdr:row>
      <xdr:rowOff>343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75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48620</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73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3734</xdr:rowOff>
    </xdr:from>
    <xdr:to>
      <xdr:col>112</xdr:col>
      <xdr:colOff>38100</xdr:colOff>
      <xdr:row>74</xdr:row>
      <xdr:rowOff>105334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69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96461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78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74244</xdr:rowOff>
    </xdr:from>
    <xdr:to>
      <xdr:col>107</xdr:col>
      <xdr:colOff>101600</xdr:colOff>
      <xdr:row>75</xdr:row>
      <xdr:rowOff>4394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7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166971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85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65443</xdr:rowOff>
    </xdr:from>
    <xdr:to>
      <xdr:col>102</xdr:col>
      <xdr:colOff>165100</xdr:colOff>
      <xdr:row>74</xdr:row>
      <xdr:rowOff>167043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75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12120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52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162039</xdr:rowOff>
    </xdr:from>
    <xdr:to>
      <xdr:col>98</xdr:col>
      <xdr:colOff>38100</xdr:colOff>
      <xdr:row>75</xdr:row>
      <xdr:rowOff>92189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8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83316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94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688,352</a:t>
          </a:r>
          <a:r>
            <a:rPr kumimoji="1" lang="ja-JP" altLang="ja-JP" sz="1100">
              <a:solidFill>
                <a:schemeClr val="dk1"/>
              </a:solidFill>
              <a:effectLst/>
              <a:latin typeface="+mn-lt"/>
              <a:ea typeface="+mn-ea"/>
              <a:cs typeface="+mn-cs"/>
            </a:rPr>
            <a:t>円となっている。</a:t>
          </a:r>
          <a:endParaRPr lang="ja-JP" altLang="ja-JP">
            <a:effectLst/>
          </a:endParaRPr>
        </a:p>
        <a:p>
          <a:pPr eaLnBrk="1" fontAlgn="auto" latinLnBrk="0" hangingPunct="1"/>
          <a:r>
            <a:rPr lang="ja-JP" altLang="ja-JP" sz="1100">
              <a:solidFill>
                <a:schemeClr val="dk1"/>
              </a:solidFill>
              <a:effectLst/>
              <a:latin typeface="+mn-lt"/>
              <a:ea typeface="+mn-ea"/>
              <a:cs typeface="+mn-cs"/>
            </a:rPr>
            <a:t>類似団体平均を上回っているのは災害復旧費のみであり、大雨による</a:t>
          </a:r>
          <a:r>
            <a:rPr lang="ja-JP" altLang="en-US" sz="1100">
              <a:solidFill>
                <a:schemeClr val="dk1"/>
              </a:solidFill>
              <a:effectLst/>
              <a:latin typeface="+mn-lt"/>
              <a:ea typeface="+mn-ea"/>
              <a:cs typeface="+mn-cs"/>
            </a:rPr>
            <a:t>公共土木</a:t>
          </a:r>
          <a:r>
            <a:rPr lang="ja-JP" altLang="ja-JP" sz="1100">
              <a:solidFill>
                <a:schemeClr val="dk1"/>
              </a:solidFill>
              <a:effectLst/>
              <a:latin typeface="+mn-lt"/>
              <a:ea typeface="+mn-ea"/>
              <a:cs typeface="+mn-cs"/>
            </a:rPr>
            <a:t>施設の災害復旧の増により、類似団体平均</a:t>
          </a:r>
          <a:r>
            <a:rPr lang="ja-JP" altLang="en-US" sz="1100">
              <a:solidFill>
                <a:schemeClr val="dk1"/>
              </a:solidFill>
              <a:effectLst/>
              <a:latin typeface="+mn-lt"/>
              <a:ea typeface="+mn-ea"/>
              <a:cs typeface="+mn-cs"/>
            </a:rPr>
            <a:t>を上回った</a:t>
          </a:r>
          <a:r>
            <a:rPr lang="ja-JP" altLang="ja-JP" sz="1100">
              <a:solidFill>
                <a:schemeClr val="dk1"/>
              </a:solidFill>
              <a:effectLst/>
              <a:latin typeface="+mn-lt"/>
              <a:ea typeface="+mn-ea"/>
              <a:cs typeface="+mn-cs"/>
            </a:rPr>
            <a:t>。広大な行政面積を抱えて</a:t>
          </a:r>
          <a:r>
            <a:rPr lang="ja-JP" altLang="en-US" sz="1100">
              <a:solidFill>
                <a:schemeClr val="dk1"/>
              </a:solidFill>
              <a:effectLst/>
              <a:latin typeface="+mn-lt"/>
              <a:ea typeface="+mn-ea"/>
              <a:cs typeface="+mn-cs"/>
            </a:rPr>
            <a:t>おり、また、急峻地も多いことから大雨等による土砂災害が発生しやすいことが要因である。</a:t>
          </a:r>
          <a:endParaRPr lang="en-US" altLang="ja-JP" sz="1100">
            <a:solidFill>
              <a:schemeClr val="dk1"/>
            </a:solidFill>
            <a:effectLst/>
            <a:latin typeface="+mn-lt"/>
            <a:ea typeface="+mn-ea"/>
            <a:cs typeface="+mn-cs"/>
          </a:endParaRPr>
        </a:p>
        <a:p>
          <a:pPr eaLnBrk="1" fontAlgn="auto" latinLnBrk="0" hangingPunct="1"/>
          <a:r>
            <a:rPr lang="ja-JP" altLang="ja-JP" sz="1100">
              <a:solidFill>
                <a:schemeClr val="dk1"/>
              </a:solidFill>
              <a:effectLst/>
              <a:latin typeface="+mn-lt"/>
              <a:ea typeface="+mn-ea"/>
              <a:cs typeface="+mn-cs"/>
            </a:rPr>
            <a:t>また、人件費は、住民一人当たり</a:t>
          </a:r>
          <a:r>
            <a:rPr lang="en-US" altLang="ja-JP" sz="1100">
              <a:solidFill>
                <a:schemeClr val="dk1"/>
              </a:solidFill>
              <a:effectLst/>
              <a:latin typeface="+mn-lt"/>
              <a:ea typeface="+mn-ea"/>
              <a:cs typeface="+mn-cs"/>
            </a:rPr>
            <a:t>135,628</a:t>
          </a:r>
          <a:r>
            <a:rPr lang="ja-JP" altLang="ja-JP" sz="1100">
              <a:solidFill>
                <a:schemeClr val="dk1"/>
              </a:solidFill>
              <a:effectLst/>
              <a:latin typeface="+mn-lt"/>
              <a:ea typeface="+mn-ea"/>
              <a:cs typeface="+mn-cs"/>
            </a:rPr>
            <a:t>円となっており、過去５年間を通じて</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万円超で推移してきており、高止まりの傾向にある。広大な行政面積を抱えていることが主な要因である。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なお、普通建設事業費は、住民一人当たり</a:t>
          </a:r>
          <a:r>
            <a:rPr kumimoji="1" lang="en-US" altLang="ja-JP" sz="1100">
              <a:solidFill>
                <a:schemeClr val="dk1"/>
              </a:solidFill>
              <a:effectLst/>
              <a:latin typeface="+mn-lt"/>
              <a:ea typeface="+mn-ea"/>
              <a:cs typeface="+mn-cs"/>
            </a:rPr>
            <a:t>66,556</a:t>
          </a:r>
          <a:r>
            <a:rPr kumimoji="1" lang="ja-JP" altLang="ja-JP" sz="1100">
              <a:solidFill>
                <a:schemeClr val="dk1"/>
              </a:solidFill>
              <a:effectLst/>
              <a:latin typeface="+mn-lt"/>
              <a:ea typeface="+mn-ea"/>
              <a:cs typeface="+mn-cs"/>
            </a:rPr>
            <a:t>円となっており、類似団体平均と比較して一人当たりコストが低い状況となっている</a:t>
          </a:r>
          <a:r>
            <a:rPr kumimoji="1" lang="ja-JP" altLang="en-US" sz="1100">
              <a:solidFill>
                <a:schemeClr val="dk1"/>
              </a:solidFill>
              <a:effectLst/>
              <a:latin typeface="+mn-lt"/>
              <a:ea typeface="+mn-ea"/>
              <a:cs typeface="+mn-cs"/>
            </a:rPr>
            <a:t>。新規整備分が</a:t>
          </a:r>
          <a:r>
            <a:rPr kumimoji="1" lang="en-US" altLang="ja-JP" sz="1100">
              <a:solidFill>
                <a:schemeClr val="dk1"/>
              </a:solidFill>
              <a:effectLst/>
              <a:latin typeface="+mn-lt"/>
              <a:ea typeface="+mn-ea"/>
              <a:cs typeface="+mn-cs"/>
            </a:rPr>
            <a:t>11,082</a:t>
          </a:r>
          <a:r>
            <a:rPr kumimoji="1" lang="ja-JP" altLang="en-US" sz="1100">
              <a:solidFill>
                <a:schemeClr val="dk1"/>
              </a:solidFill>
              <a:effectLst/>
              <a:latin typeface="+mn-lt"/>
              <a:ea typeface="+mn-ea"/>
              <a:cs typeface="+mn-cs"/>
            </a:rPr>
            <a:t>円から</a:t>
          </a:r>
          <a:r>
            <a:rPr kumimoji="1" lang="en-US" altLang="ja-JP" sz="1100">
              <a:solidFill>
                <a:schemeClr val="dk1"/>
              </a:solidFill>
              <a:effectLst/>
              <a:latin typeface="+mn-lt"/>
              <a:ea typeface="+mn-ea"/>
              <a:cs typeface="+mn-cs"/>
            </a:rPr>
            <a:t>36,291</a:t>
          </a:r>
          <a:r>
            <a:rPr kumimoji="1" lang="ja-JP" altLang="en-US" sz="1100">
              <a:solidFill>
                <a:schemeClr val="dk1"/>
              </a:solidFill>
              <a:effectLst/>
              <a:latin typeface="+mn-lt"/>
              <a:ea typeface="+mn-ea"/>
              <a:cs typeface="+mn-cs"/>
            </a:rPr>
            <a:t>円に増加しているが、</a:t>
          </a:r>
          <a:r>
            <a:rPr lang="ja-JP" altLang="ja-JP" sz="1100">
              <a:solidFill>
                <a:schemeClr val="dk1"/>
              </a:solidFill>
              <a:effectLst/>
              <a:latin typeface="+mn-lt"/>
              <a:ea typeface="+mn-ea"/>
              <a:cs typeface="+mn-cs"/>
            </a:rPr>
            <a:t>町営住宅建設に</a:t>
          </a:r>
          <a:r>
            <a:rPr lang="ja-JP" altLang="en-US" sz="1100">
              <a:solidFill>
                <a:schemeClr val="dk1"/>
              </a:solidFill>
              <a:effectLst/>
              <a:latin typeface="+mn-lt"/>
              <a:ea typeface="+mn-ea"/>
              <a:cs typeface="+mn-cs"/>
            </a:rPr>
            <a:t>よるものである。</a:t>
          </a:r>
          <a:r>
            <a:rPr kumimoji="1" lang="ja-JP" altLang="ja-JP" sz="1100">
              <a:solidFill>
                <a:schemeClr val="dk1"/>
              </a:solidFill>
              <a:effectLst/>
              <a:latin typeface="+mn-lt"/>
              <a:ea typeface="+mn-ea"/>
              <a:cs typeface="+mn-cs"/>
            </a:rPr>
            <a:t>今後においては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スマートＩＣの進捗による上昇が想定される。</a:t>
          </a:r>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9,577
9,483
224.61
6,814,208
6,592,343
214,237
3,642,467
3,772,461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60833</xdr:rowOff>
    </xdr:from>
    <xdr:to>
      <xdr:col>24</xdr:col>
      <xdr:colOff>62865</xdr:colOff>
      <xdr:row>39</xdr:row>
      <xdr:rowOff>57976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4333"/>
          <a:ext cx="1270" cy="1540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61803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57976</xdr:rowOff>
    </xdr:from>
    <xdr:to>
      <xdr:col>24</xdr:col>
      <xdr:colOff>152400</xdr:colOff>
      <xdr:row>39</xdr:row>
      <xdr:rowOff>57976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4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7510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60833</xdr:rowOff>
    </xdr:from>
    <xdr:to>
      <xdr:col>24</xdr:col>
      <xdr:colOff>152400</xdr:colOff>
      <xdr:row>30</xdr:row>
      <xdr:rowOff>60833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133795</xdr:rowOff>
    </xdr:from>
    <xdr:to>
      <xdr:col>24</xdr:col>
      <xdr:colOff>63500</xdr:colOff>
      <xdr:row>35</xdr:row>
      <xdr:rowOff>32639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63095"/>
          <a:ext cx="838200" cy="7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21988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22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43561</xdr:rowOff>
    </xdr:from>
    <xdr:to>
      <xdr:col>24</xdr:col>
      <xdr:colOff>114300</xdr:colOff>
      <xdr:row>35</xdr:row>
      <xdr:rowOff>145161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133795</xdr:rowOff>
    </xdr:from>
    <xdr:to>
      <xdr:col>19</xdr:col>
      <xdr:colOff>177800</xdr:colOff>
      <xdr:row>35</xdr:row>
      <xdr:rowOff>37021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63095"/>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37084</xdr:rowOff>
    </xdr:from>
    <xdr:to>
      <xdr:col>20</xdr:col>
      <xdr:colOff>38100</xdr:colOff>
      <xdr:row>35</xdr:row>
      <xdr:rowOff>138684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129811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37021</xdr:rowOff>
    </xdr:from>
    <xdr:to>
      <xdr:col>15</xdr:col>
      <xdr:colOff>50800</xdr:colOff>
      <xdr:row>35</xdr:row>
      <xdr:rowOff>59118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37771"/>
          <a:ext cx="889000" cy="2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48895</xdr:rowOff>
    </xdr:from>
    <xdr:to>
      <xdr:col>15</xdr:col>
      <xdr:colOff>101600</xdr:colOff>
      <xdr:row>35</xdr:row>
      <xdr:rowOff>150495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141622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50927</xdr:rowOff>
    </xdr:from>
    <xdr:to>
      <xdr:col>10</xdr:col>
      <xdr:colOff>114300</xdr:colOff>
      <xdr:row>35</xdr:row>
      <xdr:rowOff>59118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51677"/>
          <a:ext cx="889000" cy="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119190</xdr:rowOff>
    </xdr:from>
    <xdr:to>
      <xdr:col>10</xdr:col>
      <xdr:colOff>165100</xdr:colOff>
      <xdr:row>38</xdr:row>
      <xdr:rowOff>49340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40467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55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154241</xdr:rowOff>
    </xdr:from>
    <xdr:to>
      <xdr:col>6</xdr:col>
      <xdr:colOff>38100</xdr:colOff>
      <xdr:row>38</xdr:row>
      <xdr:rowOff>84392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4978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75519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590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153289</xdr:rowOff>
    </xdr:from>
    <xdr:to>
      <xdr:col>24</xdr:col>
      <xdr:colOff>114300</xdr:colOff>
      <xdr:row>35</xdr:row>
      <xdr:rowOff>83439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8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4716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3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82995</xdr:rowOff>
    </xdr:from>
    <xdr:to>
      <xdr:col>20</xdr:col>
      <xdr:colOff>38100</xdr:colOff>
      <xdr:row>35</xdr:row>
      <xdr:rowOff>13145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1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29672</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68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157671</xdr:rowOff>
    </xdr:from>
    <xdr:to>
      <xdr:col>15</xdr:col>
      <xdr:colOff>101600</xdr:colOff>
      <xdr:row>35</xdr:row>
      <xdr:rowOff>87821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8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104348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6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8318</xdr:rowOff>
    </xdr:from>
    <xdr:to>
      <xdr:col>10</xdr:col>
      <xdr:colOff>165100</xdr:colOff>
      <xdr:row>35</xdr:row>
      <xdr:rowOff>109918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0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126445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8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xdr:rowOff>
    </xdr:from>
    <xdr:to>
      <xdr:col>6</xdr:col>
      <xdr:colOff>38100</xdr:colOff>
      <xdr:row>35</xdr:row>
      <xdr:rowOff>101727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0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118254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7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9391</xdr:rowOff>
    </xdr:from>
    <xdr:to>
      <xdr:col>24</xdr:col>
      <xdr:colOff>62865</xdr:colOff>
      <xdr:row>58</xdr:row>
      <xdr:rowOff>154532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53341"/>
          <a:ext cx="1270" cy="134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158359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154532</xdr:rowOff>
    </xdr:from>
    <xdr:to>
      <xdr:col>24</xdr:col>
      <xdr:colOff>152400</xdr:colOff>
      <xdr:row>58</xdr:row>
      <xdr:rowOff>154532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9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127518</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285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9391</xdr:rowOff>
    </xdr:from>
    <xdr:to>
      <xdr:col>24</xdr:col>
      <xdr:colOff>152400</xdr:colOff>
      <xdr:row>51</xdr:row>
      <xdr:rowOff>9391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5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57128</xdr:rowOff>
    </xdr:from>
    <xdr:to>
      <xdr:col>24</xdr:col>
      <xdr:colOff>63500</xdr:colOff>
      <xdr:row>58</xdr:row>
      <xdr:rowOff>70241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01228"/>
          <a:ext cx="838200" cy="1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5266</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77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153839</xdr:rowOff>
    </xdr:from>
    <xdr:to>
      <xdr:col>24</xdr:col>
      <xdr:colOff>114300</xdr:colOff>
      <xdr:row>58</xdr:row>
      <xdr:rowOff>83989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2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6687</xdr:rowOff>
    </xdr:from>
    <xdr:to>
      <xdr:col>19</xdr:col>
      <xdr:colOff>177800</xdr:colOff>
      <xdr:row>58</xdr:row>
      <xdr:rowOff>70241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50787"/>
          <a:ext cx="889000" cy="6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167019</xdr:rowOff>
    </xdr:from>
    <xdr:to>
      <xdr:col>20</xdr:col>
      <xdr:colOff>38100</xdr:colOff>
      <xdr:row>58</xdr:row>
      <xdr:rowOff>97169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113696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6687</xdr:rowOff>
    </xdr:from>
    <xdr:to>
      <xdr:col>15</xdr:col>
      <xdr:colOff>50800</xdr:colOff>
      <xdr:row>58</xdr:row>
      <xdr:rowOff>115781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50787"/>
          <a:ext cx="889000" cy="10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117610</xdr:rowOff>
    </xdr:from>
    <xdr:to>
      <xdr:col>15</xdr:col>
      <xdr:colOff>101600</xdr:colOff>
      <xdr:row>58</xdr:row>
      <xdr:rowOff>47760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64287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65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112188</xdr:rowOff>
    </xdr:from>
    <xdr:to>
      <xdr:col>10</xdr:col>
      <xdr:colOff>114300</xdr:colOff>
      <xdr:row>58</xdr:row>
      <xdr:rowOff>115781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10056288"/>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71100</xdr:rowOff>
    </xdr:from>
    <xdr:to>
      <xdr:col>10</xdr:col>
      <xdr:colOff>165100</xdr:colOff>
      <xdr:row>59</xdr:row>
      <xdr:rowOff>1250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1001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163827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107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78686</xdr:rowOff>
    </xdr:from>
    <xdr:to>
      <xdr:col>6</xdr:col>
      <xdr:colOff>38100</xdr:colOff>
      <xdr:row>59</xdr:row>
      <xdr:rowOff>8836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1002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171413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1011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6328</xdr:rowOff>
    </xdr:from>
    <xdr:to>
      <xdr:col>24</xdr:col>
      <xdr:colOff>114300</xdr:colOff>
      <xdr:row>58</xdr:row>
      <xdr:rowOff>107928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5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132266</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4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19441</xdr:rowOff>
    </xdr:from>
    <xdr:to>
      <xdr:col>20</xdr:col>
      <xdr:colOff>38100</xdr:colOff>
      <xdr:row>58</xdr:row>
      <xdr:rowOff>121041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6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112168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127337</xdr:rowOff>
    </xdr:from>
    <xdr:to>
      <xdr:col>15</xdr:col>
      <xdr:colOff>101600</xdr:colOff>
      <xdr:row>58</xdr:row>
      <xdr:rowOff>57487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48614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92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64981</xdr:rowOff>
    </xdr:from>
    <xdr:to>
      <xdr:col>10</xdr:col>
      <xdr:colOff>165100</xdr:colOff>
      <xdr:row>58</xdr:row>
      <xdr:rowOff>166581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0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11658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84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61388</xdr:rowOff>
    </xdr:from>
    <xdr:to>
      <xdr:col>6</xdr:col>
      <xdr:colOff>38100</xdr:colOff>
      <xdr:row>58</xdr:row>
      <xdr:rowOff>162988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00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8065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780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64863</xdr:rowOff>
    </xdr:from>
    <xdr:to>
      <xdr:col>24</xdr:col>
      <xdr:colOff>62865</xdr:colOff>
      <xdr:row>78</xdr:row>
      <xdr:rowOff>111503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37813"/>
          <a:ext cx="1270" cy="1246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115330</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8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111503</xdr:rowOff>
    </xdr:from>
    <xdr:to>
      <xdr:col>24</xdr:col>
      <xdr:colOff>152400</xdr:colOff>
      <xdr:row>78</xdr:row>
      <xdr:rowOff>111503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84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11540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1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64863</xdr:rowOff>
    </xdr:from>
    <xdr:to>
      <xdr:col>24</xdr:col>
      <xdr:colOff>152400</xdr:colOff>
      <xdr:row>71</xdr:row>
      <xdr:rowOff>64863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3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69827</xdr:rowOff>
    </xdr:from>
    <xdr:to>
      <xdr:col>24</xdr:col>
      <xdr:colOff>63500</xdr:colOff>
      <xdr:row>77</xdr:row>
      <xdr:rowOff>159790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3271477"/>
          <a:ext cx="838200" cy="89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139797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27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116920</xdr:rowOff>
    </xdr:from>
    <xdr:to>
      <xdr:col>24</xdr:col>
      <xdr:colOff>114300</xdr:colOff>
      <xdr:row>76</xdr:row>
      <xdr:rowOff>47070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69827</xdr:rowOff>
    </xdr:from>
    <xdr:to>
      <xdr:col>19</xdr:col>
      <xdr:colOff>177800</xdr:colOff>
      <xdr:row>78</xdr:row>
      <xdr:rowOff>64667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71477"/>
          <a:ext cx="889000" cy="16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60051</xdr:rowOff>
    </xdr:from>
    <xdr:to>
      <xdr:col>20</xdr:col>
      <xdr:colOff>38100</xdr:colOff>
      <xdr:row>75</xdr:row>
      <xdr:rowOff>161651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6728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694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64667</xdr:rowOff>
    </xdr:from>
    <xdr:to>
      <xdr:col>15</xdr:col>
      <xdr:colOff>50800</xdr:colOff>
      <xdr:row>78</xdr:row>
      <xdr:rowOff>101504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437767"/>
          <a:ext cx="889000" cy="3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80102</xdr:rowOff>
    </xdr:from>
    <xdr:to>
      <xdr:col>15</xdr:col>
      <xdr:colOff>101600</xdr:colOff>
      <xdr:row>77</xdr:row>
      <xdr:rowOff>10252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26779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85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101504</xdr:rowOff>
    </xdr:from>
    <xdr:to>
      <xdr:col>10</xdr:col>
      <xdr:colOff>114300</xdr:colOff>
      <xdr:row>78</xdr:row>
      <xdr:rowOff>137133</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474604"/>
          <a:ext cx="889000" cy="35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20027</xdr:rowOff>
    </xdr:from>
    <xdr:to>
      <xdr:col>10</xdr:col>
      <xdr:colOff>165100</xdr:colOff>
      <xdr:row>77</xdr:row>
      <xdr:rowOff>121627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2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138154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96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55877</xdr:rowOff>
    </xdr:from>
    <xdr:to>
      <xdr:col>6</xdr:col>
      <xdr:colOff>38100</xdr:colOff>
      <xdr:row>77</xdr:row>
      <xdr:rowOff>157477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5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2554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32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108990</xdr:rowOff>
    </xdr:from>
    <xdr:to>
      <xdr:col>24</xdr:col>
      <xdr:colOff>114300</xdr:colOff>
      <xdr:row>78</xdr:row>
      <xdr:rowOff>39140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31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23917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25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19027</xdr:rowOff>
    </xdr:from>
    <xdr:to>
      <xdr:col>20</xdr:col>
      <xdr:colOff>38100</xdr:colOff>
      <xdr:row>77</xdr:row>
      <xdr:rowOff>120627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2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111754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13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13867</xdr:rowOff>
    </xdr:from>
    <xdr:to>
      <xdr:col>15</xdr:col>
      <xdr:colOff>101600</xdr:colOff>
      <xdr:row>78</xdr:row>
      <xdr:rowOff>115467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8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106594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7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50704</xdr:rowOff>
    </xdr:from>
    <xdr:to>
      <xdr:col>10</xdr:col>
      <xdr:colOff>165100</xdr:colOff>
      <xdr:row>78</xdr:row>
      <xdr:rowOff>152304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2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143431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1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86333</xdr:rowOff>
    </xdr:from>
    <xdr:to>
      <xdr:col>6</xdr:col>
      <xdr:colOff>38100</xdr:colOff>
      <xdr:row>79</xdr:row>
      <xdr:rowOff>16483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5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7610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5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51002</xdr:rowOff>
    </xdr:from>
    <xdr:to>
      <xdr:col>24</xdr:col>
      <xdr:colOff>62865</xdr:colOff>
      <xdr:row>99</xdr:row>
      <xdr:rowOff>3527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52952"/>
          <a:ext cx="1270" cy="1324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7354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8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3527</xdr:rowOff>
    </xdr:from>
    <xdr:to>
      <xdr:col>24</xdr:col>
      <xdr:colOff>152400</xdr:colOff>
      <xdr:row>99</xdr:row>
      <xdr:rowOff>3527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77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169129</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428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1,074,841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51002</xdr:rowOff>
    </xdr:from>
    <xdr:to>
      <xdr:col>24</xdr:col>
      <xdr:colOff>152400</xdr:colOff>
      <xdr:row>91</xdr:row>
      <xdr:rowOff>51002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5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131105</xdr:rowOff>
    </xdr:from>
    <xdr:to>
      <xdr:col>24</xdr:col>
      <xdr:colOff>63500</xdr:colOff>
      <xdr:row>98</xdr:row>
      <xdr:rowOff>142038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933205"/>
          <a:ext cx="838200" cy="1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68894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99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46017</xdr:rowOff>
    </xdr:from>
    <xdr:to>
      <xdr:col>24</xdr:col>
      <xdr:colOff>114300</xdr:colOff>
      <xdr:row>98</xdr:row>
      <xdr:rowOff>147617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4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131105</xdr:rowOff>
    </xdr:from>
    <xdr:to>
      <xdr:col>19</xdr:col>
      <xdr:colOff>177800</xdr:colOff>
      <xdr:row>98</xdr:row>
      <xdr:rowOff>155542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933205"/>
          <a:ext cx="8890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55276</xdr:rowOff>
    </xdr:from>
    <xdr:to>
      <xdr:col>20</xdr:col>
      <xdr:colOff>38100</xdr:colOff>
      <xdr:row>98</xdr:row>
      <xdr:rowOff>156876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57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1953</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3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155542</xdr:rowOff>
    </xdr:from>
    <xdr:to>
      <xdr:col>15</xdr:col>
      <xdr:colOff>50800</xdr:colOff>
      <xdr:row>98</xdr:row>
      <xdr:rowOff>159480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957642"/>
          <a:ext cx="889000" cy="3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67610</xdr:rowOff>
    </xdr:from>
    <xdr:to>
      <xdr:col>15</xdr:col>
      <xdr:colOff>101600</xdr:colOff>
      <xdr:row>98</xdr:row>
      <xdr:rowOff>169210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14287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159480</xdr:rowOff>
    </xdr:from>
    <xdr:to>
      <xdr:col>10</xdr:col>
      <xdr:colOff>114300</xdr:colOff>
      <xdr:row>98</xdr:row>
      <xdr:rowOff>164236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61580"/>
          <a:ext cx="889000" cy="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95729</xdr:rowOff>
    </xdr:from>
    <xdr:to>
      <xdr:col>10</xdr:col>
      <xdr:colOff>165100</xdr:colOff>
      <xdr:row>99</xdr:row>
      <xdr:rowOff>25879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9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42406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7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96944</xdr:rowOff>
    </xdr:from>
    <xdr:to>
      <xdr:col>6</xdr:col>
      <xdr:colOff>38100</xdr:colOff>
      <xdr:row>99</xdr:row>
      <xdr:rowOff>27094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9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43621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7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91238</xdr:rowOff>
    </xdr:from>
    <xdr:to>
      <xdr:col>24</xdr:col>
      <xdr:colOff>114300</xdr:colOff>
      <xdr:row>99</xdr:row>
      <xdr:rowOff>21388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24444</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82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80305</xdr:rowOff>
    </xdr:from>
    <xdr:to>
      <xdr:col>20</xdr:col>
      <xdr:colOff>38100</xdr:colOff>
      <xdr:row>99</xdr:row>
      <xdr:rowOff>10455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8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1582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104742</xdr:rowOff>
    </xdr:from>
    <xdr:to>
      <xdr:col>15</xdr:col>
      <xdr:colOff>101600</xdr:colOff>
      <xdr:row>99</xdr:row>
      <xdr:rowOff>34892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90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26019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9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108680</xdr:rowOff>
    </xdr:from>
    <xdr:to>
      <xdr:col>10</xdr:col>
      <xdr:colOff>165100</xdr:colOff>
      <xdr:row>99</xdr:row>
      <xdr:rowOff>38830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9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29957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70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113436</xdr:rowOff>
    </xdr:from>
    <xdr:to>
      <xdr:col>6</xdr:col>
      <xdr:colOff>38100</xdr:colOff>
      <xdr:row>99</xdr:row>
      <xdr:rowOff>43586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91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34713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700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85979</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0929"/>
          <a:ext cx="1270" cy="125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148150</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63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32656</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85979</xdr:rowOff>
    </xdr:from>
    <xdr:to>
      <xdr:col>55</xdr:col>
      <xdr:colOff>88900</xdr:colOff>
      <xdr:row>31</xdr:row>
      <xdr:rowOff>85979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0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65600</xdr:rowOff>
    </xdr:from>
    <xdr:ext cx="469744"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09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42723</xdr:rowOff>
    </xdr:from>
    <xdr:to>
      <xdr:col>55</xdr:col>
      <xdr:colOff>50800</xdr:colOff>
      <xdr:row>38</xdr:row>
      <xdr:rowOff>144323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50998</xdr:rowOff>
    </xdr:from>
    <xdr:to>
      <xdr:col>50</xdr:col>
      <xdr:colOff>165100</xdr:colOff>
      <xdr:row>38</xdr:row>
      <xdr:rowOff>152598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169125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41534</xdr:rowOff>
    </xdr:from>
    <xdr:to>
      <xdr:col>46</xdr:col>
      <xdr:colOff>38100</xdr:colOff>
      <xdr:row>38</xdr:row>
      <xdr:rowOff>143134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159661</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62154</xdr:rowOff>
    </xdr:from>
    <xdr:to>
      <xdr:col>41</xdr:col>
      <xdr:colOff>101600</xdr:colOff>
      <xdr:row>38</xdr:row>
      <xdr:rowOff>163754</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8831</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35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58359</xdr:rowOff>
    </xdr:from>
    <xdr:to>
      <xdr:col>36</xdr:col>
      <xdr:colOff>165100</xdr:colOff>
      <xdr:row>38</xdr:row>
      <xdr:rowOff>159959</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73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5036</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48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21150</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36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71867</xdr:rowOff>
    </xdr:from>
    <xdr:to>
      <xdr:col>54</xdr:col>
      <xdr:colOff>189865</xdr:colOff>
      <xdr:row>59</xdr:row>
      <xdr:rowOff>36293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15817"/>
          <a:ext cx="1270" cy="1336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40120</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36293</xdr:rowOff>
    </xdr:from>
    <xdr:to>
      <xdr:col>55</xdr:col>
      <xdr:colOff>88900</xdr:colOff>
      <xdr:row>59</xdr:row>
      <xdr:rowOff>36293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18544</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591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352,804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71867</xdr:rowOff>
    </xdr:from>
    <xdr:to>
      <xdr:col>55</xdr:col>
      <xdr:colOff>88900</xdr:colOff>
      <xdr:row>51</xdr:row>
      <xdr:rowOff>71867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15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149111</xdr:rowOff>
    </xdr:from>
    <xdr:to>
      <xdr:col>55</xdr:col>
      <xdr:colOff>0</xdr:colOff>
      <xdr:row>58</xdr:row>
      <xdr:rowOff>157245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93211"/>
          <a:ext cx="838200" cy="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6453</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79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155026</xdr:rowOff>
    </xdr:from>
    <xdr:to>
      <xdr:col>55</xdr:col>
      <xdr:colOff>50800</xdr:colOff>
      <xdr:row>58</xdr:row>
      <xdr:rowOff>85176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157245</xdr:rowOff>
    </xdr:from>
    <xdr:to>
      <xdr:col>50</xdr:col>
      <xdr:colOff>114300</xdr:colOff>
      <xdr:row>58</xdr:row>
      <xdr:rowOff>160568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01345"/>
          <a:ext cx="889000" cy="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143189</xdr:rowOff>
    </xdr:from>
    <xdr:to>
      <xdr:col>50</xdr:col>
      <xdr:colOff>165100</xdr:colOff>
      <xdr:row>58</xdr:row>
      <xdr:rowOff>73339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89866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160568</xdr:rowOff>
    </xdr:from>
    <xdr:to>
      <xdr:col>45</xdr:col>
      <xdr:colOff>177800</xdr:colOff>
      <xdr:row>58</xdr:row>
      <xdr:rowOff>162408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04668"/>
          <a:ext cx="889000" cy="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166453</xdr:rowOff>
    </xdr:from>
    <xdr:to>
      <xdr:col>46</xdr:col>
      <xdr:colOff>38100</xdr:colOff>
      <xdr:row>58</xdr:row>
      <xdr:rowOff>96603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113130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162408</xdr:rowOff>
    </xdr:from>
    <xdr:to>
      <xdr:col>41</xdr:col>
      <xdr:colOff>50800</xdr:colOff>
      <xdr:row>58</xdr:row>
      <xdr:rowOff>163897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106508"/>
          <a:ext cx="889000" cy="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55033</xdr:rowOff>
    </xdr:from>
    <xdr:to>
      <xdr:col>41</xdr:col>
      <xdr:colOff>101600</xdr:colOff>
      <xdr:row>58</xdr:row>
      <xdr:rowOff>156633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9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1710</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77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56130</xdr:rowOff>
    </xdr:from>
    <xdr:to>
      <xdr:col>36</xdr:col>
      <xdr:colOff>165100</xdr:colOff>
      <xdr:row>58</xdr:row>
      <xdr:rowOff>157730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1000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2807</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7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98311</xdr:rowOff>
    </xdr:from>
    <xdr:to>
      <xdr:col>55</xdr:col>
      <xdr:colOff>50800</xdr:colOff>
      <xdr:row>59</xdr:row>
      <xdr:rowOff>28461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4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13238</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5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106445</xdr:rowOff>
    </xdr:from>
    <xdr:to>
      <xdr:col>50</xdr:col>
      <xdr:colOff>165100</xdr:colOff>
      <xdr:row>59</xdr:row>
      <xdr:rowOff>36595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5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27722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14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109768</xdr:rowOff>
    </xdr:from>
    <xdr:to>
      <xdr:col>46</xdr:col>
      <xdr:colOff>38100</xdr:colOff>
      <xdr:row>59</xdr:row>
      <xdr:rowOff>39918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5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31045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14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111608</xdr:rowOff>
    </xdr:from>
    <xdr:to>
      <xdr:col>41</xdr:col>
      <xdr:colOff>101600</xdr:colOff>
      <xdr:row>59</xdr:row>
      <xdr:rowOff>41758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32885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14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113097</xdr:rowOff>
    </xdr:from>
    <xdr:to>
      <xdr:col>36</xdr:col>
      <xdr:colOff>165100</xdr:colOff>
      <xdr:row>59</xdr:row>
      <xdr:rowOff>43247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5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34374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14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4868</xdr:rowOff>
    </xdr:from>
    <xdr:to>
      <xdr:col>54</xdr:col>
      <xdr:colOff>189865</xdr:colOff>
      <xdr:row>79</xdr:row>
      <xdr:rowOff>40997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77818"/>
          <a:ext cx="1270" cy="1407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44824</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40997</xdr:rowOff>
    </xdr:from>
    <xdr:to>
      <xdr:col>55</xdr:col>
      <xdr:colOff>88900</xdr:colOff>
      <xdr:row>79</xdr:row>
      <xdr:rowOff>40997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122995</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5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4868</xdr:rowOff>
    </xdr:from>
    <xdr:to>
      <xdr:col>55</xdr:col>
      <xdr:colOff>88900</xdr:colOff>
      <xdr:row>71</xdr:row>
      <xdr:rowOff>4868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7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68681</xdr:rowOff>
    </xdr:from>
    <xdr:to>
      <xdr:col>55</xdr:col>
      <xdr:colOff>0</xdr:colOff>
      <xdr:row>78</xdr:row>
      <xdr:rowOff>98845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441781"/>
          <a:ext cx="838200" cy="3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13662</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2153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162235</xdr:rowOff>
    </xdr:from>
    <xdr:to>
      <xdr:col>55</xdr:col>
      <xdr:colOff>50800</xdr:colOff>
      <xdr:row>78</xdr:row>
      <xdr:rowOff>92385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98845</xdr:rowOff>
    </xdr:from>
    <xdr:to>
      <xdr:col>50</xdr:col>
      <xdr:colOff>114300</xdr:colOff>
      <xdr:row>78</xdr:row>
      <xdr:rowOff>107026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471945"/>
          <a:ext cx="889000" cy="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10959</xdr:rowOff>
    </xdr:from>
    <xdr:to>
      <xdr:col>50</xdr:col>
      <xdr:colOff>165100</xdr:colOff>
      <xdr:row>78</xdr:row>
      <xdr:rowOff>112559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129086</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107026</xdr:rowOff>
    </xdr:from>
    <xdr:to>
      <xdr:col>45</xdr:col>
      <xdr:colOff>177800</xdr:colOff>
      <xdr:row>78</xdr:row>
      <xdr:rowOff>170157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480126"/>
          <a:ext cx="889000" cy="63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14101</xdr:rowOff>
    </xdr:from>
    <xdr:to>
      <xdr:col>46</xdr:col>
      <xdr:colOff>38100</xdr:colOff>
      <xdr:row>78</xdr:row>
      <xdr:rowOff>115701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132228</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170157</xdr:rowOff>
    </xdr:from>
    <xdr:to>
      <xdr:col>41</xdr:col>
      <xdr:colOff>50800</xdr:colOff>
      <xdr:row>79</xdr:row>
      <xdr:rowOff>3394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543257"/>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93579</xdr:rowOff>
    </xdr:from>
    <xdr:to>
      <xdr:col>41</xdr:col>
      <xdr:colOff>101600</xdr:colOff>
      <xdr:row>79</xdr:row>
      <xdr:rowOff>23729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6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40256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2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106491</xdr:rowOff>
    </xdr:from>
    <xdr:to>
      <xdr:col>36</xdr:col>
      <xdr:colOff>165100</xdr:colOff>
      <xdr:row>79</xdr:row>
      <xdr:rowOff>36641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53168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25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17881</xdr:rowOff>
    </xdr:from>
    <xdr:to>
      <xdr:col>55</xdr:col>
      <xdr:colOff>50800</xdr:colOff>
      <xdr:row>78</xdr:row>
      <xdr:rowOff>119481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9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167758</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36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48045</xdr:rowOff>
    </xdr:from>
    <xdr:to>
      <xdr:col>50</xdr:col>
      <xdr:colOff>165100</xdr:colOff>
      <xdr:row>78</xdr:row>
      <xdr:rowOff>149645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4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140772</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51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56226</xdr:rowOff>
    </xdr:from>
    <xdr:to>
      <xdr:col>46</xdr:col>
      <xdr:colOff>38100</xdr:colOff>
      <xdr:row>78</xdr:row>
      <xdr:rowOff>157826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2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148953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52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119357</xdr:rowOff>
    </xdr:from>
    <xdr:to>
      <xdr:col>41</xdr:col>
      <xdr:colOff>101600</xdr:colOff>
      <xdr:row>79</xdr:row>
      <xdr:rowOff>49507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49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40634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58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124044</xdr:rowOff>
    </xdr:from>
    <xdr:to>
      <xdr:col>36</xdr:col>
      <xdr:colOff>165100</xdr:colOff>
      <xdr:row>79</xdr:row>
      <xdr:rowOff>54194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49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45321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58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61486</xdr:rowOff>
    </xdr:from>
    <xdr:to>
      <xdr:col>54</xdr:col>
      <xdr:colOff>189865</xdr:colOff>
      <xdr:row>98</xdr:row>
      <xdr:rowOff>60367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834886"/>
          <a:ext cx="1270" cy="10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64194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6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60367</xdr:rowOff>
    </xdr:from>
    <xdr:to>
      <xdr:col>55</xdr:col>
      <xdr:colOff>88900</xdr:colOff>
      <xdr:row>98</xdr:row>
      <xdr:rowOff>60367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62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8163</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61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242,107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61486</xdr:rowOff>
    </xdr:from>
    <xdr:to>
      <xdr:col>55</xdr:col>
      <xdr:colOff>88900</xdr:colOff>
      <xdr:row>92</xdr:row>
      <xdr:rowOff>61486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834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98854</xdr:rowOff>
    </xdr:from>
    <xdr:to>
      <xdr:col>55</xdr:col>
      <xdr:colOff>0</xdr:colOff>
      <xdr:row>97</xdr:row>
      <xdr:rowOff>69693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558054"/>
          <a:ext cx="838200" cy="14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35447</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94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57020</xdr:rowOff>
    </xdr:from>
    <xdr:to>
      <xdr:col>55</xdr:col>
      <xdr:colOff>50800</xdr:colOff>
      <xdr:row>96</xdr:row>
      <xdr:rowOff>158620</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69693</xdr:rowOff>
    </xdr:from>
    <xdr:to>
      <xdr:col>50</xdr:col>
      <xdr:colOff>114300</xdr:colOff>
      <xdr:row>97</xdr:row>
      <xdr:rowOff>82135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700343"/>
          <a:ext cx="889000" cy="1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53394</xdr:rowOff>
    </xdr:from>
    <xdr:to>
      <xdr:col>50</xdr:col>
      <xdr:colOff>165100</xdr:colOff>
      <xdr:row>96</xdr:row>
      <xdr:rowOff>154994</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71</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8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68377</xdr:rowOff>
    </xdr:from>
    <xdr:to>
      <xdr:col>45</xdr:col>
      <xdr:colOff>177800</xdr:colOff>
      <xdr:row>97</xdr:row>
      <xdr:rowOff>82135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699027"/>
          <a:ext cx="889000" cy="13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73644</xdr:rowOff>
    </xdr:from>
    <xdr:to>
      <xdr:col>46</xdr:col>
      <xdr:colOff>38100</xdr:colOff>
      <xdr:row>97</xdr:row>
      <xdr:rowOff>3794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20321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68377</xdr:rowOff>
    </xdr:from>
    <xdr:to>
      <xdr:col>41</xdr:col>
      <xdr:colOff>50800</xdr:colOff>
      <xdr:row>97</xdr:row>
      <xdr:rowOff>103082</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699027"/>
          <a:ext cx="889000" cy="3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170903</xdr:rowOff>
    </xdr:from>
    <xdr:to>
      <xdr:col>41</xdr:col>
      <xdr:colOff>101600</xdr:colOff>
      <xdr:row>97</xdr:row>
      <xdr:rowOff>101053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117580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40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161128</xdr:rowOff>
    </xdr:from>
    <xdr:to>
      <xdr:col>36</xdr:col>
      <xdr:colOff>165100</xdr:colOff>
      <xdr:row>97</xdr:row>
      <xdr:rowOff>91278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62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107805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395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48054</xdr:rowOff>
    </xdr:from>
    <xdr:to>
      <xdr:col>55</xdr:col>
      <xdr:colOff>50800</xdr:colOff>
      <xdr:row>96</xdr:row>
      <xdr:rowOff>149654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50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70931</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35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18893</xdr:rowOff>
    </xdr:from>
    <xdr:to>
      <xdr:col>50</xdr:col>
      <xdr:colOff>165100</xdr:colOff>
      <xdr:row>97</xdr:row>
      <xdr:rowOff>120493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111620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74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31335</xdr:rowOff>
    </xdr:from>
    <xdr:to>
      <xdr:col>46</xdr:col>
      <xdr:colOff>38100</xdr:colOff>
      <xdr:row>97</xdr:row>
      <xdr:rowOff>132935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6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124062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754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17577</xdr:rowOff>
    </xdr:from>
    <xdr:to>
      <xdr:col>41</xdr:col>
      <xdr:colOff>101600</xdr:colOff>
      <xdr:row>97</xdr:row>
      <xdr:rowOff>119177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4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110304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74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52282</xdr:rowOff>
    </xdr:from>
    <xdr:to>
      <xdr:col>36</xdr:col>
      <xdr:colOff>165100</xdr:colOff>
      <xdr:row>97</xdr:row>
      <xdr:rowOff>153882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8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145009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77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19590</xdr:rowOff>
    </xdr:from>
    <xdr:to>
      <xdr:col>85</xdr:col>
      <xdr:colOff>126364</xdr:colOff>
      <xdr:row>39</xdr:row>
      <xdr:rowOff>72492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34540"/>
          <a:ext cx="1269" cy="1424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76319</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72492</xdr:rowOff>
    </xdr:from>
    <xdr:to>
      <xdr:col>86</xdr:col>
      <xdr:colOff>25400</xdr:colOff>
      <xdr:row>39</xdr:row>
      <xdr:rowOff>72492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75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137717</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19590</xdr:rowOff>
    </xdr:from>
    <xdr:to>
      <xdr:col>86</xdr:col>
      <xdr:colOff>25400</xdr:colOff>
      <xdr:row>31</xdr:row>
      <xdr:rowOff>19590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3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85789</xdr:rowOff>
    </xdr:from>
    <xdr:to>
      <xdr:col>85</xdr:col>
      <xdr:colOff>127000</xdr:colOff>
      <xdr:row>39</xdr:row>
      <xdr:rowOff>2197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600889"/>
          <a:ext cx="838200" cy="8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3440</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7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152013</xdr:rowOff>
    </xdr:from>
    <xdr:to>
      <xdr:col>85</xdr:col>
      <xdr:colOff>177800</xdr:colOff>
      <xdr:row>37</xdr:row>
      <xdr:rowOff>82163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2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151816</xdr:rowOff>
    </xdr:from>
    <xdr:to>
      <xdr:col>81</xdr:col>
      <xdr:colOff>50800</xdr:colOff>
      <xdr:row>38</xdr:row>
      <xdr:rowOff>85789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95466"/>
          <a:ext cx="889000" cy="10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166967</xdr:rowOff>
    </xdr:from>
    <xdr:to>
      <xdr:col>81</xdr:col>
      <xdr:colOff>101600</xdr:colOff>
      <xdr:row>37</xdr:row>
      <xdr:rowOff>97117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113644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1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151816</xdr:rowOff>
    </xdr:from>
    <xdr:to>
      <xdr:col>76</xdr:col>
      <xdr:colOff>114300</xdr:colOff>
      <xdr:row>38</xdr:row>
      <xdr:rowOff>69748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95466"/>
          <a:ext cx="889000" cy="89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143097</xdr:rowOff>
    </xdr:from>
    <xdr:to>
      <xdr:col>76</xdr:col>
      <xdr:colOff>165100</xdr:colOff>
      <xdr:row>37</xdr:row>
      <xdr:rowOff>73247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89774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9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69748</xdr:rowOff>
    </xdr:from>
    <xdr:to>
      <xdr:col>71</xdr:col>
      <xdr:colOff>177800</xdr:colOff>
      <xdr:row>38</xdr:row>
      <xdr:rowOff>152159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584848"/>
          <a:ext cx="889000" cy="8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15043</xdr:rowOff>
    </xdr:from>
    <xdr:to>
      <xdr:col>72</xdr:col>
      <xdr:colOff>38100</xdr:colOff>
      <xdr:row>38</xdr:row>
      <xdr:rowOff>116643</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53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133170</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0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4223</xdr:rowOff>
    </xdr:from>
    <xdr:to>
      <xdr:col>67</xdr:col>
      <xdr:colOff>101600</xdr:colOff>
      <xdr:row>38</xdr:row>
      <xdr:rowOff>105823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51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122350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29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122847</xdr:rowOff>
    </xdr:from>
    <xdr:to>
      <xdr:col>85</xdr:col>
      <xdr:colOff>177800</xdr:colOff>
      <xdr:row>39</xdr:row>
      <xdr:rowOff>52997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63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37774</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55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34989</xdr:rowOff>
    </xdr:from>
    <xdr:to>
      <xdr:col>81</xdr:col>
      <xdr:colOff>101600</xdr:colOff>
      <xdr:row>38</xdr:row>
      <xdr:rowOff>136589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5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127716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42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101016</xdr:rowOff>
    </xdr:from>
    <xdr:to>
      <xdr:col>76</xdr:col>
      <xdr:colOff>165100</xdr:colOff>
      <xdr:row>38</xdr:row>
      <xdr:rowOff>31166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4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22293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3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18948</xdr:rowOff>
    </xdr:from>
    <xdr:to>
      <xdr:col>72</xdr:col>
      <xdr:colOff>38100</xdr:colOff>
      <xdr:row>38</xdr:row>
      <xdr:rowOff>120548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3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111675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2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101359</xdr:rowOff>
    </xdr:from>
    <xdr:to>
      <xdr:col>67</xdr:col>
      <xdr:colOff>101600</xdr:colOff>
      <xdr:row>39</xdr:row>
      <xdr:rowOff>31509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61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22636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7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131017</xdr:rowOff>
    </xdr:from>
    <xdr:to>
      <xdr:col>85</xdr:col>
      <xdr:colOff>126364</xdr:colOff>
      <xdr:row>58</xdr:row>
      <xdr:rowOff>55228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74967"/>
          <a:ext cx="1269" cy="1124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59055</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55228</xdr:rowOff>
    </xdr:from>
    <xdr:to>
      <xdr:col>86</xdr:col>
      <xdr:colOff>25400</xdr:colOff>
      <xdr:row>58</xdr:row>
      <xdr:rowOff>55228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9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77694</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65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337,279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131017</xdr:rowOff>
    </xdr:from>
    <xdr:to>
      <xdr:col>86</xdr:col>
      <xdr:colOff>25400</xdr:colOff>
      <xdr:row>51</xdr:row>
      <xdr:rowOff>131017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7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21640</xdr:rowOff>
    </xdr:from>
    <xdr:to>
      <xdr:col>85</xdr:col>
      <xdr:colOff>127000</xdr:colOff>
      <xdr:row>58</xdr:row>
      <xdr:rowOff>32102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965740"/>
          <a:ext cx="838200" cy="1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19457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0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168030</xdr:rowOff>
    </xdr:from>
    <xdr:to>
      <xdr:col>85</xdr:col>
      <xdr:colOff>177800</xdr:colOff>
      <xdr:row>57</xdr:row>
      <xdr:rowOff>98180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14370</xdr:rowOff>
    </xdr:from>
    <xdr:to>
      <xdr:col>81</xdr:col>
      <xdr:colOff>50800</xdr:colOff>
      <xdr:row>58</xdr:row>
      <xdr:rowOff>21640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958470"/>
          <a:ext cx="889000" cy="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29033</xdr:rowOff>
    </xdr:from>
    <xdr:to>
      <xdr:col>81</xdr:col>
      <xdr:colOff>101600</xdr:colOff>
      <xdr:row>57</xdr:row>
      <xdr:rowOff>130633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147160</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7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2067</xdr:rowOff>
    </xdr:from>
    <xdr:to>
      <xdr:col>76</xdr:col>
      <xdr:colOff>114300</xdr:colOff>
      <xdr:row>58</xdr:row>
      <xdr:rowOff>14370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46167"/>
          <a:ext cx="889000" cy="1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9945</xdr:rowOff>
    </xdr:from>
    <xdr:to>
      <xdr:col>76</xdr:col>
      <xdr:colOff>165100</xdr:colOff>
      <xdr:row>57</xdr:row>
      <xdr:rowOff>111545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128072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55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2067</xdr:rowOff>
    </xdr:from>
    <xdr:to>
      <xdr:col>71</xdr:col>
      <xdr:colOff>177800</xdr:colOff>
      <xdr:row>58</xdr:row>
      <xdr:rowOff>21213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946167"/>
          <a:ext cx="889000" cy="1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59014</xdr:rowOff>
    </xdr:from>
    <xdr:to>
      <xdr:col>72</xdr:col>
      <xdr:colOff>38100</xdr:colOff>
      <xdr:row>57</xdr:row>
      <xdr:rowOff>160614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5691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0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94813</xdr:rowOff>
    </xdr:from>
    <xdr:to>
      <xdr:col>67</xdr:col>
      <xdr:colOff>101600</xdr:colOff>
      <xdr:row>58</xdr:row>
      <xdr:rowOff>24963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41490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152752</xdr:rowOff>
    </xdr:from>
    <xdr:to>
      <xdr:col>85</xdr:col>
      <xdr:colOff>177800</xdr:colOff>
      <xdr:row>58</xdr:row>
      <xdr:rowOff>82902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2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67679</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142290</xdr:rowOff>
    </xdr:from>
    <xdr:to>
      <xdr:col>81</xdr:col>
      <xdr:colOff>101600</xdr:colOff>
      <xdr:row>58</xdr:row>
      <xdr:rowOff>72440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1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63567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0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135020</xdr:rowOff>
    </xdr:from>
    <xdr:to>
      <xdr:col>76</xdr:col>
      <xdr:colOff>165100</xdr:colOff>
      <xdr:row>58</xdr:row>
      <xdr:rowOff>65170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0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56297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122717</xdr:rowOff>
    </xdr:from>
    <xdr:to>
      <xdr:col>72</xdr:col>
      <xdr:colOff>38100</xdr:colOff>
      <xdr:row>58</xdr:row>
      <xdr:rowOff>52867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9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43994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98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141863</xdr:rowOff>
    </xdr:from>
    <xdr:to>
      <xdr:col>67</xdr:col>
      <xdr:colOff>101600</xdr:colOff>
      <xdr:row>58</xdr:row>
      <xdr:rowOff>72013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1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63140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0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126548</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28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73225</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0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126548</xdr:rowOff>
    </xdr:from>
    <xdr:to>
      <xdr:col>86</xdr:col>
      <xdr:colOff>25400</xdr:colOff>
      <xdr:row>70</xdr:row>
      <xdr:rowOff>126548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2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32617</xdr:rowOff>
    </xdr:from>
    <xdr:to>
      <xdr:col>85</xdr:col>
      <xdr:colOff>127000</xdr:colOff>
      <xdr:row>78</xdr:row>
      <xdr:rowOff>141080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405717"/>
          <a:ext cx="838200" cy="10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80022</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453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101595</xdr:rowOff>
    </xdr:from>
    <xdr:to>
      <xdr:col>85</xdr:col>
      <xdr:colOff>177800</xdr:colOff>
      <xdr:row>79</xdr:row>
      <xdr:rowOff>31745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5885</xdr:rowOff>
    </xdr:from>
    <xdr:to>
      <xdr:col>81</xdr:col>
      <xdr:colOff>50800</xdr:colOff>
      <xdr:row>78</xdr:row>
      <xdr:rowOff>32617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378985"/>
          <a:ext cx="889000" cy="2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88236</xdr:rowOff>
    </xdr:from>
    <xdr:to>
      <xdr:col>81</xdr:col>
      <xdr:colOff>101600</xdr:colOff>
      <xdr:row>79</xdr:row>
      <xdr:rowOff>18386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9513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55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5885</xdr:rowOff>
    </xdr:from>
    <xdr:to>
      <xdr:col>76</xdr:col>
      <xdr:colOff>114300</xdr:colOff>
      <xdr:row>78</xdr:row>
      <xdr:rowOff>134885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378985"/>
          <a:ext cx="889000" cy="129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64813</xdr:rowOff>
    </xdr:from>
    <xdr:to>
      <xdr:col>76</xdr:col>
      <xdr:colOff>165100</xdr:colOff>
      <xdr:row>78</xdr:row>
      <xdr:rowOff>166413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3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157540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3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134885</xdr:rowOff>
    </xdr:from>
    <xdr:to>
      <xdr:col>71</xdr:col>
      <xdr:colOff>177800</xdr:colOff>
      <xdr:row>79</xdr:row>
      <xdr:rowOff>31237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507985"/>
          <a:ext cx="889000" cy="6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115295</xdr:rowOff>
    </xdr:from>
    <xdr:to>
      <xdr:col>72</xdr:col>
      <xdr:colOff>38100</xdr:colOff>
      <xdr:row>79</xdr:row>
      <xdr:rowOff>45445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8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36572</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581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129347</xdr:rowOff>
    </xdr:from>
    <xdr:to>
      <xdr:col>67</xdr:col>
      <xdr:colOff>101600</xdr:colOff>
      <xdr:row>79</xdr:row>
      <xdr:rowOff>59497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502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76024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277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90280</xdr:rowOff>
    </xdr:from>
    <xdr:to>
      <xdr:col>85</xdr:col>
      <xdr:colOff>177800</xdr:colOff>
      <xdr:row>79</xdr:row>
      <xdr:rowOff>20430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49657</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25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153267</xdr:rowOff>
    </xdr:from>
    <xdr:to>
      <xdr:col>81</xdr:col>
      <xdr:colOff>101600</xdr:colOff>
      <xdr:row>78</xdr:row>
      <xdr:rowOff>83417</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35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99944</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313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126535</xdr:rowOff>
    </xdr:from>
    <xdr:to>
      <xdr:col>76</xdr:col>
      <xdr:colOff>165100</xdr:colOff>
      <xdr:row>78</xdr:row>
      <xdr:rowOff>56685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32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73212</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10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84085</xdr:rowOff>
    </xdr:from>
    <xdr:to>
      <xdr:col>72</xdr:col>
      <xdr:colOff>38100</xdr:colOff>
      <xdr:row>79</xdr:row>
      <xdr:rowOff>14235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5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30762</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2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151887</xdr:rowOff>
    </xdr:from>
    <xdr:to>
      <xdr:col>67</xdr:col>
      <xdr:colOff>101600</xdr:colOff>
      <xdr:row>79</xdr:row>
      <xdr:rowOff>82037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2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73164</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617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164655</xdr:rowOff>
    </xdr:from>
    <xdr:to>
      <xdr:col>85</xdr:col>
      <xdr:colOff>126364</xdr:colOff>
      <xdr:row>99</xdr:row>
      <xdr:rowOff>18630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95155"/>
          <a:ext cx="1269" cy="1397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22457</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99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18630</xdr:rowOff>
    </xdr:from>
    <xdr:to>
      <xdr:col>86</xdr:col>
      <xdr:colOff>25400</xdr:colOff>
      <xdr:row>99</xdr:row>
      <xdr:rowOff>18630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9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111332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7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373,450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164655</xdr:rowOff>
    </xdr:from>
    <xdr:to>
      <xdr:col>86</xdr:col>
      <xdr:colOff>25400</xdr:colOff>
      <xdr:row>90</xdr:row>
      <xdr:rowOff>164655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30688</xdr:rowOff>
    </xdr:from>
    <xdr:to>
      <xdr:col>85</xdr:col>
      <xdr:colOff>127000</xdr:colOff>
      <xdr:row>98</xdr:row>
      <xdr:rowOff>41047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832788"/>
          <a:ext cx="838200" cy="1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27309</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6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xdr:rowOff>
    </xdr:from>
    <xdr:to>
      <xdr:col>85</xdr:col>
      <xdr:colOff>177800</xdr:colOff>
      <xdr:row>97</xdr:row>
      <xdr:rowOff>106032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41047</xdr:rowOff>
    </xdr:from>
    <xdr:to>
      <xdr:col>81</xdr:col>
      <xdr:colOff>50800</xdr:colOff>
      <xdr:row>98</xdr:row>
      <xdr:rowOff>50775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843147"/>
          <a:ext cx="889000" cy="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16777</xdr:rowOff>
    </xdr:from>
    <xdr:to>
      <xdr:col>81</xdr:col>
      <xdr:colOff>101600</xdr:colOff>
      <xdr:row>97</xdr:row>
      <xdr:rowOff>118377</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134904</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42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50775</xdr:rowOff>
    </xdr:from>
    <xdr:to>
      <xdr:col>76</xdr:col>
      <xdr:colOff>114300</xdr:colOff>
      <xdr:row>98</xdr:row>
      <xdr:rowOff>59404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852875"/>
          <a:ext cx="889000" cy="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59985</xdr:rowOff>
    </xdr:from>
    <xdr:to>
      <xdr:col>76</xdr:col>
      <xdr:colOff>165100</xdr:colOff>
      <xdr:row>97</xdr:row>
      <xdr:rowOff>161585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6662</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4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59404</xdr:rowOff>
    </xdr:from>
    <xdr:to>
      <xdr:col>71</xdr:col>
      <xdr:colOff>177800</xdr:colOff>
      <xdr:row>98</xdr:row>
      <xdr:rowOff>67794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861504"/>
          <a:ext cx="889000" cy="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130600</xdr:rowOff>
    </xdr:from>
    <xdr:to>
      <xdr:col>72</xdr:col>
      <xdr:colOff>38100</xdr:colOff>
      <xdr:row>98</xdr:row>
      <xdr:rowOff>60750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76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77277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53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137074</xdr:rowOff>
    </xdr:from>
    <xdr:to>
      <xdr:col>67</xdr:col>
      <xdr:colOff>101600</xdr:colOff>
      <xdr:row>98</xdr:row>
      <xdr:rowOff>67224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767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83751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5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151338</xdr:rowOff>
    </xdr:from>
    <xdr:to>
      <xdr:col>85</xdr:col>
      <xdr:colOff>177800</xdr:colOff>
      <xdr:row>98</xdr:row>
      <xdr:rowOff>81488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78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129765</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76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161697</xdr:rowOff>
    </xdr:from>
    <xdr:to>
      <xdr:col>81</xdr:col>
      <xdr:colOff>101600</xdr:colOff>
      <xdr:row>98</xdr:row>
      <xdr:rowOff>91847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79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82974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88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171425</xdr:rowOff>
    </xdr:from>
    <xdr:to>
      <xdr:col>76</xdr:col>
      <xdr:colOff>165100</xdr:colOff>
      <xdr:row>98</xdr:row>
      <xdr:rowOff>101575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80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92702</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89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8604</xdr:rowOff>
    </xdr:from>
    <xdr:to>
      <xdr:col>72</xdr:col>
      <xdr:colOff>38100</xdr:colOff>
      <xdr:row>98</xdr:row>
      <xdr:rowOff>110204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81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101331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90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16994</xdr:rowOff>
    </xdr:from>
    <xdr:to>
      <xdr:col>67</xdr:col>
      <xdr:colOff>101600</xdr:colOff>
      <xdr:row>98</xdr:row>
      <xdr:rowOff>118594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8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109721</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91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21318</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164818"/>
          <a:ext cx="1269" cy="162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139445</xdr:rowOff>
    </xdr:from>
    <xdr:ext cx="469744"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494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21318</xdr:rowOff>
    </xdr:from>
    <xdr:to>
      <xdr:col>116</xdr:col>
      <xdr:colOff>152400</xdr:colOff>
      <xdr:row>30</xdr:row>
      <xdr:rowOff>21318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16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14949</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300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163522</xdr:rowOff>
    </xdr:from>
    <xdr:to>
      <xdr:col>116</xdr:col>
      <xdr:colOff>114300</xdr:colOff>
      <xdr:row>39</xdr:row>
      <xdr:rowOff>93672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111597</xdr:rowOff>
    </xdr:from>
    <xdr:to>
      <xdr:col>112</xdr:col>
      <xdr:colOff>38100</xdr:colOff>
      <xdr:row>39</xdr:row>
      <xdr:rowOff>41747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2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58274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401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165970</xdr:rowOff>
    </xdr:from>
    <xdr:to>
      <xdr:col>107</xdr:col>
      <xdr:colOff>101600</xdr:colOff>
      <xdr:row>39</xdr:row>
      <xdr:rowOff>96120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8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112648</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5017" y="645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115353</xdr:rowOff>
    </xdr:from>
    <xdr:to>
      <xdr:col>102</xdr:col>
      <xdr:colOff>165100</xdr:colOff>
      <xdr:row>39</xdr:row>
      <xdr:rowOff>45503</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3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62029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05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31260</xdr:rowOff>
    </xdr:from>
    <xdr:to>
      <xdr:col>98</xdr:col>
      <xdr:colOff>38100</xdr:colOff>
      <xdr:row>39</xdr:row>
      <xdr:rowOff>132860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7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149387</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17" y="6493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141948</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570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議会費が住民一人当たり</a:t>
          </a:r>
          <a:r>
            <a:rPr kumimoji="1" lang="en-US" altLang="ja-JP" sz="1100">
              <a:solidFill>
                <a:schemeClr val="dk1"/>
              </a:solidFill>
              <a:effectLst/>
              <a:latin typeface="+mn-lt"/>
              <a:ea typeface="+mn-ea"/>
              <a:cs typeface="+mn-cs"/>
            </a:rPr>
            <a:t>9,662</a:t>
          </a:r>
          <a:r>
            <a:rPr kumimoji="1" lang="ja-JP" altLang="ja-JP" sz="1100">
              <a:solidFill>
                <a:schemeClr val="dk1"/>
              </a:solidFill>
              <a:effectLst/>
              <a:latin typeface="+mn-lt"/>
              <a:ea typeface="+mn-ea"/>
              <a:cs typeface="+mn-cs"/>
            </a:rPr>
            <a:t>円と過去５年間を通じて類似団体平均を上回っているが、議員定数削減を行ったため、令和５年度以降は減少する見込みである。</a:t>
          </a:r>
          <a:endParaRPr lang="ja-JP" altLang="ja-JP" sz="1400">
            <a:effectLst/>
          </a:endParaRPr>
        </a:p>
        <a:p>
          <a:pPr eaLnBrk="1" fontAlgn="auto" latinLnBrk="0" hangingPunct="1"/>
          <a:r>
            <a:rPr lang="ja-JP" altLang="ja-JP" sz="1100">
              <a:solidFill>
                <a:schemeClr val="dk1"/>
              </a:solidFill>
              <a:effectLst/>
              <a:latin typeface="+mn-lt"/>
              <a:ea typeface="+mn-ea"/>
              <a:cs typeface="+mn-cs"/>
            </a:rPr>
            <a:t>土木費について、町営住宅建設により類似団体平均を上回った。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財政調整基金残高は、令和４年度において、令和５年度以降の新型</a:t>
          </a:r>
          <a:r>
            <a:rPr kumimoji="1" lang="ja-JP" altLang="en-US" sz="1100">
              <a:solidFill>
                <a:schemeClr val="dk1"/>
              </a:solidFill>
              <a:effectLst/>
              <a:latin typeface="+mn-lt"/>
              <a:ea typeface="+mn-ea"/>
              <a:cs typeface="+mn-cs"/>
            </a:rPr>
            <a:t>コロナ</a:t>
          </a:r>
          <a:r>
            <a:rPr kumimoji="1" lang="ja-JP" altLang="ja-JP" sz="1100">
              <a:solidFill>
                <a:schemeClr val="dk1"/>
              </a:solidFill>
              <a:effectLst/>
              <a:latin typeface="+mn-lt"/>
              <a:ea typeface="+mn-ea"/>
              <a:cs typeface="+mn-cs"/>
            </a:rPr>
            <a:t>対応に備え積み増しを行ったため、標準財政規模に占める割合でも前年度対比</a:t>
          </a:r>
          <a:r>
            <a:rPr kumimoji="1" lang="en-US" altLang="ja-JP" sz="1100">
              <a:solidFill>
                <a:schemeClr val="dk1"/>
              </a:solidFill>
              <a:effectLst/>
              <a:latin typeface="+mn-lt"/>
              <a:ea typeface="+mn-ea"/>
              <a:cs typeface="+mn-cs"/>
            </a:rPr>
            <a:t>1.93</a:t>
          </a:r>
          <a:r>
            <a:rPr kumimoji="1" lang="ja-JP" altLang="ja-JP" sz="1100">
              <a:solidFill>
                <a:schemeClr val="dk1"/>
              </a:solidFill>
              <a:effectLst/>
              <a:latin typeface="+mn-lt"/>
              <a:ea typeface="+mn-ea"/>
              <a:cs typeface="+mn-cs"/>
            </a:rPr>
            <a:t>ポイントの増となった。</a:t>
          </a:r>
          <a:endParaRPr lang="ja-JP" altLang="ja-JP" sz="1400">
            <a:effectLst/>
          </a:endParaRPr>
        </a:p>
        <a:p>
          <a:r>
            <a:rPr kumimoji="1" lang="ja-JP" altLang="ja-JP" sz="1100">
              <a:solidFill>
                <a:schemeClr val="dk1"/>
              </a:solidFill>
              <a:effectLst/>
              <a:latin typeface="+mn-lt"/>
              <a:ea typeface="+mn-ea"/>
              <a:cs typeface="+mn-cs"/>
            </a:rPr>
            <a:t>実質収支については、新型コロナ</a:t>
          </a:r>
          <a:r>
            <a:rPr kumimoji="1" lang="ja-JP" altLang="en-US" sz="1100">
              <a:solidFill>
                <a:schemeClr val="dk1"/>
              </a:solidFill>
              <a:effectLst/>
              <a:latin typeface="+mn-lt"/>
              <a:ea typeface="+mn-ea"/>
              <a:cs typeface="+mn-cs"/>
            </a:rPr>
            <a:t>等に起因する物価高騰</a:t>
          </a:r>
          <a:r>
            <a:rPr kumimoji="1" lang="ja-JP" altLang="ja-JP" sz="1100">
              <a:solidFill>
                <a:schemeClr val="dk1"/>
              </a:solidFill>
              <a:effectLst/>
              <a:latin typeface="+mn-lt"/>
              <a:ea typeface="+mn-ea"/>
              <a:cs typeface="+mn-cs"/>
            </a:rPr>
            <a:t>の影響による光熱水費等の物件費の増や、年度末に行った基金の積み増しにより、</a:t>
          </a:r>
          <a:r>
            <a:rPr kumimoji="1" lang="en-US" altLang="ja-JP" sz="1100">
              <a:solidFill>
                <a:schemeClr val="dk1"/>
              </a:solidFill>
              <a:effectLst/>
              <a:latin typeface="+mn-lt"/>
              <a:ea typeface="+mn-ea"/>
              <a:cs typeface="+mn-cs"/>
            </a:rPr>
            <a:t>3.83</a:t>
          </a:r>
          <a:r>
            <a:rPr kumimoji="1" lang="ja-JP" altLang="ja-JP" sz="1100">
              <a:solidFill>
                <a:schemeClr val="dk1"/>
              </a:solidFill>
              <a:effectLst/>
              <a:latin typeface="+mn-lt"/>
              <a:ea typeface="+mn-ea"/>
              <a:cs typeface="+mn-cs"/>
            </a:rPr>
            <a:t>ポイントの減となった。</a:t>
          </a:r>
          <a:endParaRPr lang="ja-JP" altLang="ja-JP" sz="1400">
            <a:effectLst/>
          </a:endParaRPr>
        </a:p>
        <a:p>
          <a:r>
            <a:rPr kumimoji="1" lang="ja-JP" altLang="ja-JP" sz="1100">
              <a:solidFill>
                <a:schemeClr val="dk1"/>
              </a:solidFill>
              <a:effectLst/>
              <a:latin typeface="+mn-lt"/>
              <a:ea typeface="+mn-ea"/>
              <a:cs typeface="+mn-cs"/>
            </a:rPr>
            <a:t>これらにより、実質単年度収支の標準財政規模に占める割合では前年度対比</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ポイントの減となった。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これまでに比率が算定されたことはない。今後も適正な財政運営に努めていく。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 zeroHeight="1" x14ac:dyDescent="0.2"/>
  <cols>
    <col min="1" max="11" width="2.08984375" style="174" customWidth="1"/>
    <col min="12" max="12" width="2.26953125" style="174" customWidth="1"/>
    <col min="13" max="17" width="2.36328125" style="174" customWidth="1"/>
    <col min="18" max="119" width="2.08984375" style="174" customWidth="1"/>
    <col min="120" max="16384" width="0" style="174"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82</v>
      </c>
      <c r="C2" s="176"/>
      <c r="D2" s="177"/>
    </row>
    <row r="3" spans="1:119" ht="18.75" customHeight="1" thickBot="1" x14ac:dyDescent="0.25">
      <c r="A3" s="175"/>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6814208</v>
      </c>
      <c r="BO4" s="462"/>
      <c r="BP4" s="462"/>
      <c r="BQ4" s="462"/>
      <c r="BR4" s="462"/>
      <c r="BS4" s="462"/>
      <c r="BT4" s="462"/>
      <c r="BU4" s="463"/>
      <c r="BV4" s="461">
        <v>6939710</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5.9</v>
      </c>
      <c r="CU4" s="602"/>
      <c r="CV4" s="602"/>
      <c r="CW4" s="602"/>
      <c r="CX4" s="602"/>
      <c r="CY4" s="602"/>
      <c r="CZ4" s="602"/>
      <c r="DA4" s="603"/>
      <c r="DB4" s="601">
        <v>9.6999999999999993</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6592343</v>
      </c>
      <c r="BO5" s="433"/>
      <c r="BP5" s="433"/>
      <c r="BQ5" s="433"/>
      <c r="BR5" s="433"/>
      <c r="BS5" s="433"/>
      <c r="BT5" s="433"/>
      <c r="BU5" s="434"/>
      <c r="BV5" s="432">
        <v>6570208</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86.6</v>
      </c>
      <c r="CU5" s="430"/>
      <c r="CV5" s="430"/>
      <c r="CW5" s="430"/>
      <c r="CX5" s="430"/>
      <c r="CY5" s="430"/>
      <c r="CZ5" s="430"/>
      <c r="DA5" s="431"/>
      <c r="DB5" s="429">
        <v>87.9</v>
      </c>
      <c r="DC5" s="430"/>
      <c r="DD5" s="430"/>
      <c r="DE5" s="430"/>
      <c r="DF5" s="430"/>
      <c r="DG5" s="430"/>
      <c r="DH5" s="430"/>
      <c r="DI5" s="431"/>
    </row>
    <row r="6" spans="1:119" ht="18.75" customHeight="1" x14ac:dyDescent="0.2">
      <c r="A6" s="175"/>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95</v>
      </c>
      <c r="AV6" s="491"/>
      <c r="AW6" s="491"/>
      <c r="AX6" s="491"/>
      <c r="AY6" s="446" t="s">
        <v>103</v>
      </c>
      <c r="AZ6" s="447"/>
      <c r="BA6" s="447"/>
      <c r="BB6" s="447"/>
      <c r="BC6" s="447"/>
      <c r="BD6" s="447"/>
      <c r="BE6" s="447"/>
      <c r="BF6" s="447"/>
      <c r="BG6" s="447"/>
      <c r="BH6" s="447"/>
      <c r="BI6" s="447"/>
      <c r="BJ6" s="447"/>
      <c r="BK6" s="447"/>
      <c r="BL6" s="447"/>
      <c r="BM6" s="448"/>
      <c r="BN6" s="432">
        <v>221865</v>
      </c>
      <c r="BO6" s="433"/>
      <c r="BP6" s="433"/>
      <c r="BQ6" s="433"/>
      <c r="BR6" s="433"/>
      <c r="BS6" s="433"/>
      <c r="BT6" s="433"/>
      <c r="BU6" s="434"/>
      <c r="BV6" s="432">
        <v>369502</v>
      </c>
      <c r="BW6" s="433"/>
      <c r="BX6" s="433"/>
      <c r="BY6" s="433"/>
      <c r="BZ6" s="433"/>
      <c r="CA6" s="433"/>
      <c r="CB6" s="433"/>
      <c r="CC6" s="434"/>
      <c r="CD6" s="472" t="s">
        <v>104</v>
      </c>
      <c r="CE6" s="392"/>
      <c r="CF6" s="392"/>
      <c r="CG6" s="392"/>
      <c r="CH6" s="392"/>
      <c r="CI6" s="392"/>
      <c r="CJ6" s="392"/>
      <c r="CK6" s="392"/>
      <c r="CL6" s="392"/>
      <c r="CM6" s="392"/>
      <c r="CN6" s="392"/>
      <c r="CO6" s="392"/>
      <c r="CP6" s="392"/>
      <c r="CQ6" s="392"/>
      <c r="CR6" s="392"/>
      <c r="CS6" s="473"/>
      <c r="CT6" s="575">
        <v>88.2</v>
      </c>
      <c r="CU6" s="576"/>
      <c r="CV6" s="576"/>
      <c r="CW6" s="576"/>
      <c r="CX6" s="576"/>
      <c r="CY6" s="576"/>
      <c r="CZ6" s="576"/>
      <c r="DA6" s="577"/>
      <c r="DB6" s="575">
        <v>92.3</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105</v>
      </c>
      <c r="AN7" s="389"/>
      <c r="AO7" s="389"/>
      <c r="AP7" s="389"/>
      <c r="AQ7" s="389"/>
      <c r="AR7" s="389"/>
      <c r="AS7" s="389"/>
      <c r="AT7" s="390"/>
      <c r="AU7" s="490" t="s">
        <v>106</v>
      </c>
      <c r="AV7" s="491"/>
      <c r="AW7" s="491"/>
      <c r="AX7" s="491"/>
      <c r="AY7" s="446" t="s">
        <v>107</v>
      </c>
      <c r="AZ7" s="447"/>
      <c r="BA7" s="447"/>
      <c r="BB7" s="447"/>
      <c r="BC7" s="447"/>
      <c r="BD7" s="447"/>
      <c r="BE7" s="447"/>
      <c r="BF7" s="447"/>
      <c r="BG7" s="447"/>
      <c r="BH7" s="447"/>
      <c r="BI7" s="447"/>
      <c r="BJ7" s="447"/>
      <c r="BK7" s="447"/>
      <c r="BL7" s="447"/>
      <c r="BM7" s="448"/>
      <c r="BN7" s="432">
        <v>7628</v>
      </c>
      <c r="BO7" s="433"/>
      <c r="BP7" s="433"/>
      <c r="BQ7" s="433"/>
      <c r="BR7" s="433"/>
      <c r="BS7" s="433"/>
      <c r="BT7" s="433"/>
      <c r="BU7" s="434"/>
      <c r="BV7" s="432">
        <v>8910</v>
      </c>
      <c r="BW7" s="433"/>
      <c r="BX7" s="433"/>
      <c r="BY7" s="433"/>
      <c r="BZ7" s="433"/>
      <c r="CA7" s="433"/>
      <c r="CB7" s="433"/>
      <c r="CC7" s="434"/>
      <c r="CD7" s="472" t="s">
        <v>108</v>
      </c>
      <c r="CE7" s="392"/>
      <c r="CF7" s="392"/>
      <c r="CG7" s="392"/>
      <c r="CH7" s="392"/>
      <c r="CI7" s="392"/>
      <c r="CJ7" s="392"/>
      <c r="CK7" s="392"/>
      <c r="CL7" s="392"/>
      <c r="CM7" s="392"/>
      <c r="CN7" s="392"/>
      <c r="CO7" s="392"/>
      <c r="CP7" s="392"/>
      <c r="CQ7" s="392"/>
      <c r="CR7" s="392"/>
      <c r="CS7" s="473"/>
      <c r="CT7" s="432">
        <v>3642467</v>
      </c>
      <c r="CU7" s="433"/>
      <c r="CV7" s="433"/>
      <c r="CW7" s="433"/>
      <c r="CX7" s="433"/>
      <c r="CY7" s="433"/>
      <c r="CZ7" s="433"/>
      <c r="DA7" s="434"/>
      <c r="DB7" s="432">
        <v>3714746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109</v>
      </c>
      <c r="AN8" s="389"/>
      <c r="AO8" s="389"/>
      <c r="AP8" s="389"/>
      <c r="AQ8" s="389"/>
      <c r="AR8" s="389"/>
      <c r="AS8" s="389"/>
      <c r="AT8" s="390"/>
      <c r="AU8" s="490" t="s">
        <v>110</v>
      </c>
      <c r="AV8" s="491"/>
      <c r="AW8" s="491"/>
      <c r="AX8" s="491"/>
      <c r="AY8" s="446" t="s">
        <v>111</v>
      </c>
      <c r="AZ8" s="447"/>
      <c r="BA8" s="447"/>
      <c r="BB8" s="447"/>
      <c r="BC8" s="447"/>
      <c r="BD8" s="447"/>
      <c r="BE8" s="447"/>
      <c r="BF8" s="447"/>
      <c r="BG8" s="447"/>
      <c r="BH8" s="447"/>
      <c r="BI8" s="447"/>
      <c r="BJ8" s="447"/>
      <c r="BK8" s="447"/>
      <c r="BL8" s="447"/>
      <c r="BM8" s="448"/>
      <c r="BN8" s="432">
        <v>214237</v>
      </c>
      <c r="BO8" s="433"/>
      <c r="BP8" s="433"/>
      <c r="BQ8" s="433"/>
      <c r="BR8" s="433"/>
      <c r="BS8" s="433"/>
      <c r="BT8" s="433"/>
      <c r="BU8" s="434"/>
      <c r="BV8" s="432">
        <v>360592</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0.52</v>
      </c>
      <c r="CU8" s="536"/>
      <c r="CV8" s="536"/>
      <c r="CW8" s="536"/>
      <c r="CX8" s="536"/>
      <c r="CY8" s="536"/>
      <c r="CZ8" s="536"/>
      <c r="DA8" s="537"/>
      <c r="DB8" s="535">
        <v>0.54</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9761</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117</v>
      </c>
      <c r="AV9" s="491"/>
      <c r="AW9" s="491"/>
      <c r="AX9" s="491"/>
      <c r="AY9" s="446" t="s">
        <v>118</v>
      </c>
      <c r="AZ9" s="447"/>
      <c r="BA9" s="447"/>
      <c r="BB9" s="447"/>
      <c r="BC9" s="447"/>
      <c r="BD9" s="447"/>
      <c r="BE9" s="447"/>
      <c r="BF9" s="447"/>
      <c r="BG9" s="447"/>
      <c r="BH9" s="447"/>
      <c r="BI9" s="447"/>
      <c r="BJ9" s="447"/>
      <c r="BK9" s="447"/>
      <c r="BL9" s="447"/>
      <c r="BM9" s="448"/>
      <c r="BN9" s="432">
        <v>-146355</v>
      </c>
      <c r="BO9" s="433"/>
      <c r="BP9" s="433"/>
      <c r="BQ9" s="433"/>
      <c r="BR9" s="433"/>
      <c r="BS9" s="433"/>
      <c r="BT9" s="433"/>
      <c r="BU9" s="434"/>
      <c r="BV9" s="432">
        <v>-13144</v>
      </c>
      <c r="BW9" s="433"/>
      <c r="BX9" s="433"/>
      <c r="BY9" s="433"/>
      <c r="BZ9" s="433"/>
      <c r="CA9" s="433"/>
      <c r="CB9" s="433"/>
      <c r="CC9" s="434"/>
      <c r="CD9" s="472" t="s">
        <v>119</v>
      </c>
      <c r="CE9" s="392"/>
      <c r="CF9" s="392"/>
      <c r="CG9" s="392"/>
      <c r="CH9" s="392"/>
      <c r="CI9" s="392"/>
      <c r="CJ9" s="392"/>
      <c r="CK9" s="392"/>
      <c r="CL9" s="392"/>
      <c r="CM9" s="392"/>
      <c r="CN9" s="392"/>
      <c r="CO9" s="392"/>
      <c r="CP9" s="392"/>
      <c r="CQ9" s="392"/>
      <c r="CR9" s="392"/>
      <c r="CS9" s="473"/>
      <c r="CT9" s="429">
        <v>8.6999999999999993</v>
      </c>
      <c r="CU9" s="430"/>
      <c r="CV9" s="430"/>
      <c r="CW9" s="430"/>
      <c r="CX9" s="430"/>
      <c r="CY9" s="430"/>
      <c r="CZ9" s="430"/>
      <c r="DA9" s="431"/>
      <c r="DB9" s="429">
        <v>8.4</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120</v>
      </c>
      <c r="M10" s="389"/>
      <c r="N10" s="389"/>
      <c r="O10" s="389"/>
      <c r="P10" s="389"/>
      <c r="Q10" s="390"/>
      <c r="R10" s="385">
        <v>10724</v>
      </c>
      <c r="S10" s="386"/>
      <c r="T10" s="386"/>
      <c r="U10" s="386"/>
      <c r="V10" s="445"/>
      <c r="W10" s="573"/>
      <c r="X10" s="383"/>
      <c r="Y10" s="383"/>
      <c r="Z10" s="383"/>
      <c r="AA10" s="383"/>
      <c r="AB10" s="383"/>
      <c r="AC10" s="383"/>
      <c r="AD10" s="383"/>
      <c r="AE10" s="383"/>
      <c r="AF10" s="383"/>
      <c r="AG10" s="383"/>
      <c r="AH10" s="383"/>
      <c r="AI10" s="383"/>
      <c r="AJ10" s="383"/>
      <c r="AK10" s="383"/>
      <c r="AL10" s="574"/>
      <c r="AM10" s="489" t="s">
        <v>121</v>
      </c>
      <c r="AN10" s="389"/>
      <c r="AO10" s="389"/>
      <c r="AP10" s="389"/>
      <c r="AQ10" s="389"/>
      <c r="AR10" s="389"/>
      <c r="AS10" s="389"/>
      <c r="AT10" s="390"/>
      <c r="AU10" s="490" t="s">
        <v>122</v>
      </c>
      <c r="AV10" s="491"/>
      <c r="AW10" s="491"/>
      <c r="AX10" s="491"/>
      <c r="AY10" s="446" t="s">
        <v>123</v>
      </c>
      <c r="AZ10" s="447"/>
      <c r="BA10" s="447"/>
      <c r="BB10" s="447"/>
      <c r="BC10" s="447"/>
      <c r="BD10" s="447"/>
      <c r="BE10" s="447"/>
      <c r="BF10" s="447"/>
      <c r="BG10" s="447"/>
      <c r="BH10" s="447"/>
      <c r="BI10" s="447"/>
      <c r="BJ10" s="447"/>
      <c r="BK10" s="447"/>
      <c r="BL10" s="447"/>
      <c r="BM10" s="448"/>
      <c r="BN10" s="432">
        <v>203294</v>
      </c>
      <c r="BO10" s="433"/>
      <c r="BP10" s="433"/>
      <c r="BQ10" s="433"/>
      <c r="BR10" s="433"/>
      <c r="BS10" s="433"/>
      <c r="BT10" s="433"/>
      <c r="BU10" s="434"/>
      <c r="BV10" s="432">
        <v>254326</v>
      </c>
      <c r="BW10" s="433"/>
      <c r="BX10" s="433"/>
      <c r="BY10" s="433"/>
      <c r="BZ10" s="433"/>
      <c r="CA10" s="433"/>
      <c r="CB10" s="433"/>
      <c r="CC10" s="434"/>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125</v>
      </c>
      <c r="M11" s="394"/>
      <c r="N11" s="394"/>
      <c r="O11" s="394"/>
      <c r="P11" s="394"/>
      <c r="Q11" s="395"/>
      <c r="R11" s="561" t="s">
        <v>126</v>
      </c>
      <c r="S11" s="562"/>
      <c r="T11" s="562"/>
      <c r="U11" s="562"/>
      <c r="V11" s="563"/>
      <c r="W11" s="573"/>
      <c r="X11" s="383"/>
      <c r="Y11" s="383"/>
      <c r="Z11" s="383"/>
      <c r="AA11" s="383"/>
      <c r="AB11" s="383"/>
      <c r="AC11" s="383"/>
      <c r="AD11" s="383"/>
      <c r="AE11" s="383"/>
      <c r="AF11" s="383"/>
      <c r="AG11" s="383"/>
      <c r="AH11" s="383"/>
      <c r="AI11" s="383"/>
      <c r="AJ11" s="383"/>
      <c r="AK11" s="383"/>
      <c r="AL11" s="574"/>
      <c r="AM11" s="489" t="s">
        <v>127</v>
      </c>
      <c r="AN11" s="389"/>
      <c r="AO11" s="389"/>
      <c r="AP11" s="389"/>
      <c r="AQ11" s="389"/>
      <c r="AR11" s="389"/>
      <c r="AS11" s="389"/>
      <c r="AT11" s="390"/>
      <c r="AU11" s="490" t="s">
        <v>128</v>
      </c>
      <c r="AV11" s="491"/>
      <c r="AW11" s="491"/>
      <c r="AX11" s="491"/>
      <c r="AY11" s="446" t="s">
        <v>129</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130</v>
      </c>
      <c r="CE11" s="392"/>
      <c r="CF11" s="392"/>
      <c r="CG11" s="392"/>
      <c r="CH11" s="392"/>
      <c r="CI11" s="392"/>
      <c r="CJ11" s="392"/>
      <c r="CK11" s="392"/>
      <c r="CL11" s="392"/>
      <c r="CM11" s="392"/>
      <c r="CN11" s="392"/>
      <c r="CO11" s="392"/>
      <c r="CP11" s="392"/>
      <c r="CQ11" s="392"/>
      <c r="CR11" s="392"/>
      <c r="CS11" s="473"/>
      <c r="CT11" s="535" t="s">
        <v>131</v>
      </c>
      <c r="CU11" s="536"/>
      <c r="CV11" s="536"/>
      <c r="CW11" s="536"/>
      <c r="CX11" s="536"/>
      <c r="CY11" s="536"/>
      <c r="CZ11" s="536"/>
      <c r="DA11" s="537"/>
      <c r="DB11" s="535" t="s">
        <v>131</v>
      </c>
      <c r="DC11" s="536"/>
      <c r="DD11" s="536"/>
      <c r="DE11" s="536"/>
      <c r="DF11" s="536"/>
      <c r="DG11" s="536"/>
      <c r="DH11" s="536"/>
      <c r="DI11" s="537"/>
    </row>
    <row r="12" spans="1:119" ht="18.75" customHeight="1" x14ac:dyDescent="0.2">
      <c r="A12" s="175"/>
      <c r="B12" s="538" t="s">
        <v>132</v>
      </c>
      <c r="C12" s="539"/>
      <c r="D12" s="539"/>
      <c r="E12" s="539"/>
      <c r="F12" s="539"/>
      <c r="G12" s="539"/>
      <c r="H12" s="539"/>
      <c r="I12" s="539"/>
      <c r="J12" s="539"/>
      <c r="K12" s="540"/>
      <c r="L12" s="547" t="s">
        <v>133</v>
      </c>
      <c r="M12" s="548"/>
      <c r="N12" s="548"/>
      <c r="O12" s="548"/>
      <c r="P12" s="548"/>
      <c r="Q12" s="549"/>
      <c r="R12" s="550">
        <v>9577</v>
      </c>
      <c r="S12" s="551"/>
      <c r="T12" s="551"/>
      <c r="U12" s="551"/>
      <c r="V12" s="552"/>
      <c r="W12" s="553" t="s">
        <v>1</v>
      </c>
      <c r="X12" s="491"/>
      <c r="Y12" s="491"/>
      <c r="Z12" s="491"/>
      <c r="AA12" s="491"/>
      <c r="AB12" s="554"/>
      <c r="AC12" s="555" t="s">
        <v>134</v>
      </c>
      <c r="AD12" s="556"/>
      <c r="AE12" s="556"/>
      <c r="AF12" s="556"/>
      <c r="AG12" s="557"/>
      <c r="AH12" s="555" t="s">
        <v>135</v>
      </c>
      <c r="AI12" s="556"/>
      <c r="AJ12" s="556"/>
      <c r="AK12" s="556"/>
      <c r="AL12" s="558"/>
      <c r="AM12" s="489" t="s">
        <v>136</v>
      </c>
      <c r="AN12" s="389"/>
      <c r="AO12" s="389"/>
      <c r="AP12" s="389"/>
      <c r="AQ12" s="389"/>
      <c r="AR12" s="389"/>
      <c r="AS12" s="389"/>
      <c r="AT12" s="390"/>
      <c r="AU12" s="490" t="s">
        <v>137</v>
      </c>
      <c r="AV12" s="491"/>
      <c r="AW12" s="491"/>
      <c r="AX12" s="491"/>
      <c r="AY12" s="446" t="s">
        <v>138</v>
      </c>
      <c r="AZ12" s="447"/>
      <c r="BA12" s="447"/>
      <c r="BB12" s="447"/>
      <c r="BC12" s="447"/>
      <c r="BD12" s="447"/>
      <c r="BE12" s="447"/>
      <c r="BF12" s="447"/>
      <c r="BG12" s="447"/>
      <c r="BH12" s="447"/>
      <c r="BI12" s="447"/>
      <c r="BJ12" s="447"/>
      <c r="BK12" s="447"/>
      <c r="BL12" s="447"/>
      <c r="BM12" s="448"/>
      <c r="BN12" s="432">
        <v>150000</v>
      </c>
      <c r="BO12" s="433"/>
      <c r="BP12" s="433"/>
      <c r="BQ12" s="433"/>
      <c r="BR12" s="433"/>
      <c r="BS12" s="433"/>
      <c r="BT12" s="433"/>
      <c r="BU12" s="434"/>
      <c r="BV12" s="432">
        <v>150000</v>
      </c>
      <c r="BW12" s="433"/>
      <c r="BX12" s="433"/>
      <c r="BY12" s="433"/>
      <c r="BZ12" s="433"/>
      <c r="CA12" s="433"/>
      <c r="CB12" s="433"/>
      <c r="CC12" s="434"/>
      <c r="CD12" s="472" t="s">
        <v>139</v>
      </c>
      <c r="CE12" s="392"/>
      <c r="CF12" s="392"/>
      <c r="CG12" s="392"/>
      <c r="CH12" s="392"/>
      <c r="CI12" s="392"/>
      <c r="CJ12" s="392"/>
      <c r="CK12" s="392"/>
      <c r="CL12" s="392"/>
      <c r="CM12" s="392"/>
      <c r="CN12" s="392"/>
      <c r="CO12" s="392"/>
      <c r="CP12" s="392"/>
      <c r="CQ12" s="392"/>
      <c r="CR12" s="392"/>
      <c r="CS12" s="473"/>
      <c r="CT12" s="535" t="s">
        <v>140</v>
      </c>
      <c r="CU12" s="536"/>
      <c r="CV12" s="536"/>
      <c r="CW12" s="536"/>
      <c r="CX12" s="536"/>
      <c r="CY12" s="536"/>
      <c r="CZ12" s="536"/>
      <c r="DA12" s="537"/>
      <c r="DB12" s="535" t="s">
        <v>140</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141</v>
      </c>
      <c r="N13" s="517"/>
      <c r="O13" s="517"/>
      <c r="P13" s="517"/>
      <c r="Q13" s="518"/>
      <c r="R13" s="519">
        <v>9483</v>
      </c>
      <c r="S13" s="520"/>
      <c r="T13" s="520"/>
      <c r="U13" s="520"/>
      <c r="V13" s="521"/>
      <c r="W13" s="522" t="s">
        <v>142</v>
      </c>
      <c r="X13" s="418"/>
      <c r="Y13" s="418"/>
      <c r="Z13" s="418"/>
      <c r="AA13" s="418"/>
      <c r="AB13" s="419"/>
      <c r="AC13" s="385">
        <v>293</v>
      </c>
      <c r="AD13" s="386"/>
      <c r="AE13" s="386"/>
      <c r="AF13" s="386"/>
      <c r="AG13" s="387"/>
      <c r="AH13" s="385">
        <v>353</v>
      </c>
      <c r="AI13" s="386"/>
      <c r="AJ13" s="386"/>
      <c r="AK13" s="386"/>
      <c r="AL13" s="445"/>
      <c r="AM13" s="489" t="s">
        <v>143</v>
      </c>
      <c r="AN13" s="389"/>
      <c r="AO13" s="389"/>
      <c r="AP13" s="389"/>
      <c r="AQ13" s="389"/>
      <c r="AR13" s="389"/>
      <c r="AS13" s="389"/>
      <c r="AT13" s="390"/>
      <c r="AU13" s="490" t="s">
        <v>144</v>
      </c>
      <c r="AV13" s="491"/>
      <c r="AW13" s="491"/>
      <c r="AX13" s="491"/>
      <c r="AY13" s="446" t="s">
        <v>145</v>
      </c>
      <c r="AZ13" s="447"/>
      <c r="BA13" s="447"/>
      <c r="BB13" s="447"/>
      <c r="BC13" s="447"/>
      <c r="BD13" s="447"/>
      <c r="BE13" s="447"/>
      <c r="BF13" s="447"/>
      <c r="BG13" s="447"/>
      <c r="BH13" s="447"/>
      <c r="BI13" s="447"/>
      <c r="BJ13" s="447"/>
      <c r="BK13" s="447"/>
      <c r="BL13" s="447"/>
      <c r="BM13" s="448"/>
      <c r="BN13" s="432">
        <v>-93061</v>
      </c>
      <c r="BO13" s="433"/>
      <c r="BP13" s="433"/>
      <c r="BQ13" s="433"/>
      <c r="BR13" s="433"/>
      <c r="BS13" s="433"/>
      <c r="BT13" s="433"/>
      <c r="BU13" s="434"/>
      <c r="BV13" s="432">
        <v>91182</v>
      </c>
      <c r="BW13" s="433"/>
      <c r="BX13" s="433"/>
      <c r="BY13" s="433"/>
      <c r="BZ13" s="433"/>
      <c r="CA13" s="433"/>
      <c r="CB13" s="433"/>
      <c r="CC13" s="434"/>
      <c r="CD13" s="472" t="s">
        <v>146</v>
      </c>
      <c r="CE13" s="392"/>
      <c r="CF13" s="392"/>
      <c r="CG13" s="392"/>
      <c r="CH13" s="392"/>
      <c r="CI13" s="392"/>
      <c r="CJ13" s="392"/>
      <c r="CK13" s="392"/>
      <c r="CL13" s="392"/>
      <c r="CM13" s="392"/>
      <c r="CN13" s="392"/>
      <c r="CO13" s="392"/>
      <c r="CP13" s="392"/>
      <c r="CQ13" s="392"/>
      <c r="CR13" s="392"/>
      <c r="CS13" s="473"/>
      <c r="CT13" s="429">
        <v>11.2</v>
      </c>
      <c r="CU13" s="430"/>
      <c r="CV13" s="430"/>
      <c r="CW13" s="430"/>
      <c r="CX13" s="430"/>
      <c r="CY13" s="430"/>
      <c r="CZ13" s="430"/>
      <c r="DA13" s="431"/>
      <c r="DB13" s="429">
        <v>8.8000000000000007</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147</v>
      </c>
      <c r="M14" s="559"/>
      <c r="N14" s="559"/>
      <c r="O14" s="559"/>
      <c r="P14" s="559"/>
      <c r="Q14" s="560"/>
      <c r="R14" s="519">
        <v>9783</v>
      </c>
      <c r="S14" s="520"/>
      <c r="T14" s="520"/>
      <c r="U14" s="520"/>
      <c r="V14" s="521"/>
      <c r="W14" s="523"/>
      <c r="X14" s="421"/>
      <c r="Y14" s="421"/>
      <c r="Z14" s="421"/>
      <c r="AA14" s="421"/>
      <c r="AB14" s="422"/>
      <c r="AC14" s="512">
        <v>6.1</v>
      </c>
      <c r="AD14" s="513"/>
      <c r="AE14" s="513"/>
      <c r="AF14" s="513"/>
      <c r="AG14" s="514"/>
      <c r="AH14" s="512">
        <v>6.8</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148</v>
      </c>
      <c r="CE14" s="470"/>
      <c r="CF14" s="470"/>
      <c r="CG14" s="470"/>
      <c r="CH14" s="470"/>
      <c r="CI14" s="470"/>
      <c r="CJ14" s="470"/>
      <c r="CK14" s="470"/>
      <c r="CL14" s="470"/>
      <c r="CM14" s="470"/>
      <c r="CN14" s="470"/>
      <c r="CO14" s="470"/>
      <c r="CP14" s="470"/>
      <c r="CQ14" s="470"/>
      <c r="CR14" s="470"/>
      <c r="CS14" s="471"/>
      <c r="CT14" s="529">
        <v>9.8000000000000007</v>
      </c>
      <c r="CU14" s="530"/>
      <c r="CV14" s="530"/>
      <c r="CW14" s="530"/>
      <c r="CX14" s="530"/>
      <c r="CY14" s="530"/>
      <c r="CZ14" s="530"/>
      <c r="DA14" s="531"/>
      <c r="DB14" s="529">
        <v>25</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141</v>
      </c>
      <c r="N15" s="517"/>
      <c r="O15" s="517"/>
      <c r="P15" s="517"/>
      <c r="Q15" s="518"/>
      <c r="R15" s="519">
        <v>9695</v>
      </c>
      <c r="S15" s="520"/>
      <c r="T15" s="520"/>
      <c r="U15" s="520"/>
      <c r="V15" s="521"/>
      <c r="W15" s="522" t="s">
        <v>149</v>
      </c>
      <c r="X15" s="418"/>
      <c r="Y15" s="418"/>
      <c r="Z15" s="418"/>
      <c r="AA15" s="418"/>
      <c r="AB15" s="419"/>
      <c r="AC15" s="385">
        <v>1387</v>
      </c>
      <c r="AD15" s="386"/>
      <c r="AE15" s="386"/>
      <c r="AF15" s="386"/>
      <c r="AG15" s="387"/>
      <c r="AH15" s="385">
        <v>1520</v>
      </c>
      <c r="AI15" s="386"/>
      <c r="AJ15" s="386"/>
      <c r="AK15" s="386"/>
      <c r="AL15" s="445"/>
      <c r="AM15" s="489"/>
      <c r="AN15" s="389"/>
      <c r="AO15" s="389"/>
      <c r="AP15" s="389"/>
      <c r="AQ15" s="389"/>
      <c r="AR15" s="389"/>
      <c r="AS15" s="389"/>
      <c r="AT15" s="390"/>
      <c r="AU15" s="490"/>
      <c r="AV15" s="491"/>
      <c r="AW15" s="491"/>
      <c r="AX15" s="491"/>
      <c r="AY15" s="458" t="s">
        <v>150</v>
      </c>
      <c r="AZ15" s="459"/>
      <c r="BA15" s="459"/>
      <c r="BB15" s="459"/>
      <c r="BC15" s="459"/>
      <c r="BD15" s="459"/>
      <c r="BE15" s="459"/>
      <c r="BF15" s="459"/>
      <c r="BG15" s="459"/>
      <c r="BH15" s="459"/>
      <c r="BI15" s="459"/>
      <c r="BJ15" s="459"/>
      <c r="BK15" s="459"/>
      <c r="BL15" s="459"/>
      <c r="BM15" s="460"/>
      <c r="BN15" s="461">
        <v>1564785</v>
      </c>
      <c r="BO15" s="462"/>
      <c r="BP15" s="462"/>
      <c r="BQ15" s="462"/>
      <c r="BR15" s="462"/>
      <c r="BS15" s="462"/>
      <c r="BT15" s="462"/>
      <c r="BU15" s="463"/>
      <c r="BV15" s="461">
        <v>1525178</v>
      </c>
      <c r="BW15" s="462"/>
      <c r="BX15" s="462"/>
      <c r="BY15" s="462"/>
      <c r="BZ15" s="462"/>
      <c r="CA15" s="462"/>
      <c r="CB15" s="462"/>
      <c r="CC15" s="463"/>
      <c r="CD15" s="532" t="s">
        <v>151</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152</v>
      </c>
      <c r="M16" s="507"/>
      <c r="N16" s="507"/>
      <c r="O16" s="507"/>
      <c r="P16" s="507"/>
      <c r="Q16" s="508"/>
      <c r="R16" s="509" t="s">
        <v>153</v>
      </c>
      <c r="S16" s="510"/>
      <c r="T16" s="510"/>
      <c r="U16" s="510"/>
      <c r="V16" s="511"/>
      <c r="W16" s="523"/>
      <c r="X16" s="421"/>
      <c r="Y16" s="421"/>
      <c r="Z16" s="421"/>
      <c r="AA16" s="421"/>
      <c r="AB16" s="422"/>
      <c r="AC16" s="512">
        <v>28.8</v>
      </c>
      <c r="AD16" s="513"/>
      <c r="AE16" s="513"/>
      <c r="AF16" s="513"/>
      <c r="AG16" s="514"/>
      <c r="AH16" s="512">
        <v>29.4</v>
      </c>
      <c r="AI16" s="513"/>
      <c r="AJ16" s="513"/>
      <c r="AK16" s="513"/>
      <c r="AL16" s="515"/>
      <c r="AM16" s="489"/>
      <c r="AN16" s="389"/>
      <c r="AO16" s="389"/>
      <c r="AP16" s="389"/>
      <c r="AQ16" s="389"/>
      <c r="AR16" s="389"/>
      <c r="AS16" s="389"/>
      <c r="AT16" s="390"/>
      <c r="AU16" s="490"/>
      <c r="AV16" s="491"/>
      <c r="AW16" s="491"/>
      <c r="AX16" s="491"/>
      <c r="AY16" s="446" t="s">
        <v>154</v>
      </c>
      <c r="AZ16" s="447"/>
      <c r="BA16" s="447"/>
      <c r="BB16" s="447"/>
      <c r="BC16" s="447"/>
      <c r="BD16" s="447"/>
      <c r="BE16" s="447"/>
      <c r="BF16" s="447"/>
      <c r="BG16" s="447"/>
      <c r="BH16" s="447"/>
      <c r="BI16" s="447"/>
      <c r="BJ16" s="447"/>
      <c r="BK16" s="447"/>
      <c r="BL16" s="447"/>
      <c r="BM16" s="448"/>
      <c r="BN16" s="432">
        <v>3145914</v>
      </c>
      <c r="BO16" s="433"/>
      <c r="BP16" s="433"/>
      <c r="BQ16" s="433"/>
      <c r="BR16" s="433"/>
      <c r="BS16" s="433"/>
      <c r="BT16" s="433"/>
      <c r="BU16" s="434"/>
      <c r="BV16" s="432">
        <v>3050198</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155</v>
      </c>
      <c r="N17" s="526"/>
      <c r="O17" s="526"/>
      <c r="P17" s="526"/>
      <c r="Q17" s="527"/>
      <c r="R17" s="509" t="s">
        <v>156</v>
      </c>
      <c r="S17" s="510"/>
      <c r="T17" s="510"/>
      <c r="U17" s="510"/>
      <c r="V17" s="511"/>
      <c r="W17" s="522" t="s">
        <v>157</v>
      </c>
      <c r="X17" s="418"/>
      <c r="Y17" s="418"/>
      <c r="Z17" s="418"/>
      <c r="AA17" s="418"/>
      <c r="AB17" s="419"/>
      <c r="AC17" s="385">
        <v>3135</v>
      </c>
      <c r="AD17" s="386"/>
      <c r="AE17" s="386"/>
      <c r="AF17" s="386"/>
      <c r="AG17" s="387"/>
      <c r="AH17" s="385">
        <v>3292</v>
      </c>
      <c r="AI17" s="386"/>
      <c r="AJ17" s="386"/>
      <c r="AK17" s="386"/>
      <c r="AL17" s="445"/>
      <c r="AM17" s="489"/>
      <c r="AN17" s="389"/>
      <c r="AO17" s="389"/>
      <c r="AP17" s="389"/>
      <c r="AQ17" s="389"/>
      <c r="AR17" s="389"/>
      <c r="AS17" s="389"/>
      <c r="AT17" s="390"/>
      <c r="AU17" s="490"/>
      <c r="AV17" s="491"/>
      <c r="AW17" s="491"/>
      <c r="AX17" s="491"/>
      <c r="AY17" s="446" t="s">
        <v>158</v>
      </c>
      <c r="AZ17" s="447"/>
      <c r="BA17" s="447"/>
      <c r="BB17" s="447"/>
      <c r="BC17" s="447"/>
      <c r="BD17" s="447"/>
      <c r="BE17" s="447"/>
      <c r="BF17" s="447"/>
      <c r="BG17" s="447"/>
      <c r="BH17" s="447"/>
      <c r="BI17" s="447"/>
      <c r="BJ17" s="447"/>
      <c r="BK17" s="447"/>
      <c r="BL17" s="447"/>
      <c r="BM17" s="448"/>
      <c r="BN17" s="432">
        <v>1991530</v>
      </c>
      <c r="BO17" s="433"/>
      <c r="BP17" s="433"/>
      <c r="BQ17" s="433"/>
      <c r="BR17" s="433"/>
      <c r="BS17" s="433"/>
      <c r="BT17" s="433"/>
      <c r="BU17" s="434"/>
      <c r="BV17" s="432">
        <v>1941966</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159</v>
      </c>
      <c r="C18" s="483"/>
      <c r="D18" s="483"/>
      <c r="E18" s="484"/>
      <c r="F18" s="484"/>
      <c r="G18" s="484"/>
      <c r="H18" s="484"/>
      <c r="I18" s="484"/>
      <c r="J18" s="484"/>
      <c r="K18" s="484"/>
      <c r="L18" s="485">
        <v>224.61</v>
      </c>
      <c r="M18" s="485"/>
      <c r="N18" s="485"/>
      <c r="O18" s="485"/>
      <c r="P18" s="485"/>
      <c r="Q18" s="485"/>
      <c r="R18" s="486"/>
      <c r="S18" s="486"/>
      <c r="T18" s="486"/>
      <c r="U18" s="486"/>
      <c r="V18" s="487"/>
      <c r="W18" s="503"/>
      <c r="X18" s="504"/>
      <c r="Y18" s="504"/>
      <c r="Z18" s="504"/>
      <c r="AA18" s="504"/>
      <c r="AB18" s="528"/>
      <c r="AC18" s="402">
        <v>65.099999999999994</v>
      </c>
      <c r="AD18" s="403"/>
      <c r="AE18" s="403"/>
      <c r="AF18" s="403"/>
      <c r="AG18" s="488"/>
      <c r="AH18" s="402">
        <v>63.7</v>
      </c>
      <c r="AI18" s="403"/>
      <c r="AJ18" s="403"/>
      <c r="AK18" s="403"/>
      <c r="AL18" s="404"/>
      <c r="AM18" s="489"/>
      <c r="AN18" s="389"/>
      <c r="AO18" s="389"/>
      <c r="AP18" s="389"/>
      <c r="AQ18" s="389"/>
      <c r="AR18" s="389"/>
      <c r="AS18" s="389"/>
      <c r="AT18" s="390"/>
      <c r="AU18" s="490"/>
      <c r="AV18" s="491"/>
      <c r="AW18" s="491"/>
      <c r="AX18" s="491"/>
      <c r="AY18" s="446" t="s">
        <v>160</v>
      </c>
      <c r="AZ18" s="447"/>
      <c r="BA18" s="447"/>
      <c r="BB18" s="447"/>
      <c r="BC18" s="447"/>
      <c r="BD18" s="447"/>
      <c r="BE18" s="447"/>
      <c r="BF18" s="447"/>
      <c r="BG18" s="447"/>
      <c r="BH18" s="447"/>
      <c r="BI18" s="447"/>
      <c r="BJ18" s="447"/>
      <c r="BK18" s="447"/>
      <c r="BL18" s="447"/>
      <c r="BM18" s="448"/>
      <c r="BN18" s="432">
        <v>3172118</v>
      </c>
      <c r="BO18" s="433"/>
      <c r="BP18" s="433"/>
      <c r="BQ18" s="433"/>
      <c r="BR18" s="433"/>
      <c r="BS18" s="433"/>
      <c r="BT18" s="433"/>
      <c r="BU18" s="434"/>
      <c r="BV18" s="432">
        <v>3288865</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161</v>
      </c>
      <c r="C19" s="483"/>
      <c r="D19" s="483"/>
      <c r="E19" s="484"/>
      <c r="F19" s="484"/>
      <c r="G19" s="484"/>
      <c r="H19" s="484"/>
      <c r="I19" s="484"/>
      <c r="J19" s="484"/>
      <c r="K19" s="484"/>
      <c r="L19" s="492">
        <v>43</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162</v>
      </c>
      <c r="AZ19" s="447"/>
      <c r="BA19" s="447"/>
      <c r="BB19" s="447"/>
      <c r="BC19" s="447"/>
      <c r="BD19" s="447"/>
      <c r="BE19" s="447"/>
      <c r="BF19" s="447"/>
      <c r="BG19" s="447"/>
      <c r="BH19" s="447"/>
      <c r="BI19" s="447"/>
      <c r="BJ19" s="447"/>
      <c r="BK19" s="447"/>
      <c r="BL19" s="447"/>
      <c r="BM19" s="448"/>
      <c r="BN19" s="432">
        <v>5351156</v>
      </c>
      <c r="BO19" s="433"/>
      <c r="BP19" s="433"/>
      <c r="BQ19" s="433"/>
      <c r="BR19" s="433"/>
      <c r="BS19" s="433"/>
      <c r="BT19" s="433"/>
      <c r="BU19" s="434"/>
      <c r="BV19" s="432">
        <v>5348509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163</v>
      </c>
      <c r="C20" s="483"/>
      <c r="D20" s="483"/>
      <c r="E20" s="484"/>
      <c r="F20" s="484"/>
      <c r="G20" s="484"/>
      <c r="H20" s="484"/>
      <c r="I20" s="484"/>
      <c r="J20" s="484"/>
      <c r="K20" s="484"/>
      <c r="L20" s="492">
        <v>3936</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164</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165</v>
      </c>
      <c r="C22" s="409"/>
      <c r="D22" s="410"/>
      <c r="E22" s="417" t="s">
        <v>1</v>
      </c>
      <c r="F22" s="418"/>
      <c r="G22" s="418"/>
      <c r="H22" s="418"/>
      <c r="I22" s="418"/>
      <c r="J22" s="418"/>
      <c r="K22" s="419"/>
      <c r="L22" s="417" t="s">
        <v>166</v>
      </c>
      <c r="M22" s="418"/>
      <c r="N22" s="418"/>
      <c r="O22" s="418"/>
      <c r="P22" s="419"/>
      <c r="Q22" s="423" t="s">
        <v>167</v>
      </c>
      <c r="R22" s="424"/>
      <c r="S22" s="424"/>
      <c r="T22" s="424"/>
      <c r="U22" s="424"/>
      <c r="V22" s="425"/>
      <c r="W22" s="474" t="s">
        <v>168</v>
      </c>
      <c r="X22" s="409"/>
      <c r="Y22" s="410"/>
      <c r="Z22" s="417" t="s">
        <v>1</v>
      </c>
      <c r="AA22" s="418"/>
      <c r="AB22" s="418"/>
      <c r="AC22" s="418"/>
      <c r="AD22" s="418"/>
      <c r="AE22" s="418"/>
      <c r="AF22" s="418"/>
      <c r="AG22" s="419"/>
      <c r="AH22" s="435" t="s">
        <v>169</v>
      </c>
      <c r="AI22" s="418"/>
      <c r="AJ22" s="418"/>
      <c r="AK22" s="418"/>
      <c r="AL22" s="419"/>
      <c r="AM22" s="435" t="s">
        <v>170</v>
      </c>
      <c r="AN22" s="436"/>
      <c r="AO22" s="436"/>
      <c r="AP22" s="436"/>
      <c r="AQ22" s="436"/>
      <c r="AR22" s="437"/>
      <c r="AS22" s="423" t="s">
        <v>167</v>
      </c>
      <c r="AT22" s="424"/>
      <c r="AU22" s="424"/>
      <c r="AV22" s="424"/>
      <c r="AW22" s="424"/>
      <c r="AX22" s="441"/>
      <c r="AY22" s="458" t="s">
        <v>171</v>
      </c>
      <c r="AZ22" s="459"/>
      <c r="BA22" s="459"/>
      <c r="BB22" s="459"/>
      <c r="BC22" s="459"/>
      <c r="BD22" s="459"/>
      <c r="BE22" s="459"/>
      <c r="BF22" s="459"/>
      <c r="BG22" s="459"/>
      <c r="BH22" s="459"/>
      <c r="BI22" s="459"/>
      <c r="BJ22" s="459"/>
      <c r="BK22" s="459"/>
      <c r="BL22" s="459"/>
      <c r="BM22" s="460"/>
      <c r="BN22" s="461">
        <v>3772461</v>
      </c>
      <c r="BO22" s="462"/>
      <c r="BP22" s="462"/>
      <c r="BQ22" s="462"/>
      <c r="BR22" s="462"/>
      <c r="BS22" s="462"/>
      <c r="BT22" s="462"/>
      <c r="BU22" s="463"/>
      <c r="BV22" s="461">
        <v>4122408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172</v>
      </c>
      <c r="AZ23" s="447"/>
      <c r="BA23" s="447"/>
      <c r="BB23" s="447"/>
      <c r="BC23" s="447"/>
      <c r="BD23" s="447"/>
      <c r="BE23" s="447"/>
      <c r="BF23" s="447"/>
      <c r="BG23" s="447"/>
      <c r="BH23" s="447"/>
      <c r="BI23" s="447"/>
      <c r="BJ23" s="447"/>
      <c r="BK23" s="447"/>
      <c r="BL23" s="447"/>
      <c r="BM23" s="448"/>
      <c r="BN23" s="432">
        <v>3185601</v>
      </c>
      <c r="BO23" s="433"/>
      <c r="BP23" s="433"/>
      <c r="BQ23" s="433"/>
      <c r="BR23" s="433"/>
      <c r="BS23" s="433"/>
      <c r="BT23" s="433"/>
      <c r="BU23" s="434"/>
      <c r="BV23" s="432">
        <v>3472608</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173</v>
      </c>
      <c r="F24" s="389"/>
      <c r="G24" s="389"/>
      <c r="H24" s="389"/>
      <c r="I24" s="389"/>
      <c r="J24" s="389"/>
      <c r="K24" s="390"/>
      <c r="L24" s="385">
        <v>1</v>
      </c>
      <c r="M24" s="386"/>
      <c r="N24" s="386"/>
      <c r="O24" s="386"/>
      <c r="P24" s="387"/>
      <c r="Q24" s="385">
        <v>7690</v>
      </c>
      <c r="R24" s="386"/>
      <c r="S24" s="386"/>
      <c r="T24" s="386"/>
      <c r="U24" s="386"/>
      <c r="V24" s="387"/>
      <c r="W24" s="475"/>
      <c r="X24" s="412"/>
      <c r="Y24" s="413"/>
      <c r="Z24" s="388" t="s">
        <v>174</v>
      </c>
      <c r="AA24" s="389"/>
      <c r="AB24" s="389"/>
      <c r="AC24" s="389"/>
      <c r="AD24" s="389"/>
      <c r="AE24" s="389"/>
      <c r="AF24" s="389"/>
      <c r="AG24" s="390"/>
      <c r="AH24" s="385">
        <v>127</v>
      </c>
      <c r="AI24" s="386"/>
      <c r="AJ24" s="386"/>
      <c r="AK24" s="386"/>
      <c r="AL24" s="387"/>
      <c r="AM24" s="385">
        <v>377190</v>
      </c>
      <c r="AN24" s="386"/>
      <c r="AO24" s="386"/>
      <c r="AP24" s="386"/>
      <c r="AQ24" s="386"/>
      <c r="AR24" s="387"/>
      <c r="AS24" s="385">
        <v>2970</v>
      </c>
      <c r="AT24" s="386"/>
      <c r="AU24" s="386"/>
      <c r="AV24" s="386"/>
      <c r="AW24" s="386"/>
      <c r="AX24" s="445"/>
      <c r="AY24" s="405" t="s">
        <v>175</v>
      </c>
      <c r="AZ24" s="406"/>
      <c r="BA24" s="406"/>
      <c r="BB24" s="406"/>
      <c r="BC24" s="406"/>
      <c r="BD24" s="406"/>
      <c r="BE24" s="406"/>
      <c r="BF24" s="406"/>
      <c r="BG24" s="406"/>
      <c r="BH24" s="406"/>
      <c r="BI24" s="406"/>
      <c r="BJ24" s="406"/>
      <c r="BK24" s="406"/>
      <c r="BL24" s="406"/>
      <c r="BM24" s="407"/>
      <c r="BN24" s="432">
        <v>921272</v>
      </c>
      <c r="BO24" s="433"/>
      <c r="BP24" s="433"/>
      <c r="BQ24" s="433"/>
      <c r="BR24" s="433"/>
      <c r="BS24" s="433"/>
      <c r="BT24" s="433"/>
      <c r="BU24" s="434"/>
      <c r="BV24" s="432">
        <v>1070564</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176</v>
      </c>
      <c r="F25" s="389"/>
      <c r="G25" s="389"/>
      <c r="H25" s="389"/>
      <c r="I25" s="389"/>
      <c r="J25" s="389"/>
      <c r="K25" s="390"/>
      <c r="L25" s="385">
        <v>1</v>
      </c>
      <c r="M25" s="386"/>
      <c r="N25" s="386"/>
      <c r="O25" s="386"/>
      <c r="P25" s="387"/>
      <c r="Q25" s="385">
        <v>6300</v>
      </c>
      <c r="R25" s="386"/>
      <c r="S25" s="386"/>
      <c r="T25" s="386"/>
      <c r="U25" s="386"/>
      <c r="V25" s="387"/>
      <c r="W25" s="475"/>
      <c r="X25" s="412"/>
      <c r="Y25" s="413"/>
      <c r="Z25" s="388" t="s">
        <v>177</v>
      </c>
      <c r="AA25" s="389"/>
      <c r="AB25" s="389"/>
      <c r="AC25" s="389"/>
      <c r="AD25" s="389"/>
      <c r="AE25" s="389"/>
      <c r="AF25" s="389"/>
      <c r="AG25" s="390"/>
      <c r="AH25" s="385" t="s">
        <v>131</v>
      </c>
      <c r="AI25" s="386"/>
      <c r="AJ25" s="386"/>
      <c r="AK25" s="386"/>
      <c r="AL25" s="387"/>
      <c r="AM25" s="385" t="s">
        <v>131</v>
      </c>
      <c r="AN25" s="386"/>
      <c r="AO25" s="386"/>
      <c r="AP25" s="386"/>
      <c r="AQ25" s="386"/>
      <c r="AR25" s="387"/>
      <c r="AS25" s="385" t="s">
        <v>131</v>
      </c>
      <c r="AT25" s="386"/>
      <c r="AU25" s="386"/>
      <c r="AV25" s="386"/>
      <c r="AW25" s="386"/>
      <c r="AX25" s="445"/>
      <c r="AY25" s="458" t="s">
        <v>178</v>
      </c>
      <c r="AZ25" s="459"/>
      <c r="BA25" s="459"/>
      <c r="BB25" s="459"/>
      <c r="BC25" s="459"/>
      <c r="BD25" s="459"/>
      <c r="BE25" s="459"/>
      <c r="BF25" s="459"/>
      <c r="BG25" s="459"/>
      <c r="BH25" s="459"/>
      <c r="BI25" s="459"/>
      <c r="BJ25" s="459"/>
      <c r="BK25" s="459"/>
      <c r="BL25" s="459"/>
      <c r="BM25" s="460"/>
      <c r="BN25" s="461">
        <v>2035323</v>
      </c>
      <c r="BO25" s="462"/>
      <c r="BP25" s="462"/>
      <c r="BQ25" s="462"/>
      <c r="BR25" s="462"/>
      <c r="BS25" s="462"/>
      <c r="BT25" s="462"/>
      <c r="BU25" s="463"/>
      <c r="BV25" s="461">
        <v>2381010</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179</v>
      </c>
      <c r="F26" s="389"/>
      <c r="G26" s="389"/>
      <c r="H26" s="389"/>
      <c r="I26" s="389"/>
      <c r="J26" s="389"/>
      <c r="K26" s="390"/>
      <c r="L26" s="385">
        <v>1</v>
      </c>
      <c r="M26" s="386"/>
      <c r="N26" s="386"/>
      <c r="O26" s="386"/>
      <c r="P26" s="387"/>
      <c r="Q26" s="385">
        <v>5830</v>
      </c>
      <c r="R26" s="386"/>
      <c r="S26" s="386"/>
      <c r="T26" s="386"/>
      <c r="U26" s="386"/>
      <c r="V26" s="387"/>
      <c r="W26" s="475"/>
      <c r="X26" s="412"/>
      <c r="Y26" s="413"/>
      <c r="Z26" s="388" t="s">
        <v>180</v>
      </c>
      <c r="AA26" s="443"/>
      <c r="AB26" s="443"/>
      <c r="AC26" s="443"/>
      <c r="AD26" s="443"/>
      <c r="AE26" s="443"/>
      <c r="AF26" s="443"/>
      <c r="AG26" s="444"/>
      <c r="AH26" s="385" t="s">
        <v>181</v>
      </c>
      <c r="AI26" s="386"/>
      <c r="AJ26" s="386"/>
      <c r="AK26" s="386"/>
      <c r="AL26" s="387"/>
      <c r="AM26" s="385" t="s">
        <v>181</v>
      </c>
      <c r="AN26" s="386"/>
      <c r="AO26" s="386"/>
      <c r="AP26" s="386"/>
      <c r="AQ26" s="386"/>
      <c r="AR26" s="387"/>
      <c r="AS26" s="385" t="s">
        <v>181</v>
      </c>
      <c r="AT26" s="386"/>
      <c r="AU26" s="386"/>
      <c r="AV26" s="386"/>
      <c r="AW26" s="386"/>
      <c r="AX26" s="445"/>
      <c r="AY26" s="472" t="s">
        <v>182</v>
      </c>
      <c r="AZ26" s="392"/>
      <c r="BA26" s="392"/>
      <c r="BB26" s="392"/>
      <c r="BC26" s="392"/>
      <c r="BD26" s="392"/>
      <c r="BE26" s="392"/>
      <c r="BF26" s="392"/>
      <c r="BG26" s="392"/>
      <c r="BH26" s="392"/>
      <c r="BI26" s="392"/>
      <c r="BJ26" s="392"/>
      <c r="BK26" s="392"/>
      <c r="BL26" s="392"/>
      <c r="BM26" s="473"/>
      <c r="BN26" s="432" t="s">
        <v>131</v>
      </c>
      <c r="BO26" s="433"/>
      <c r="BP26" s="433"/>
      <c r="BQ26" s="433"/>
      <c r="BR26" s="433"/>
      <c r="BS26" s="433"/>
      <c r="BT26" s="433"/>
      <c r="BU26" s="434"/>
      <c r="BV26" s="432" t="s">
        <v>131</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183</v>
      </c>
      <c r="F27" s="389"/>
      <c r="G27" s="389"/>
      <c r="H27" s="389"/>
      <c r="I27" s="389"/>
      <c r="J27" s="389"/>
      <c r="K27" s="390"/>
      <c r="L27" s="385">
        <v>1</v>
      </c>
      <c r="M27" s="386"/>
      <c r="N27" s="386"/>
      <c r="O27" s="386"/>
      <c r="P27" s="387"/>
      <c r="Q27" s="385">
        <v>3560</v>
      </c>
      <c r="R27" s="386"/>
      <c r="S27" s="386"/>
      <c r="T27" s="386"/>
      <c r="U27" s="386"/>
      <c r="V27" s="387"/>
      <c r="W27" s="475"/>
      <c r="X27" s="412"/>
      <c r="Y27" s="413"/>
      <c r="Z27" s="388" t="s">
        <v>184</v>
      </c>
      <c r="AA27" s="389"/>
      <c r="AB27" s="389"/>
      <c r="AC27" s="389"/>
      <c r="AD27" s="389"/>
      <c r="AE27" s="389"/>
      <c r="AF27" s="389"/>
      <c r="AG27" s="390"/>
      <c r="AH27" s="385">
        <v>4</v>
      </c>
      <c r="AI27" s="386"/>
      <c r="AJ27" s="386"/>
      <c r="AK27" s="386"/>
      <c r="AL27" s="387"/>
      <c r="AM27" s="385">
        <v>12928</v>
      </c>
      <c r="AN27" s="386"/>
      <c r="AO27" s="386"/>
      <c r="AP27" s="386"/>
      <c r="AQ27" s="386"/>
      <c r="AR27" s="387"/>
      <c r="AS27" s="385">
        <v>3232</v>
      </c>
      <c r="AT27" s="386"/>
      <c r="AU27" s="386"/>
      <c r="AV27" s="386"/>
      <c r="AW27" s="386"/>
      <c r="AX27" s="445"/>
      <c r="AY27" s="469" t="s">
        <v>185</v>
      </c>
      <c r="AZ27" s="470"/>
      <c r="BA27" s="470"/>
      <c r="BB27" s="470"/>
      <c r="BC27" s="470"/>
      <c r="BD27" s="470"/>
      <c r="BE27" s="470"/>
      <c r="BF27" s="470"/>
      <c r="BG27" s="470"/>
      <c r="BH27" s="470"/>
      <c r="BI27" s="470"/>
      <c r="BJ27" s="470"/>
      <c r="BK27" s="470"/>
      <c r="BL27" s="470"/>
      <c r="BM27" s="471"/>
      <c r="BN27" s="466">
        <v>3914</v>
      </c>
      <c r="BO27" s="467"/>
      <c r="BP27" s="467"/>
      <c r="BQ27" s="467"/>
      <c r="BR27" s="467"/>
      <c r="BS27" s="467"/>
      <c r="BT27" s="467"/>
      <c r="BU27" s="468"/>
      <c r="BV27" s="466">
        <v>3914</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186</v>
      </c>
      <c r="F28" s="389"/>
      <c r="G28" s="389"/>
      <c r="H28" s="389"/>
      <c r="I28" s="389"/>
      <c r="J28" s="389"/>
      <c r="K28" s="390"/>
      <c r="L28" s="385">
        <v>1</v>
      </c>
      <c r="M28" s="386"/>
      <c r="N28" s="386"/>
      <c r="O28" s="386"/>
      <c r="P28" s="387"/>
      <c r="Q28" s="385">
        <v>2790</v>
      </c>
      <c r="R28" s="386"/>
      <c r="S28" s="386"/>
      <c r="T28" s="386"/>
      <c r="U28" s="386"/>
      <c r="V28" s="387"/>
      <c r="W28" s="475"/>
      <c r="X28" s="412"/>
      <c r="Y28" s="413"/>
      <c r="Z28" s="388" t="s">
        <v>187</v>
      </c>
      <c r="AA28" s="389"/>
      <c r="AB28" s="389"/>
      <c r="AC28" s="389"/>
      <c r="AD28" s="389"/>
      <c r="AE28" s="389"/>
      <c r="AF28" s="389"/>
      <c r="AG28" s="390"/>
      <c r="AH28" s="385" t="s">
        <v>181</v>
      </c>
      <c r="AI28" s="386"/>
      <c r="AJ28" s="386"/>
      <c r="AK28" s="386"/>
      <c r="AL28" s="387"/>
      <c r="AM28" s="385" t="s">
        <v>181</v>
      </c>
      <c r="AN28" s="386"/>
      <c r="AO28" s="386"/>
      <c r="AP28" s="386"/>
      <c r="AQ28" s="386"/>
      <c r="AR28" s="387"/>
      <c r="AS28" s="385" t="s">
        <v>140</v>
      </c>
      <c r="AT28" s="386"/>
      <c r="AU28" s="386"/>
      <c r="AV28" s="386"/>
      <c r="AW28" s="386"/>
      <c r="AX28" s="445"/>
      <c r="AY28" s="449" t="s">
        <v>188</v>
      </c>
      <c r="AZ28" s="450"/>
      <c r="BA28" s="450"/>
      <c r="BB28" s="451"/>
      <c r="BC28" s="458" t="s">
        <v>49</v>
      </c>
      <c r="BD28" s="459"/>
      <c r="BE28" s="459"/>
      <c r="BF28" s="459"/>
      <c r="BG28" s="459"/>
      <c r="BH28" s="459"/>
      <c r="BI28" s="459"/>
      <c r="BJ28" s="459"/>
      <c r="BK28" s="459"/>
      <c r="BL28" s="459"/>
      <c r="BM28" s="460"/>
      <c r="BN28" s="461">
        <v>919730</v>
      </c>
      <c r="BO28" s="462"/>
      <c r="BP28" s="462"/>
      <c r="BQ28" s="462"/>
      <c r="BR28" s="462"/>
      <c r="BS28" s="462"/>
      <c r="BT28" s="462"/>
      <c r="BU28" s="463"/>
      <c r="BV28" s="461">
        <v>866436</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189</v>
      </c>
      <c r="F29" s="389"/>
      <c r="G29" s="389"/>
      <c r="H29" s="389"/>
      <c r="I29" s="389"/>
      <c r="J29" s="389"/>
      <c r="K29" s="390"/>
      <c r="L29" s="385">
        <v>12</v>
      </c>
      <c r="M29" s="386"/>
      <c r="N29" s="386"/>
      <c r="O29" s="386"/>
      <c r="P29" s="387"/>
      <c r="Q29" s="385">
        <v>2550</v>
      </c>
      <c r="R29" s="386"/>
      <c r="S29" s="386"/>
      <c r="T29" s="386"/>
      <c r="U29" s="386"/>
      <c r="V29" s="387"/>
      <c r="W29" s="476"/>
      <c r="X29" s="477"/>
      <c r="Y29" s="478"/>
      <c r="Z29" s="388" t="s">
        <v>190</v>
      </c>
      <c r="AA29" s="389"/>
      <c r="AB29" s="389"/>
      <c r="AC29" s="389"/>
      <c r="AD29" s="389"/>
      <c r="AE29" s="389"/>
      <c r="AF29" s="389"/>
      <c r="AG29" s="390"/>
      <c r="AH29" s="385">
        <v>131</v>
      </c>
      <c r="AI29" s="386"/>
      <c r="AJ29" s="386"/>
      <c r="AK29" s="386"/>
      <c r="AL29" s="387"/>
      <c r="AM29" s="385">
        <v>390118</v>
      </c>
      <c r="AN29" s="386"/>
      <c r="AO29" s="386"/>
      <c r="AP29" s="386"/>
      <c r="AQ29" s="386"/>
      <c r="AR29" s="387"/>
      <c r="AS29" s="385">
        <v>2978</v>
      </c>
      <c r="AT29" s="386"/>
      <c r="AU29" s="386"/>
      <c r="AV29" s="386"/>
      <c r="AW29" s="386"/>
      <c r="AX29" s="445"/>
      <c r="AY29" s="452"/>
      <c r="AZ29" s="453"/>
      <c r="BA29" s="453"/>
      <c r="BB29" s="454"/>
      <c r="BC29" s="446" t="s">
        <v>191</v>
      </c>
      <c r="BD29" s="447"/>
      <c r="BE29" s="447"/>
      <c r="BF29" s="447"/>
      <c r="BG29" s="447"/>
      <c r="BH29" s="447"/>
      <c r="BI29" s="447"/>
      <c r="BJ29" s="447"/>
      <c r="BK29" s="447"/>
      <c r="BL29" s="447"/>
      <c r="BM29" s="448"/>
      <c r="BN29" s="432">
        <v>3821</v>
      </c>
      <c r="BO29" s="433"/>
      <c r="BP29" s="433"/>
      <c r="BQ29" s="433"/>
      <c r="BR29" s="433"/>
      <c r="BS29" s="433"/>
      <c r="BT29" s="433"/>
      <c r="BU29" s="434"/>
      <c r="BV29" s="432">
        <v>3821</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192</v>
      </c>
      <c r="X30" s="400"/>
      <c r="Y30" s="400"/>
      <c r="Z30" s="400"/>
      <c r="AA30" s="400"/>
      <c r="AB30" s="400"/>
      <c r="AC30" s="400"/>
      <c r="AD30" s="400"/>
      <c r="AE30" s="400"/>
      <c r="AF30" s="400"/>
      <c r="AG30" s="401"/>
      <c r="AH30" s="402">
        <v>102</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1750538</v>
      </c>
      <c r="BO30" s="467"/>
      <c r="BP30" s="467"/>
      <c r="BQ30" s="467"/>
      <c r="BR30" s="467"/>
      <c r="BS30" s="467"/>
      <c r="BT30" s="467"/>
      <c r="BU30" s="468"/>
      <c r="BV30" s="466">
        <v>1339582</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193</v>
      </c>
      <c r="D32" s="391"/>
      <c r="E32" s="391"/>
      <c r="F32" s="391"/>
      <c r="G32" s="391"/>
      <c r="H32" s="391"/>
      <c r="I32" s="391"/>
      <c r="J32" s="391"/>
      <c r="K32" s="391"/>
      <c r="L32" s="391"/>
      <c r="M32" s="391"/>
      <c r="N32" s="391"/>
      <c r="O32" s="391"/>
      <c r="P32" s="391"/>
      <c r="Q32" s="391"/>
      <c r="R32" s="391"/>
      <c r="S32" s="391"/>
      <c r="U32" s="392" t="s">
        <v>194</v>
      </c>
      <c r="V32" s="392"/>
      <c r="W32" s="392"/>
      <c r="X32" s="392"/>
      <c r="Y32" s="392"/>
      <c r="Z32" s="392"/>
      <c r="AA32" s="392"/>
      <c r="AB32" s="392"/>
      <c r="AC32" s="392"/>
      <c r="AD32" s="392"/>
      <c r="AE32" s="392"/>
      <c r="AF32" s="392"/>
      <c r="AG32" s="392"/>
      <c r="AH32" s="392"/>
      <c r="AI32" s="392"/>
      <c r="AJ32" s="392"/>
      <c r="AK32" s="392"/>
      <c r="AM32" s="392" t="s">
        <v>195</v>
      </c>
      <c r="AN32" s="392"/>
      <c r="AO32" s="392"/>
      <c r="AP32" s="392"/>
      <c r="AQ32" s="392"/>
      <c r="AR32" s="392"/>
      <c r="AS32" s="392"/>
      <c r="AT32" s="392"/>
      <c r="AU32" s="392"/>
      <c r="AV32" s="392"/>
      <c r="AW32" s="392"/>
      <c r="AX32" s="392"/>
      <c r="AY32" s="392"/>
      <c r="AZ32" s="392"/>
      <c r="BA32" s="392"/>
      <c r="BB32" s="392"/>
      <c r="BC32" s="392"/>
      <c r="BE32" s="392" t="s">
        <v>196</v>
      </c>
      <c r="BF32" s="392"/>
      <c r="BG32" s="392"/>
      <c r="BH32" s="392"/>
      <c r="BI32" s="392"/>
      <c r="BJ32" s="392"/>
      <c r="BK32" s="392"/>
      <c r="BL32" s="392"/>
      <c r="BM32" s="392"/>
      <c r="BN32" s="392"/>
      <c r="BO32" s="392"/>
      <c r="BP32" s="392"/>
      <c r="BQ32" s="392"/>
      <c r="BR32" s="392"/>
      <c r="BS32" s="392"/>
      <c r="BT32" s="392"/>
      <c r="BU32" s="392"/>
      <c r="BW32" s="392" t="s">
        <v>197</v>
      </c>
      <c r="BX32" s="392"/>
      <c r="BY32" s="392"/>
      <c r="BZ32" s="392"/>
      <c r="CA32" s="392"/>
      <c r="CB32" s="392"/>
      <c r="CC32" s="392"/>
      <c r="CD32" s="392"/>
      <c r="CE32" s="392"/>
      <c r="CF32" s="392"/>
      <c r="CG32" s="392"/>
      <c r="CH32" s="392"/>
      <c r="CI32" s="392"/>
      <c r="CJ32" s="392"/>
      <c r="CK32" s="392"/>
      <c r="CL32" s="392"/>
      <c r="CM32" s="392"/>
      <c r="CO32" s="392" t="s">
        <v>198</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199</v>
      </c>
      <c r="D33" s="384"/>
      <c r="E33" s="383" t="s">
        <v>200</v>
      </c>
      <c r="F33" s="383"/>
      <c r="G33" s="383"/>
      <c r="H33" s="383"/>
      <c r="I33" s="383"/>
      <c r="J33" s="383"/>
      <c r="K33" s="383"/>
      <c r="L33" s="383"/>
      <c r="M33" s="383"/>
      <c r="N33" s="383"/>
      <c r="O33" s="383"/>
      <c r="P33" s="383"/>
      <c r="Q33" s="383"/>
      <c r="R33" s="383"/>
      <c r="S33" s="383"/>
      <c r="T33" s="200"/>
      <c r="U33" s="384" t="s">
        <v>199</v>
      </c>
      <c r="V33" s="384"/>
      <c r="W33" s="383" t="s">
        <v>201</v>
      </c>
      <c r="X33" s="383"/>
      <c r="Y33" s="383"/>
      <c r="Z33" s="383"/>
      <c r="AA33" s="383"/>
      <c r="AB33" s="383"/>
      <c r="AC33" s="383"/>
      <c r="AD33" s="383"/>
      <c r="AE33" s="383"/>
      <c r="AF33" s="383"/>
      <c r="AG33" s="383"/>
      <c r="AH33" s="383"/>
      <c r="AI33" s="383"/>
      <c r="AJ33" s="383"/>
      <c r="AK33" s="383"/>
      <c r="AL33" s="200"/>
      <c r="AM33" s="384" t="s">
        <v>199</v>
      </c>
      <c r="AN33" s="384"/>
      <c r="AO33" s="383" t="s">
        <v>200</v>
      </c>
      <c r="AP33" s="383"/>
      <c r="AQ33" s="383"/>
      <c r="AR33" s="383"/>
      <c r="AS33" s="383"/>
      <c r="AT33" s="383"/>
      <c r="AU33" s="383"/>
      <c r="AV33" s="383"/>
      <c r="AW33" s="383"/>
      <c r="AX33" s="383"/>
      <c r="AY33" s="383"/>
      <c r="AZ33" s="383"/>
      <c r="BA33" s="383"/>
      <c r="BB33" s="383"/>
      <c r="BC33" s="383"/>
      <c r="BD33" s="201"/>
      <c r="BE33" s="383" t="s">
        <v>202</v>
      </c>
      <c r="BF33" s="383"/>
      <c r="BG33" s="383" t="s">
        <v>203</v>
      </c>
      <c r="BH33" s="383"/>
      <c r="BI33" s="383"/>
      <c r="BJ33" s="383"/>
      <c r="BK33" s="383"/>
      <c r="BL33" s="383"/>
      <c r="BM33" s="383"/>
      <c r="BN33" s="383"/>
      <c r="BO33" s="383"/>
      <c r="BP33" s="383"/>
      <c r="BQ33" s="383"/>
      <c r="BR33" s="383"/>
      <c r="BS33" s="383"/>
      <c r="BT33" s="383"/>
      <c r="BU33" s="383"/>
      <c r="BV33" s="201"/>
      <c r="BW33" s="384" t="s">
        <v>202</v>
      </c>
      <c r="BX33" s="384"/>
      <c r="BY33" s="383" t="s">
        <v>204</v>
      </c>
      <c r="BZ33" s="383"/>
      <c r="CA33" s="383"/>
      <c r="CB33" s="383"/>
      <c r="CC33" s="383"/>
      <c r="CD33" s="383"/>
      <c r="CE33" s="383"/>
      <c r="CF33" s="383"/>
      <c r="CG33" s="383"/>
      <c r="CH33" s="383"/>
      <c r="CI33" s="383"/>
      <c r="CJ33" s="383"/>
      <c r="CK33" s="383"/>
      <c r="CL33" s="383"/>
      <c r="CM33" s="383"/>
      <c r="CN33" s="200"/>
      <c r="CO33" s="384" t="s">
        <v>199</v>
      </c>
      <c r="CP33" s="384"/>
      <c r="CQ33" s="383" t="s">
        <v>205</v>
      </c>
      <c r="CR33" s="383"/>
      <c r="CS33" s="383"/>
      <c r="CT33" s="383"/>
      <c r="CU33" s="383"/>
      <c r="CV33" s="383"/>
      <c r="CW33" s="383"/>
      <c r="CX33" s="383"/>
      <c r="CY33" s="383"/>
      <c r="CZ33" s="383"/>
      <c r="DA33" s="383"/>
      <c r="DB33" s="383"/>
      <c r="DC33" s="383"/>
      <c r="DD33" s="383"/>
      <c r="DE33" s="383"/>
      <c r="DF33" s="200"/>
      <c r="DG33" s="382" t="s">
        <v>206</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7</v>
      </c>
      <c r="AN34" s="380"/>
      <c r="AO34" s="381" t="str">
        <f>IF('各会計、関係団体の財政状況及び健全化判断比率'!B31="","",'各会計、関係団体の財政状況及び健全化判断比率'!B31)</f>
        <v>水道事業会計</v>
      </c>
      <c r="AP34" s="381"/>
      <c r="AQ34" s="381"/>
      <c r="AR34" s="381"/>
      <c r="AS34" s="381"/>
      <c r="AT34" s="381"/>
      <c r="AU34" s="381"/>
      <c r="AV34" s="381"/>
      <c r="AW34" s="381"/>
      <c r="AX34" s="381"/>
      <c r="AY34" s="381"/>
      <c r="AZ34" s="381"/>
      <c r="BA34" s="381"/>
      <c r="BB34" s="381"/>
      <c r="BC34" s="381"/>
      <c r="BD34" s="175"/>
      <c r="BE34" s="380">
        <f>IF(BG34="","",MAX(C34:D43,U34:V43,AM34:AN43)+1)</f>
        <v>8</v>
      </c>
      <c r="BF34" s="380"/>
      <c r="BG34" s="381" t="str">
        <f>IF('各会計、関係団体の財政状況及び健全化判断比率'!B32="","",'各会計、関係団体の財政状況及び健全化判断比率'!B32)</f>
        <v>下水道事業特別会計</v>
      </c>
      <c r="BH34" s="381"/>
      <c r="BI34" s="381"/>
      <c r="BJ34" s="381"/>
      <c r="BK34" s="381"/>
      <c r="BL34" s="381"/>
      <c r="BM34" s="381"/>
      <c r="BN34" s="381"/>
      <c r="BO34" s="381"/>
      <c r="BP34" s="381"/>
      <c r="BQ34" s="381"/>
      <c r="BR34" s="381"/>
      <c r="BS34" s="381"/>
      <c r="BT34" s="381"/>
      <c r="BU34" s="381"/>
      <c r="BV34" s="175"/>
      <c r="BW34" s="380">
        <f>IF(BY34="","",MAX(C34:D43,U34:V43,AM34:AN43,BE34:BF43)+1)</f>
        <v>9</v>
      </c>
      <c r="BX34" s="380"/>
      <c r="BY34" s="381" t="str">
        <f>IF('各会計、関係団体の財政状況及び健全化判断比率'!B68="","",'各会計、関係団体の財政状況及び健全化判断比率'!B68)</f>
        <v>足柄西部清掃組合</v>
      </c>
      <c r="BZ34" s="381"/>
      <c r="CA34" s="381"/>
      <c r="CB34" s="381"/>
      <c r="CC34" s="381"/>
      <c r="CD34" s="381"/>
      <c r="CE34" s="381"/>
      <c r="CF34" s="381"/>
      <c r="CG34" s="381"/>
      <c r="CH34" s="381"/>
      <c r="CI34" s="381"/>
      <c r="CJ34" s="381"/>
      <c r="CK34" s="381"/>
      <c r="CL34" s="381"/>
      <c r="CM34" s="381"/>
      <c r="CN34" s="175"/>
      <c r="CO34" s="380">
        <f>IF(CQ34="","",MAX(C34:D43,U34:V43,AM34:AN43,BE34:BF43,BW34:BX43)+1)</f>
        <v>19</v>
      </c>
      <c r="CP34" s="380"/>
      <c r="CQ34" s="381" t="str">
        <f>IF('各会計、関係団体の財政状況及び健全化判断比率'!BS7="","",'各会計、関係団体の財政状況及び健全化判断比率'!BS7)</f>
        <v>山北町土地開発公社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町設置型浄化槽事業特別会計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後期高齢者医療特別会計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10</v>
      </c>
      <c r="BX35" s="380"/>
      <c r="BY35" s="381" t="str">
        <f>IF('各会計、関係団体の財政状況及び健全化判断比率'!B69="","",'各会計、関係団体の財政状況及び健全化判断比率'!B69)</f>
        <v>南足柄市外五ケ市町組合</v>
      </c>
      <c r="BZ35" s="381"/>
      <c r="CA35" s="381"/>
      <c r="CB35" s="381"/>
      <c r="CC35" s="381"/>
      <c r="CD35" s="381"/>
      <c r="CE35" s="381"/>
      <c r="CF35" s="381"/>
      <c r="CG35" s="381"/>
      <c r="CH35" s="381"/>
      <c r="CI35" s="381"/>
      <c r="CJ35" s="381"/>
      <c r="CK35" s="381"/>
      <c r="CL35" s="381"/>
      <c r="CM35" s="381"/>
      <c r="CN35" s="175"/>
      <c r="CO35" s="380">
        <f t="shared" ref="CO35:CO43" si="3">IF(CQ35="","",CO34+1)</f>
        <v>20</v>
      </c>
      <c r="CP35" s="380"/>
      <c r="CQ35" s="381" t="str">
        <f>IF('各会計、関係団体の財政状況及び健全化判断比率'!BS8="","",'各会計、関係団体の財政状況及び健全化判断比率'!BS8)</f>
        <v>（公財）山北町環境整備公社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f>IF(E36="","",C35+1)</f>
        <v>3</v>
      </c>
      <c r="D36" s="380"/>
      <c r="E36" s="381" t="str">
        <f>IF('各会計、関係団体の財政状況及び健全化判断比率'!B9="","",'各会計、関係団体の財政状況及び健全化判断比率'!B9)</f>
        <v>商品券特別会計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介護保険事業特別会計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11</v>
      </c>
      <c r="BX36" s="380"/>
      <c r="BY36" s="381" t="str">
        <f>IF('各会計、関係団体の財政状況及び健全化判断比率'!B70="","",'各会計、関係団体の財政状況及び健全化判断比率'!B70)</f>
        <v>南足柄市外二ケ町組合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12</v>
      </c>
      <c r="BX37" s="380"/>
      <c r="BY37" s="381" t="str">
        <f>IF('各会計、関係団体の財政状況及び健全化判断比率'!B71="","",'各会計、関係団体の財政状況及び健全化判断比率'!B71)</f>
        <v>南足柄市山北町開成町一部事務組合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13</v>
      </c>
      <c r="BX38" s="380"/>
      <c r="BY38" s="381" t="str">
        <f>IF('各会計、関係団体の財政状況及び健全化判断比率'!B72="","",'各会計、関係団体の財政状況及び健全化判断比率'!B72)</f>
        <v>松田町外三ヶ町組合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14</v>
      </c>
      <c r="BX39" s="380"/>
      <c r="BY39" s="381" t="str">
        <f>IF('各会計、関係団体の財政状況及び健全化判断比率'!B73="","",'各会計、関係団体の財政状況及び健全化判断比率'!B73)</f>
        <v>足柄上衛生組合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15</v>
      </c>
      <c r="BX40" s="380"/>
      <c r="BY40" s="381" t="str">
        <f>IF('各会計、関係団体の財政状況及び健全化判断比率'!B74="","",'各会計、関係団体の財政状況及び健全化判断比率'!B74)</f>
        <v>神奈川県市町村職員退職手当組合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16</v>
      </c>
      <c r="BX41" s="380"/>
      <c r="BY41" s="381" t="str">
        <f>IF('各会計、関係団体の財政状況及び健全化判断比率'!B75="","",'各会計、関係団体の財政状況及び健全化判断比率'!B75)</f>
        <v>神奈川県後期高齢者医療広域連合（一般会計）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17</v>
      </c>
      <c r="BX42" s="380"/>
      <c r="BY42" s="381" t="str">
        <f>IF('各会計、関係団体の財政状況及び健全化判断比率'!B76="","",'各会計、関係団体の財政状況及び健全化判断比率'!B76)</f>
        <v>神奈川県後期高齢者医療広域連合（後期高齢者医療特別会計）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18</v>
      </c>
      <c r="BX43" s="380"/>
      <c r="BY43" s="381" t="str">
        <f>IF('各会計、関係団体の財政状況及び健全化判断比率'!B77="","",'各会計、関係団体の財政状況及び健全化判断比率'!B77)</f>
        <v>神奈川県町村情報システム共同事業組合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207</v>
      </c>
      <c r="E46" s="377" t="s">
        <v>208</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209</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210</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211</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212</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213</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214</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215</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qvkW6L692pMWbKhAGh39Yd2egu3lylc2EWDTcKBOO6hjNe1BcebKMMj3ngY6q1vTeGzNBIP5SV4+jyxpYja8LQ==" saltValue="OXqmDyWDxPoCpeE/w9JPm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162" t="s">
        <v>566</v>
      </c>
      <c r="D34" s="1162"/>
      <c r="E34" s="1163"/>
      <c r="F34" s="32">
        <v>7.65</v>
      </c>
      <c r="G34" s="33">
        <v>7.36</v>
      </c>
      <c r="H34" s="33">
        <v>7.49</v>
      </c>
      <c r="I34" s="33">
        <v>7.12</v>
      </c>
      <c r="J34" s="34">
        <v>7.56</v>
      </c>
      <c r="K34" s="22"/>
      <c r="L34" s="22"/>
      <c r="M34" s="22"/>
      <c r="N34" s="22"/>
      <c r="O34" s="22"/>
      <c r="P34" s="22"/>
    </row>
    <row r="35" spans="1:16" ht="39" customHeight="1" x14ac:dyDescent="0.2">
      <c r="A35" s="22"/>
      <c r="B35" s="35"/>
      <c r="C35" s="1158" t="s">
        <v>567</v>
      </c>
      <c r="D35" s="1158"/>
      <c r="E35" s="1159"/>
      <c r="F35" s="36">
        <v>4.8099999999999996</v>
      </c>
      <c r="G35" s="37">
        <v>7.01</v>
      </c>
      <c r="H35" s="37">
        <v>10.130000000000001</v>
      </c>
      <c r="I35" s="37">
        <v>9.2100000000000009</v>
      </c>
      <c r="J35" s="38">
        <v>5.42</v>
      </c>
      <c r="K35" s="22"/>
      <c r="L35" s="22"/>
      <c r="M35" s="22"/>
      <c r="N35" s="22"/>
      <c r="O35" s="22"/>
      <c r="P35" s="22"/>
    </row>
    <row r="36" spans="1:16" ht="39" customHeight="1" x14ac:dyDescent="0.2">
      <c r="A36" s="22"/>
      <c r="B36" s="35"/>
      <c r="C36" s="1158" t="s">
        <v>568</v>
      </c>
      <c r="D36" s="1158"/>
      <c r="E36" s="1159"/>
      <c r="F36" s="36">
        <v>0.48</v>
      </c>
      <c r="G36" s="37">
        <v>0.95</v>
      </c>
      <c r="H36" s="37">
        <v>0.56000000000000005</v>
      </c>
      <c r="I36" s="37">
        <v>1.06</v>
      </c>
      <c r="J36" s="38">
        <v>0.67</v>
      </c>
      <c r="K36" s="22"/>
      <c r="L36" s="22"/>
      <c r="M36" s="22"/>
      <c r="N36" s="22"/>
      <c r="O36" s="22"/>
      <c r="P36" s="22"/>
    </row>
    <row r="37" spans="1:16" ht="39" customHeight="1" x14ac:dyDescent="0.2">
      <c r="A37" s="22"/>
      <c r="B37" s="35"/>
      <c r="C37" s="1158" t="s">
        <v>569</v>
      </c>
      <c r="D37" s="1158"/>
      <c r="E37" s="1159"/>
      <c r="F37" s="36">
        <v>0.03</v>
      </c>
      <c r="G37" s="37">
        <v>0.04</v>
      </c>
      <c r="H37" s="37">
        <v>0.13</v>
      </c>
      <c r="I37" s="37">
        <v>0.59</v>
      </c>
      <c r="J37" s="38">
        <v>0.5</v>
      </c>
      <c r="K37" s="22"/>
      <c r="L37" s="22"/>
      <c r="M37" s="22"/>
      <c r="N37" s="22"/>
      <c r="O37" s="22"/>
      <c r="P37" s="22"/>
    </row>
    <row r="38" spans="1:16" ht="39" customHeight="1" x14ac:dyDescent="0.2">
      <c r="A38" s="22"/>
      <c r="B38" s="35"/>
      <c r="C38" s="1158" t="s">
        <v>570</v>
      </c>
      <c r="D38" s="1158"/>
      <c r="E38" s="1159"/>
      <c r="F38" s="36">
        <v>0.88</v>
      </c>
      <c r="G38" s="37">
        <v>0.74</v>
      </c>
      <c r="H38" s="37">
        <v>0.55000000000000004</v>
      </c>
      <c r="I38" s="37">
        <v>0.42</v>
      </c>
      <c r="J38" s="38">
        <v>0.35</v>
      </c>
      <c r="K38" s="22"/>
      <c r="L38" s="22"/>
      <c r="M38" s="22"/>
      <c r="N38" s="22"/>
      <c r="O38" s="22"/>
      <c r="P38" s="22"/>
    </row>
    <row r="39" spans="1:16" ht="39" customHeight="1" x14ac:dyDescent="0.2">
      <c r="A39" s="22"/>
      <c r="B39" s="35"/>
      <c r="C39" s="1158" t="s">
        <v>571</v>
      </c>
      <c r="D39" s="1158"/>
      <c r="E39" s="1159"/>
      <c r="F39" s="36">
        <v>0.06</v>
      </c>
      <c r="G39" s="37">
        <v>0.04</v>
      </c>
      <c r="H39" s="37">
        <v>0.05</v>
      </c>
      <c r="I39" s="37">
        <v>0.06</v>
      </c>
      <c r="J39" s="38">
        <v>0.1</v>
      </c>
      <c r="K39" s="22"/>
      <c r="L39" s="22"/>
      <c r="M39" s="22"/>
      <c r="N39" s="22"/>
      <c r="O39" s="22"/>
      <c r="P39" s="22"/>
    </row>
    <row r="40" spans="1:16" ht="39" customHeight="1" x14ac:dyDescent="0.2">
      <c r="A40" s="22"/>
      <c r="B40" s="35"/>
      <c r="C40" s="1158" t="s">
        <v>572</v>
      </c>
      <c r="D40" s="1158"/>
      <c r="E40" s="1159"/>
      <c r="F40" s="36">
        <v>0.09</v>
      </c>
      <c r="G40" s="37">
        <v>0.12</v>
      </c>
      <c r="H40" s="37">
        <v>0.04</v>
      </c>
      <c r="I40" s="37">
        <v>0.06</v>
      </c>
      <c r="J40" s="38">
        <v>0.01</v>
      </c>
      <c r="K40" s="22"/>
      <c r="L40" s="22"/>
      <c r="M40" s="22"/>
      <c r="N40" s="22"/>
      <c r="O40" s="22"/>
      <c r="P40" s="22"/>
    </row>
    <row r="41" spans="1:16" ht="39" customHeight="1" x14ac:dyDescent="0.2">
      <c r="A41" s="22"/>
      <c r="B41" s="35"/>
      <c r="C41" s="1158" t="s">
        <v>573</v>
      </c>
      <c r="D41" s="1158"/>
      <c r="E41" s="1159"/>
      <c r="F41" s="36">
        <v>0.93</v>
      </c>
      <c r="G41" s="37">
        <v>0.19</v>
      </c>
      <c r="H41" s="37">
        <v>0.32</v>
      </c>
      <c r="I41" s="37">
        <v>7.0000000000000007E-2</v>
      </c>
      <c r="J41" s="38">
        <v>0</v>
      </c>
      <c r="K41" s="22"/>
      <c r="L41" s="22"/>
      <c r="M41" s="22"/>
      <c r="N41" s="22"/>
      <c r="O41" s="22"/>
      <c r="P41" s="22"/>
    </row>
    <row r="42" spans="1:16" ht="39" customHeight="1" x14ac:dyDescent="0.2">
      <c r="A42" s="22"/>
      <c r="B42" s="39"/>
      <c r="C42" s="1158" t="s">
        <v>574</v>
      </c>
      <c r="D42" s="1158"/>
      <c r="E42" s="1159"/>
      <c r="F42" s="36" t="s">
        <v>518</v>
      </c>
      <c r="G42" s="37" t="s">
        <v>518</v>
      </c>
      <c r="H42" s="37" t="s">
        <v>518</v>
      </c>
      <c r="I42" s="37" t="s">
        <v>518</v>
      </c>
      <c r="J42" s="38" t="s">
        <v>518</v>
      </c>
      <c r="K42" s="22"/>
      <c r="L42" s="22"/>
      <c r="M42" s="22"/>
      <c r="N42" s="22"/>
      <c r="O42" s="22"/>
      <c r="P42" s="22"/>
    </row>
    <row r="43" spans="1:16" ht="39" customHeight="1" thickBot="1" x14ac:dyDescent="0.25">
      <c r="A43" s="22"/>
      <c r="B43" s="40"/>
      <c r="C43" s="1160" t="s">
        <v>575</v>
      </c>
      <c r="D43" s="1160"/>
      <c r="E43" s="1161"/>
      <c r="F43" s="41">
        <v>0.13</v>
      </c>
      <c r="G43" s="42">
        <v>0.13</v>
      </c>
      <c r="H43" s="42" t="s">
        <v>518</v>
      </c>
      <c r="I43" s="42" t="s">
        <v>518</v>
      </c>
      <c r="J43" s="43" t="s">
        <v>518</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HGQDSThwofhS5IeI1lfK5ng3u8E9SE/LB6P1PjbjFs/fs527GxQqqTHg8Jxmx0g99N37EMxt3uRONKyJSyWSmQ==" saltValue="aT1Qzacd8Mm+wdTkCvU6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3">
      <c r="A44" s="46"/>
      <c r="B44" s="49" t="s">
        <v>9</v>
      </c>
      <c r="C44" s="50"/>
      <c r="D44" s="50"/>
      <c r="E44" s="51"/>
      <c r="F44" s="51"/>
      <c r="G44" s="51"/>
      <c r="H44" s="51"/>
      <c r="I44" s="51"/>
      <c r="J44" s="52" t="s">
        <v>2</v>
      </c>
      <c r="K44" s="53" t="s">
        <v>560</v>
      </c>
      <c r="L44" s="54" t="s">
        <v>561</v>
      </c>
      <c r="M44" s="54" t="s">
        <v>562</v>
      </c>
      <c r="N44" s="54" t="s">
        <v>563</v>
      </c>
      <c r="O44" s="55" t="s">
        <v>564</v>
      </c>
      <c r="P44" s="46"/>
      <c r="Q44" s="46"/>
      <c r="R44" s="46"/>
      <c r="S44" s="46"/>
      <c r="T44" s="46"/>
      <c r="U44" s="46"/>
    </row>
    <row r="45" spans="1:21" ht="30.75" customHeight="1" x14ac:dyDescent="0.2">
      <c r="A45" s="46"/>
      <c r="B45" s="1187" t="s">
        <v>10</v>
      </c>
      <c r="C45" s="1188"/>
      <c r="D45" s="56"/>
      <c r="E45" s="1193" t="s">
        <v>11</v>
      </c>
      <c r="F45" s="1193"/>
      <c r="G45" s="1193"/>
      <c r="H45" s="1193"/>
      <c r="I45" s="1193"/>
      <c r="J45" s="1194"/>
      <c r="K45" s="57">
        <v>401</v>
      </c>
      <c r="L45" s="58">
        <v>415</v>
      </c>
      <c r="M45" s="58">
        <v>432</v>
      </c>
      <c r="N45" s="58">
        <v>449</v>
      </c>
      <c r="O45" s="59">
        <v>466</v>
      </c>
      <c r="P45" s="46"/>
      <c r="Q45" s="46"/>
      <c r="R45" s="46"/>
      <c r="S45" s="46"/>
      <c r="T45" s="46"/>
      <c r="U45" s="46"/>
    </row>
    <row r="46" spans="1:21" ht="30.75" customHeight="1" x14ac:dyDescent="0.2">
      <c r="A46" s="46"/>
      <c r="B46" s="1189"/>
      <c r="C46" s="1190"/>
      <c r="D46" s="60"/>
      <c r="E46" s="1166" t="s">
        <v>12</v>
      </c>
      <c r="F46" s="1166"/>
      <c r="G46" s="1166"/>
      <c r="H46" s="1166"/>
      <c r="I46" s="1166"/>
      <c r="J46" s="1167"/>
      <c r="K46" s="61" t="s">
        <v>518</v>
      </c>
      <c r="L46" s="62" t="s">
        <v>518</v>
      </c>
      <c r="M46" s="62" t="s">
        <v>518</v>
      </c>
      <c r="N46" s="62" t="s">
        <v>518</v>
      </c>
      <c r="O46" s="63" t="s">
        <v>518</v>
      </c>
      <c r="P46" s="46"/>
      <c r="Q46" s="46"/>
      <c r="R46" s="46"/>
      <c r="S46" s="46"/>
      <c r="T46" s="46"/>
      <c r="U46" s="46"/>
    </row>
    <row r="47" spans="1:21" ht="30.75" customHeight="1" x14ac:dyDescent="0.2">
      <c r="A47" s="46"/>
      <c r="B47" s="1189"/>
      <c r="C47" s="1190"/>
      <c r="D47" s="60"/>
      <c r="E47" s="1166" t="s">
        <v>13</v>
      </c>
      <c r="F47" s="1166"/>
      <c r="G47" s="1166"/>
      <c r="H47" s="1166"/>
      <c r="I47" s="1166"/>
      <c r="J47" s="1167"/>
      <c r="K47" s="61" t="s">
        <v>518</v>
      </c>
      <c r="L47" s="62" t="s">
        <v>518</v>
      </c>
      <c r="M47" s="62" t="s">
        <v>518</v>
      </c>
      <c r="N47" s="62" t="s">
        <v>518</v>
      </c>
      <c r="O47" s="63" t="s">
        <v>518</v>
      </c>
      <c r="P47" s="46"/>
      <c r="Q47" s="46"/>
      <c r="R47" s="46"/>
      <c r="S47" s="46"/>
      <c r="T47" s="46"/>
      <c r="U47" s="46"/>
    </row>
    <row r="48" spans="1:21" ht="30.75" customHeight="1" x14ac:dyDescent="0.2">
      <c r="A48" s="46"/>
      <c r="B48" s="1189"/>
      <c r="C48" s="1190"/>
      <c r="D48" s="60"/>
      <c r="E48" s="1166" t="s">
        <v>14</v>
      </c>
      <c r="F48" s="1166"/>
      <c r="G48" s="1166"/>
      <c r="H48" s="1166"/>
      <c r="I48" s="1166"/>
      <c r="J48" s="1167"/>
      <c r="K48" s="61">
        <v>84</v>
      </c>
      <c r="L48" s="62">
        <v>110</v>
      </c>
      <c r="M48" s="62">
        <v>106</v>
      </c>
      <c r="N48" s="62">
        <v>103</v>
      </c>
      <c r="O48" s="63">
        <v>117</v>
      </c>
      <c r="P48" s="46"/>
      <c r="Q48" s="46"/>
      <c r="R48" s="46"/>
      <c r="S48" s="46"/>
      <c r="T48" s="46"/>
      <c r="U48" s="46"/>
    </row>
    <row r="49" spans="1:21" ht="30.75" customHeight="1" x14ac:dyDescent="0.2">
      <c r="A49" s="46"/>
      <c r="B49" s="1189"/>
      <c r="C49" s="1190"/>
      <c r="D49" s="60"/>
      <c r="E49" s="1166" t="s">
        <v>15</v>
      </c>
      <c r="F49" s="1166"/>
      <c r="G49" s="1166"/>
      <c r="H49" s="1166"/>
      <c r="I49" s="1166"/>
      <c r="J49" s="1167"/>
      <c r="K49" s="61">
        <v>37</v>
      </c>
      <c r="L49" s="62">
        <v>37</v>
      </c>
      <c r="M49" s="62">
        <v>37</v>
      </c>
      <c r="N49" s="62">
        <v>14</v>
      </c>
      <c r="O49" s="63">
        <v>1</v>
      </c>
      <c r="P49" s="46"/>
      <c r="Q49" s="46"/>
      <c r="R49" s="46"/>
      <c r="S49" s="46"/>
      <c r="T49" s="46"/>
      <c r="U49" s="46"/>
    </row>
    <row r="50" spans="1:21" ht="30.75" customHeight="1" x14ac:dyDescent="0.2">
      <c r="A50" s="46"/>
      <c r="B50" s="1189"/>
      <c r="C50" s="1190"/>
      <c r="D50" s="60"/>
      <c r="E50" s="1166" t="s">
        <v>16</v>
      </c>
      <c r="F50" s="1166"/>
      <c r="G50" s="1166"/>
      <c r="H50" s="1166"/>
      <c r="I50" s="1166"/>
      <c r="J50" s="1167"/>
      <c r="K50" s="61">
        <v>60</v>
      </c>
      <c r="L50" s="62">
        <v>65</v>
      </c>
      <c r="M50" s="62">
        <v>65</v>
      </c>
      <c r="N50" s="62">
        <v>138</v>
      </c>
      <c r="O50" s="63">
        <v>324</v>
      </c>
      <c r="P50" s="46"/>
      <c r="Q50" s="46"/>
      <c r="R50" s="46"/>
      <c r="S50" s="46"/>
      <c r="T50" s="46"/>
      <c r="U50" s="46"/>
    </row>
    <row r="51" spans="1:21" ht="30.75" customHeight="1" x14ac:dyDescent="0.2">
      <c r="A51" s="46"/>
      <c r="B51" s="1191"/>
      <c r="C51" s="1192"/>
      <c r="D51" s="64"/>
      <c r="E51" s="1166" t="s">
        <v>17</v>
      </c>
      <c r="F51" s="1166"/>
      <c r="G51" s="1166"/>
      <c r="H51" s="1166"/>
      <c r="I51" s="1166"/>
      <c r="J51" s="1167"/>
      <c r="K51" s="61" t="s">
        <v>518</v>
      </c>
      <c r="L51" s="62" t="s">
        <v>518</v>
      </c>
      <c r="M51" s="62" t="s">
        <v>518</v>
      </c>
      <c r="N51" s="62" t="s">
        <v>518</v>
      </c>
      <c r="O51" s="63" t="s">
        <v>518</v>
      </c>
      <c r="P51" s="46"/>
      <c r="Q51" s="46"/>
      <c r="R51" s="46"/>
      <c r="S51" s="46"/>
      <c r="T51" s="46"/>
      <c r="U51" s="46"/>
    </row>
    <row r="52" spans="1:21" ht="30.75" customHeight="1" x14ac:dyDescent="0.2">
      <c r="A52" s="46"/>
      <c r="B52" s="1164" t="s">
        <v>18</v>
      </c>
      <c r="C52" s="1165"/>
      <c r="D52" s="64"/>
      <c r="E52" s="1166" t="s">
        <v>19</v>
      </c>
      <c r="F52" s="1166"/>
      <c r="G52" s="1166"/>
      <c r="H52" s="1166"/>
      <c r="I52" s="1166"/>
      <c r="J52" s="1167"/>
      <c r="K52" s="61">
        <v>378</v>
      </c>
      <c r="L52" s="62">
        <v>380</v>
      </c>
      <c r="M52" s="62">
        <v>380</v>
      </c>
      <c r="N52" s="62">
        <v>385</v>
      </c>
      <c r="O52" s="63">
        <v>395</v>
      </c>
      <c r="P52" s="46"/>
      <c r="Q52" s="46"/>
      <c r="R52" s="46"/>
      <c r="S52" s="46"/>
      <c r="T52" s="46"/>
      <c r="U52" s="46"/>
    </row>
    <row r="53" spans="1:21" ht="30.75" customHeight="1" thickBot="1" x14ac:dyDescent="0.25">
      <c r="A53" s="46"/>
      <c r="B53" s="1168" t="s">
        <v>20</v>
      </c>
      <c r="C53" s="1169"/>
      <c r="D53" s="65"/>
      <c r="E53" s="1170" t="s">
        <v>21</v>
      </c>
      <c r="F53" s="1170"/>
      <c r="G53" s="1170"/>
      <c r="H53" s="1170"/>
      <c r="I53" s="1170"/>
      <c r="J53" s="1171"/>
      <c r="K53" s="66">
        <v>204</v>
      </c>
      <c r="L53" s="67">
        <v>247</v>
      </c>
      <c r="M53" s="67">
        <v>260</v>
      </c>
      <c r="N53" s="67">
        <v>319</v>
      </c>
      <c r="O53" s="68">
        <v>513</v>
      </c>
      <c r="P53" s="46"/>
      <c r="Q53" s="46"/>
      <c r="R53" s="46"/>
      <c r="S53" s="46"/>
      <c r="T53" s="46"/>
      <c r="U53" s="46"/>
    </row>
    <row r="54" spans="1:21" ht="24" customHeight="1" x14ac:dyDescent="0.25">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24</v>
      </c>
      <c r="C56" s="71"/>
      <c r="D56" s="71"/>
      <c r="E56" s="71"/>
      <c r="F56" s="71"/>
      <c r="G56" s="71"/>
      <c r="H56" s="71"/>
      <c r="I56" s="71"/>
      <c r="J56" s="71"/>
      <c r="K56" s="72"/>
      <c r="L56" s="72"/>
      <c r="M56" s="72"/>
      <c r="N56" s="72"/>
      <c r="O56" s="73" t="s">
        <v>576</v>
      </c>
      <c r="P56" s="46"/>
      <c r="Q56" s="46"/>
      <c r="R56" s="46"/>
      <c r="S56" s="46"/>
      <c r="T56" s="46"/>
      <c r="U56" s="46"/>
    </row>
    <row r="57" spans="1:21" ht="31.5" customHeight="1" thickBot="1" x14ac:dyDescent="0.3">
      <c r="A57" s="46"/>
      <c r="B57" s="74"/>
      <c r="C57" s="75"/>
      <c r="D57" s="75"/>
      <c r="E57" s="76"/>
      <c r="F57" s="76"/>
      <c r="G57" s="76"/>
      <c r="H57" s="76"/>
      <c r="I57" s="76"/>
      <c r="J57" s="77" t="s">
        <v>2</v>
      </c>
      <c r="K57" s="78" t="s">
        <v>577</v>
      </c>
      <c r="L57" s="79" t="s">
        <v>578</v>
      </c>
      <c r="M57" s="79" t="s">
        <v>579</v>
      </c>
      <c r="N57" s="79" t="s">
        <v>580</v>
      </c>
      <c r="O57" s="80" t="s">
        <v>581</v>
      </c>
      <c r="P57" s="46"/>
      <c r="Q57" s="46"/>
      <c r="R57" s="46"/>
      <c r="S57" s="46"/>
      <c r="T57" s="46"/>
      <c r="U57" s="46"/>
    </row>
    <row r="58" spans="1:21" ht="31.5" customHeight="1" x14ac:dyDescent="0.2">
      <c r="B58" s="1172" t="s">
        <v>25</v>
      </c>
      <c r="C58" s="1173"/>
      <c r="D58" s="1178" t="s">
        <v>26</v>
      </c>
      <c r="E58" s="1179"/>
      <c r="F58" s="1179"/>
      <c r="G58" s="1179"/>
      <c r="H58" s="1179"/>
      <c r="I58" s="1179"/>
      <c r="J58" s="1180"/>
      <c r="K58" s="81"/>
      <c r="L58" s="82"/>
      <c r="M58" s="82"/>
      <c r="N58" s="82"/>
      <c r="O58" s="83"/>
    </row>
    <row r="59" spans="1:21" ht="31.5" customHeight="1" x14ac:dyDescent="0.2">
      <c r="B59" s="1174"/>
      <c r="C59" s="1175"/>
      <c r="D59" s="1181" t="s">
        <v>27</v>
      </c>
      <c r="E59" s="1182"/>
      <c r="F59" s="1182"/>
      <c r="G59" s="1182"/>
      <c r="H59" s="1182"/>
      <c r="I59" s="1182"/>
      <c r="J59" s="1183"/>
      <c r="K59" s="84"/>
      <c r="L59" s="85"/>
      <c r="M59" s="85"/>
      <c r="N59" s="85"/>
      <c r="O59" s="86"/>
    </row>
    <row r="60" spans="1:21" ht="31.5" customHeight="1" thickBot="1" x14ac:dyDescent="0.25">
      <c r="B60" s="1176"/>
      <c r="C60" s="1177"/>
      <c r="D60" s="1184" t="s">
        <v>28</v>
      </c>
      <c r="E60" s="1185"/>
      <c r="F60" s="1185"/>
      <c r="G60" s="1185"/>
      <c r="H60" s="1185"/>
      <c r="I60" s="1185"/>
      <c r="J60" s="1186"/>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yZQwOH5IMpu/cxsOMQ7UFQyLM3KwQhlvUnp5RaFPct7VB/TvqYAWtht1V/PVFeUsvK3eDczEZVmQP1eew5dqQ==" saltValue="Z6HKIhD5tU6n71w5xFFaE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3">
      <c r="B40" s="96" t="s">
        <v>9</v>
      </c>
      <c r="C40" s="97"/>
      <c r="D40" s="97"/>
      <c r="E40" s="98"/>
      <c r="F40" s="98"/>
      <c r="G40" s="98"/>
      <c r="H40" s="99" t="s">
        <v>2</v>
      </c>
      <c r="I40" s="100" t="s">
        <v>560</v>
      </c>
      <c r="J40" s="101" t="s">
        <v>561</v>
      </c>
      <c r="K40" s="101" t="s">
        <v>562</v>
      </c>
      <c r="L40" s="101" t="s">
        <v>563</v>
      </c>
      <c r="M40" s="102" t="s">
        <v>564</v>
      </c>
    </row>
    <row r="41" spans="2:13" ht="27.75" customHeight="1" x14ac:dyDescent="0.2">
      <c r="B41" s="1207" t="s">
        <v>31</v>
      </c>
      <c r="C41" s="1208"/>
      <c r="D41" s="103"/>
      <c r="E41" s="1209" t="s">
        <v>32</v>
      </c>
      <c r="F41" s="1209"/>
      <c r="G41" s="1209"/>
      <c r="H41" s="1210"/>
      <c r="I41" s="342">
        <v>4449</v>
      </c>
      <c r="J41" s="343">
        <v>4421</v>
      </c>
      <c r="K41" s="343">
        <v>4295</v>
      </c>
      <c r="L41" s="343">
        <v>4122</v>
      </c>
      <c r="M41" s="344">
        <v>3772</v>
      </c>
    </row>
    <row r="42" spans="2:13" ht="27.75" customHeight="1" x14ac:dyDescent="0.2">
      <c r="B42" s="1197"/>
      <c r="C42" s="1198"/>
      <c r="D42" s="104"/>
      <c r="E42" s="1201" t="s">
        <v>33</v>
      </c>
      <c r="F42" s="1201"/>
      <c r="G42" s="1201"/>
      <c r="H42" s="1202"/>
      <c r="I42" s="345">
        <v>1017</v>
      </c>
      <c r="J42" s="346">
        <v>967</v>
      </c>
      <c r="K42" s="346">
        <v>915</v>
      </c>
      <c r="L42" s="346">
        <v>1133</v>
      </c>
      <c r="M42" s="347">
        <v>1424</v>
      </c>
    </row>
    <row r="43" spans="2:13" ht="27.75" customHeight="1" x14ac:dyDescent="0.2">
      <c r="B43" s="1197"/>
      <c r="C43" s="1198"/>
      <c r="D43" s="104"/>
      <c r="E43" s="1201" t="s">
        <v>34</v>
      </c>
      <c r="F43" s="1201"/>
      <c r="G43" s="1201"/>
      <c r="H43" s="1202"/>
      <c r="I43" s="345">
        <v>1256</v>
      </c>
      <c r="J43" s="346">
        <v>1193</v>
      </c>
      <c r="K43" s="346">
        <v>1148</v>
      </c>
      <c r="L43" s="346">
        <v>1167</v>
      </c>
      <c r="M43" s="347">
        <v>1146</v>
      </c>
    </row>
    <row r="44" spans="2:13" ht="27.75" customHeight="1" x14ac:dyDescent="0.2">
      <c r="B44" s="1197"/>
      <c r="C44" s="1198"/>
      <c r="D44" s="104"/>
      <c r="E44" s="1201" t="s">
        <v>35</v>
      </c>
      <c r="F44" s="1201"/>
      <c r="G44" s="1201"/>
      <c r="H44" s="1202"/>
      <c r="I44" s="345">
        <v>86</v>
      </c>
      <c r="J44" s="346">
        <v>58</v>
      </c>
      <c r="K44" s="346">
        <v>32</v>
      </c>
      <c r="L44" s="346">
        <v>19</v>
      </c>
      <c r="M44" s="347">
        <v>37</v>
      </c>
    </row>
    <row r="45" spans="2:13" ht="27.75" customHeight="1" x14ac:dyDescent="0.2">
      <c r="B45" s="1197"/>
      <c r="C45" s="1198"/>
      <c r="D45" s="104"/>
      <c r="E45" s="1201" t="s">
        <v>36</v>
      </c>
      <c r="F45" s="1201"/>
      <c r="G45" s="1201"/>
      <c r="H45" s="1202"/>
      <c r="I45" s="345">
        <v>1780</v>
      </c>
      <c r="J45" s="346">
        <v>1745</v>
      </c>
      <c r="K45" s="346">
        <v>1698</v>
      </c>
      <c r="L45" s="346">
        <v>1704</v>
      </c>
      <c r="M45" s="347">
        <v>1663</v>
      </c>
    </row>
    <row r="46" spans="2:13" ht="27.75" customHeight="1" x14ac:dyDescent="0.2">
      <c r="B46" s="1197"/>
      <c r="C46" s="1198"/>
      <c r="D46" s="105"/>
      <c r="E46" s="1201" t="s">
        <v>37</v>
      </c>
      <c r="F46" s="1201"/>
      <c r="G46" s="1201"/>
      <c r="H46" s="1202"/>
      <c r="I46" s="345" t="s">
        <v>518</v>
      </c>
      <c r="J46" s="346" t="s">
        <v>518</v>
      </c>
      <c r="K46" s="346" t="s">
        <v>518</v>
      </c>
      <c r="L46" s="346" t="s">
        <v>518</v>
      </c>
      <c r="M46" s="347" t="s">
        <v>518</v>
      </c>
    </row>
    <row r="47" spans="2:13" ht="27.75" customHeight="1" x14ac:dyDescent="0.2">
      <c r="B47" s="1197"/>
      <c r="C47" s="1198"/>
      <c r="D47" s="106"/>
      <c r="E47" s="1211" t="s">
        <v>38</v>
      </c>
      <c r="F47" s="1212"/>
      <c r="G47" s="1212"/>
      <c r="H47" s="1213"/>
      <c r="I47" s="345" t="s">
        <v>518</v>
      </c>
      <c r="J47" s="346" t="s">
        <v>518</v>
      </c>
      <c r="K47" s="346" t="s">
        <v>518</v>
      </c>
      <c r="L47" s="346" t="s">
        <v>518</v>
      </c>
      <c r="M47" s="347" t="s">
        <v>518</v>
      </c>
    </row>
    <row r="48" spans="2:13" ht="27.75" customHeight="1" x14ac:dyDescent="0.2">
      <c r="B48" s="1197"/>
      <c r="C48" s="1198"/>
      <c r="D48" s="104"/>
      <c r="E48" s="1201" t="s">
        <v>39</v>
      </c>
      <c r="F48" s="1201"/>
      <c r="G48" s="1201"/>
      <c r="H48" s="1202"/>
      <c r="I48" s="345" t="s">
        <v>518</v>
      </c>
      <c r="J48" s="346" t="s">
        <v>518</v>
      </c>
      <c r="K48" s="346" t="s">
        <v>518</v>
      </c>
      <c r="L48" s="346" t="s">
        <v>518</v>
      </c>
      <c r="M48" s="347" t="s">
        <v>518</v>
      </c>
    </row>
    <row r="49" spans="2:13" ht="27.75" customHeight="1" x14ac:dyDescent="0.2">
      <c r="B49" s="1199"/>
      <c r="C49" s="1200"/>
      <c r="D49" s="104"/>
      <c r="E49" s="1201" t="s">
        <v>40</v>
      </c>
      <c r="F49" s="1201"/>
      <c r="G49" s="1201"/>
      <c r="H49" s="1202"/>
      <c r="I49" s="345" t="s">
        <v>518</v>
      </c>
      <c r="J49" s="346" t="s">
        <v>518</v>
      </c>
      <c r="K49" s="346" t="s">
        <v>518</v>
      </c>
      <c r="L49" s="346" t="s">
        <v>518</v>
      </c>
      <c r="M49" s="347" t="s">
        <v>518</v>
      </c>
    </row>
    <row r="50" spans="2:13" ht="27.75" customHeight="1" x14ac:dyDescent="0.2">
      <c r="B50" s="1195" t="s">
        <v>41</v>
      </c>
      <c r="C50" s="1196"/>
      <c r="D50" s="107"/>
      <c r="E50" s="1201" t="s">
        <v>42</v>
      </c>
      <c r="F50" s="1201"/>
      <c r="G50" s="1201"/>
      <c r="H50" s="1202"/>
      <c r="I50" s="345">
        <v>1499</v>
      </c>
      <c r="J50" s="346">
        <v>1529</v>
      </c>
      <c r="K50" s="346">
        <v>1793</v>
      </c>
      <c r="L50" s="346">
        <v>2295</v>
      </c>
      <c r="M50" s="347">
        <v>2674</v>
      </c>
    </row>
    <row r="51" spans="2:13" ht="27.75" customHeight="1" x14ac:dyDescent="0.2">
      <c r="B51" s="1197"/>
      <c r="C51" s="1198"/>
      <c r="D51" s="104"/>
      <c r="E51" s="1201" t="s">
        <v>43</v>
      </c>
      <c r="F51" s="1201"/>
      <c r="G51" s="1201"/>
      <c r="H51" s="1202"/>
      <c r="I51" s="345">
        <v>582</v>
      </c>
      <c r="J51" s="346">
        <v>550</v>
      </c>
      <c r="K51" s="346">
        <v>517</v>
      </c>
      <c r="L51" s="346">
        <v>484</v>
      </c>
      <c r="M51" s="347">
        <v>787</v>
      </c>
    </row>
    <row r="52" spans="2:13" ht="27.75" customHeight="1" x14ac:dyDescent="0.2">
      <c r="B52" s="1199"/>
      <c r="C52" s="1200"/>
      <c r="D52" s="104"/>
      <c r="E52" s="1201" t="s">
        <v>44</v>
      </c>
      <c r="F52" s="1201"/>
      <c r="G52" s="1201"/>
      <c r="H52" s="1202"/>
      <c r="I52" s="345">
        <v>4827</v>
      </c>
      <c r="J52" s="346">
        <v>4734</v>
      </c>
      <c r="K52" s="346">
        <v>4653</v>
      </c>
      <c r="L52" s="346">
        <v>4530</v>
      </c>
      <c r="M52" s="347">
        <v>4263</v>
      </c>
    </row>
    <row r="53" spans="2:13" ht="27.75" customHeight="1" thickBot="1" x14ac:dyDescent="0.25">
      <c r="B53" s="1203" t="s">
        <v>45</v>
      </c>
      <c r="C53" s="1204"/>
      <c r="D53" s="108"/>
      <c r="E53" s="1205" t="s">
        <v>46</v>
      </c>
      <c r="F53" s="1205"/>
      <c r="G53" s="1205"/>
      <c r="H53" s="1206"/>
      <c r="I53" s="348">
        <v>1680</v>
      </c>
      <c r="J53" s="349">
        <v>1571</v>
      </c>
      <c r="K53" s="349">
        <v>1125</v>
      </c>
      <c r="L53" s="349">
        <v>836</v>
      </c>
      <c r="M53" s="350">
        <v>319</v>
      </c>
    </row>
    <row r="54" spans="2:13" ht="27.75" customHeight="1" x14ac:dyDescent="0.25">
      <c r="B54" s="109" t="s">
        <v>47</v>
      </c>
      <c r="C54" s="110"/>
      <c r="D54" s="110"/>
      <c r="E54" s="111"/>
      <c r="F54" s="111"/>
      <c r="G54" s="111"/>
      <c r="H54" s="111"/>
      <c r="I54" s="112"/>
      <c r="J54" s="112"/>
      <c r="K54" s="112"/>
      <c r="L54" s="112"/>
      <c r="M54" s="112"/>
    </row>
    <row r="55" spans="2:13" ht="13" x14ac:dyDescent="0.2"/>
  </sheetData>
  <sheetProtection algorithmName="SHA-512" hashValue="RBZiRopKb9PEeSRMUrgCMZjt6OUWaE11VTBtQ9w+69RhQBg7wI2ReYjU6amVBRxR9jXA0NlMWVT8vZez7GXkDA==" saltValue="nGK3CwiBjorDwOH2j51pw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48</v>
      </c>
    </row>
    <row r="54" spans="2:8" ht="29.25" customHeight="1" thickBot="1" x14ac:dyDescent="0.35">
      <c r="B54" s="114" t="s">
        <v>1</v>
      </c>
      <c r="C54" s="115"/>
      <c r="D54" s="115"/>
      <c r="E54" s="116" t="s">
        <v>2</v>
      </c>
      <c r="F54" s="117" t="s">
        <v>562</v>
      </c>
      <c r="G54" s="117" t="s">
        <v>563</v>
      </c>
      <c r="H54" s="118" t="s">
        <v>564</v>
      </c>
    </row>
    <row r="55" spans="2:8" ht="52.5" customHeight="1" x14ac:dyDescent="0.2">
      <c r="B55" s="119"/>
      <c r="C55" s="1222" t="s">
        <v>49</v>
      </c>
      <c r="D55" s="1222"/>
      <c r="E55" s="1223"/>
      <c r="F55" s="120">
        <v>762</v>
      </c>
      <c r="G55" s="120">
        <v>866</v>
      </c>
      <c r="H55" s="121">
        <v>920</v>
      </c>
    </row>
    <row r="56" spans="2:8" ht="52.5" customHeight="1" x14ac:dyDescent="0.2">
      <c r="B56" s="122"/>
      <c r="C56" s="1224" t="s">
        <v>50</v>
      </c>
      <c r="D56" s="1224"/>
      <c r="E56" s="1225"/>
      <c r="F56" s="123">
        <v>4</v>
      </c>
      <c r="G56" s="123">
        <v>4</v>
      </c>
      <c r="H56" s="124">
        <v>4</v>
      </c>
    </row>
    <row r="57" spans="2:8" ht="53.25" customHeight="1" x14ac:dyDescent="0.2">
      <c r="B57" s="122"/>
      <c r="C57" s="1226" t="s">
        <v>51</v>
      </c>
      <c r="D57" s="1226"/>
      <c r="E57" s="1227"/>
      <c r="F57" s="125">
        <v>934</v>
      </c>
      <c r="G57" s="125">
        <v>1340</v>
      </c>
      <c r="H57" s="126">
        <v>1751</v>
      </c>
    </row>
    <row r="58" spans="2:8" ht="45.75" customHeight="1" x14ac:dyDescent="0.2">
      <c r="B58" s="127"/>
      <c r="C58" s="1214" t="s">
        <v>596</v>
      </c>
      <c r="D58" s="1215"/>
      <c r="E58" s="1216"/>
      <c r="F58" s="128">
        <v>540</v>
      </c>
      <c r="G58" s="128">
        <v>868</v>
      </c>
      <c r="H58" s="129">
        <v>1234</v>
      </c>
    </row>
    <row r="59" spans="2:8" ht="45.75" customHeight="1" x14ac:dyDescent="0.2">
      <c r="B59" s="127"/>
      <c r="C59" s="1214" t="s">
        <v>597</v>
      </c>
      <c r="D59" s="1215"/>
      <c r="E59" s="1216"/>
      <c r="F59" s="128">
        <v>199</v>
      </c>
      <c r="G59" s="128">
        <v>199</v>
      </c>
      <c r="H59" s="129">
        <v>199</v>
      </c>
    </row>
    <row r="60" spans="2:8" ht="45.75" customHeight="1" x14ac:dyDescent="0.2">
      <c r="B60" s="127"/>
      <c r="C60" s="1214" t="s">
        <v>598</v>
      </c>
      <c r="D60" s="1215"/>
      <c r="E60" s="1216"/>
      <c r="F60" s="128">
        <v>46</v>
      </c>
      <c r="G60" s="128">
        <v>42</v>
      </c>
      <c r="H60" s="129">
        <v>98</v>
      </c>
    </row>
    <row r="61" spans="2:8" ht="45.75" customHeight="1" x14ac:dyDescent="0.2">
      <c r="B61" s="127"/>
      <c r="C61" s="1214" t="s">
        <v>599</v>
      </c>
      <c r="D61" s="1215"/>
      <c r="E61" s="1216"/>
      <c r="F61" s="128">
        <v>86</v>
      </c>
      <c r="G61" s="128">
        <v>86</v>
      </c>
      <c r="H61" s="129">
        <v>86</v>
      </c>
    </row>
    <row r="62" spans="2:8" ht="45.75" customHeight="1" thickBot="1" x14ac:dyDescent="0.25">
      <c r="B62" s="130"/>
      <c r="C62" s="1217" t="s">
        <v>600</v>
      </c>
      <c r="D62" s="1218"/>
      <c r="E62" s="1219"/>
      <c r="F62" s="131">
        <v>8</v>
      </c>
      <c r="G62" s="131">
        <v>88</v>
      </c>
      <c r="H62" s="132">
        <v>81</v>
      </c>
    </row>
    <row r="63" spans="2:8" ht="52.5" customHeight="1" thickBot="1" x14ac:dyDescent="0.25">
      <c r="B63" s="133"/>
      <c r="C63" s="1220" t="s">
        <v>52</v>
      </c>
      <c r="D63" s="1220"/>
      <c r="E63" s="1221"/>
      <c r="F63" s="134">
        <v>1700</v>
      </c>
      <c r="G63" s="134">
        <v>2210</v>
      </c>
      <c r="H63" s="135">
        <v>2674</v>
      </c>
    </row>
    <row r="64" spans="2:8" ht="13" x14ac:dyDescent="0.2"/>
  </sheetData>
  <sheetProtection algorithmName="SHA-512" hashValue="GFqVyijVjicoIWDe/oI8EYiSq+eSMvZe4r47Ogih2YoDBZn9uLl82q3FoMatwl23G2ifgiud9tSVKPV8++wb2w==" saltValue="0Uqx5ul2IUI1IRoz2k61C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255" customWidth="1"/>
    <col min="2" max="107" width="2.453125" style="255" customWidth="1"/>
    <col min="108" max="108" width="6.08984375" style="261" customWidth="1"/>
    <col min="109" max="109" width="5.90625" style="259" customWidth="1"/>
    <col min="110" max="16384" width="8.63281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 x14ac:dyDescent="0.2">
      <c r="DD19" s="255"/>
      <c r="DE19" s="255"/>
    </row>
    <row r="20" spans="1:109" ht="13"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 x14ac:dyDescent="0.2">
      <c r="B23" s="259"/>
    </row>
    <row r="24" spans="1:109" ht="13" x14ac:dyDescent="0.2">
      <c r="B24" s="259"/>
    </row>
    <row r="25" spans="1:109" ht="13" x14ac:dyDescent="0.2">
      <c r="B25" s="259"/>
    </row>
    <row r="26" spans="1:109" ht="13" x14ac:dyDescent="0.2">
      <c r="B26" s="259"/>
    </row>
    <row r="27" spans="1:109" ht="13" x14ac:dyDescent="0.2">
      <c r="B27" s="259"/>
    </row>
    <row r="28" spans="1:109" ht="13" x14ac:dyDescent="0.2">
      <c r="B28" s="259"/>
    </row>
    <row r="29" spans="1:109" ht="13" x14ac:dyDescent="0.2">
      <c r="B29" s="259"/>
    </row>
    <row r="30" spans="1:109" ht="13" x14ac:dyDescent="0.2">
      <c r="B30" s="259"/>
    </row>
    <row r="31" spans="1:109" ht="13" x14ac:dyDescent="0.2">
      <c r="B31" s="259"/>
    </row>
    <row r="32" spans="1:109" ht="13" x14ac:dyDescent="0.2">
      <c r="B32" s="259"/>
    </row>
    <row r="33" spans="2:109" ht="13" x14ac:dyDescent="0.2">
      <c r="B33" s="259"/>
    </row>
    <row r="34" spans="2:109" ht="13" x14ac:dyDescent="0.2">
      <c r="B34" s="259"/>
    </row>
    <row r="35" spans="2:109" ht="13" x14ac:dyDescent="0.2">
      <c r="B35" s="259"/>
    </row>
    <row r="36" spans="2:109" ht="13" x14ac:dyDescent="0.2">
      <c r="B36" s="259"/>
    </row>
    <row r="37" spans="2:109" ht="13" x14ac:dyDescent="0.2">
      <c r="B37" s="259"/>
    </row>
    <row r="38" spans="2:109" ht="13" x14ac:dyDescent="0.2">
      <c r="B38" s="259"/>
    </row>
    <row r="39" spans="2:109" ht="13"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 x14ac:dyDescent="0.2">
      <c r="B40" s="356"/>
      <c r="DD40" s="356"/>
      <c r="DE40" s="255"/>
    </row>
    <row r="41" spans="2:109" ht="16.5" x14ac:dyDescent="0.2">
      <c r="B41" s="256" t="s">
        <v>601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 x14ac:dyDescent="0.2">
      <c r="B42" s="259"/>
      <c r="G42" s="357"/>
      <c r="I42" s="358"/>
      <c r="J42" s="358"/>
      <c r="K42" s="358"/>
      <c r="AM42" s="357"/>
      <c r="AN42" s="357" t="s">
        <v>602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603</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 x14ac:dyDescent="0.2">
      <c r="B49" s="259"/>
      <c r="AN49" s="255" t="s">
        <v>604</v>
      </c>
    </row>
    <row r="50" spans="1:109" ht="13"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560</v>
      </c>
      <c r="BQ50" s="1233"/>
      <c r="BR50" s="1233"/>
      <c r="BS50" s="1233"/>
      <c r="BT50" s="1233"/>
      <c r="BU50" s="1233"/>
      <c r="BV50" s="1233"/>
      <c r="BW50" s="1233"/>
      <c r="BX50" s="1233" t="s">
        <v>561</v>
      </c>
      <c r="BY50" s="1233"/>
      <c r="BZ50" s="1233"/>
      <c r="CA50" s="1233"/>
      <c r="CB50" s="1233"/>
      <c r="CC50" s="1233"/>
      <c r="CD50" s="1233"/>
      <c r="CE50" s="1233"/>
      <c r="CF50" s="1233" t="s">
        <v>562</v>
      </c>
      <c r="CG50" s="1233"/>
      <c r="CH50" s="1233"/>
      <c r="CI50" s="1233"/>
      <c r="CJ50" s="1233"/>
      <c r="CK50" s="1233"/>
      <c r="CL50" s="1233"/>
      <c r="CM50" s="1233"/>
      <c r="CN50" s="1233" t="s">
        <v>563</v>
      </c>
      <c r="CO50" s="1233"/>
      <c r="CP50" s="1233"/>
      <c r="CQ50" s="1233"/>
      <c r="CR50" s="1233"/>
      <c r="CS50" s="1233"/>
      <c r="CT50" s="1233"/>
      <c r="CU50" s="1233"/>
      <c r="CV50" s="1233" t="s">
        <v>564</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605</v>
      </c>
      <c r="AO51" s="1231"/>
      <c r="AP51" s="1231"/>
      <c r="AQ51" s="1231"/>
      <c r="AR51" s="1231"/>
      <c r="AS51" s="1231"/>
      <c r="AT51" s="1231"/>
      <c r="AU51" s="1231"/>
      <c r="AV51" s="1231"/>
      <c r="AW51" s="1231"/>
      <c r="AX51" s="1231"/>
      <c r="AY51" s="1231"/>
      <c r="AZ51" s="1231"/>
      <c r="BA51" s="1231"/>
      <c r="BB51" s="1231" t="s">
        <v>606</v>
      </c>
      <c r="BC51" s="1231"/>
      <c r="BD51" s="1231"/>
      <c r="BE51" s="1231"/>
      <c r="BF51" s="1231"/>
      <c r="BG51" s="1231"/>
      <c r="BH51" s="1231"/>
      <c r="BI51" s="1231"/>
      <c r="BJ51" s="1231"/>
      <c r="BK51" s="1231"/>
      <c r="BL51" s="1231"/>
      <c r="BM51" s="1231"/>
      <c r="BN51" s="1231"/>
      <c r="BO51" s="1231"/>
      <c r="BP51" s="1228">
        <v>57.6</v>
      </c>
      <c r="BQ51" s="1228"/>
      <c r="BR51" s="1228"/>
      <c r="BS51" s="1228"/>
      <c r="BT51" s="1228"/>
      <c r="BU51" s="1228"/>
      <c r="BV51" s="1228"/>
      <c r="BW51" s="1228"/>
      <c r="BX51" s="1228">
        <v>53.6</v>
      </c>
      <c r="BY51" s="1228"/>
      <c r="BZ51" s="1228"/>
      <c r="CA51" s="1228"/>
      <c r="CB51" s="1228"/>
      <c r="CC51" s="1228"/>
      <c r="CD51" s="1228"/>
      <c r="CE51" s="1228"/>
      <c r="CF51" s="1228">
        <v>36.200000000000003</v>
      </c>
      <c r="CG51" s="1228"/>
      <c r="CH51" s="1228"/>
      <c r="CI51" s="1228"/>
      <c r="CJ51" s="1228"/>
      <c r="CK51" s="1228"/>
      <c r="CL51" s="1228"/>
      <c r="CM51" s="1228"/>
      <c r="CN51" s="1228">
        <v>25</v>
      </c>
      <c r="CO51" s="1228"/>
      <c r="CP51" s="1228"/>
      <c r="CQ51" s="1228"/>
      <c r="CR51" s="1228"/>
      <c r="CS51" s="1228"/>
      <c r="CT51" s="1228"/>
      <c r="CU51" s="1228"/>
      <c r="CV51" s="1228">
        <v>9.8000000000000007</v>
      </c>
      <c r="CW51" s="1228"/>
      <c r="CX51" s="1228"/>
      <c r="CY51" s="1228"/>
      <c r="CZ51" s="1228"/>
      <c r="DA51" s="1228"/>
      <c r="DB51" s="1228"/>
      <c r="DC51" s="1228"/>
    </row>
    <row r="52" spans="1:109" ht="13"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607</v>
      </c>
      <c r="BC53" s="1231"/>
      <c r="BD53" s="1231"/>
      <c r="BE53" s="1231"/>
      <c r="BF53" s="1231"/>
      <c r="BG53" s="1231"/>
      <c r="BH53" s="1231"/>
      <c r="BI53" s="1231"/>
      <c r="BJ53" s="1231"/>
      <c r="BK53" s="1231"/>
      <c r="BL53" s="1231"/>
      <c r="BM53" s="1231"/>
      <c r="BN53" s="1231"/>
      <c r="BO53" s="1231"/>
      <c r="BP53" s="1228">
        <v>62.9</v>
      </c>
      <c r="BQ53" s="1228"/>
      <c r="BR53" s="1228"/>
      <c r="BS53" s="1228"/>
      <c r="BT53" s="1228"/>
      <c r="BU53" s="1228"/>
      <c r="BV53" s="1228"/>
      <c r="BW53" s="1228"/>
      <c r="BX53" s="1228">
        <v>64.3</v>
      </c>
      <c r="BY53" s="1228"/>
      <c r="BZ53" s="1228"/>
      <c r="CA53" s="1228"/>
      <c r="CB53" s="1228"/>
      <c r="CC53" s="1228"/>
      <c r="CD53" s="1228"/>
      <c r="CE53" s="1228"/>
      <c r="CF53" s="1228">
        <v>65.8</v>
      </c>
      <c r="CG53" s="1228"/>
      <c r="CH53" s="1228"/>
      <c r="CI53" s="1228"/>
      <c r="CJ53" s="1228"/>
      <c r="CK53" s="1228"/>
      <c r="CL53" s="1228"/>
      <c r="CM53" s="1228"/>
      <c r="CN53" s="1228">
        <v>67.7</v>
      </c>
      <c r="CO53" s="1228"/>
      <c r="CP53" s="1228"/>
      <c r="CQ53" s="1228"/>
      <c r="CR53" s="1228"/>
      <c r="CS53" s="1228"/>
      <c r="CT53" s="1228"/>
      <c r="CU53" s="1228"/>
      <c r="CV53" s="1228">
        <v>69.2</v>
      </c>
      <c r="CW53" s="1228"/>
      <c r="CX53" s="1228"/>
      <c r="CY53" s="1228"/>
      <c r="CZ53" s="1228"/>
      <c r="DA53" s="1228"/>
      <c r="DB53" s="1228"/>
      <c r="DC53" s="1228"/>
    </row>
    <row r="54" spans="1:109" ht="13"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 x14ac:dyDescent="0.2">
      <c r="A55" s="358"/>
      <c r="B55" s="259"/>
      <c r="G55" s="1234"/>
      <c r="H55" s="1234"/>
      <c r="I55" s="1234"/>
      <c r="J55" s="1234"/>
      <c r="K55" s="1235"/>
      <c r="L55" s="1235"/>
      <c r="M55" s="1235"/>
      <c r="N55" s="1235"/>
      <c r="AN55" s="1233" t="s">
        <v>608</v>
      </c>
      <c r="AO55" s="1233"/>
      <c r="AP55" s="1233"/>
      <c r="AQ55" s="1233"/>
      <c r="AR55" s="1233"/>
      <c r="AS55" s="1233"/>
      <c r="AT55" s="1233"/>
      <c r="AU55" s="1233"/>
      <c r="AV55" s="1233"/>
      <c r="AW55" s="1233"/>
      <c r="AX55" s="1233"/>
      <c r="AY55" s="1233"/>
      <c r="AZ55" s="1233"/>
      <c r="BA55" s="1233"/>
      <c r="BB55" s="1231" t="s">
        <v>606</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3.1</v>
      </c>
      <c r="BY55" s="1228"/>
      <c r="BZ55" s="1228"/>
      <c r="CA55" s="1228"/>
      <c r="CB55" s="1228"/>
      <c r="CC55" s="1228"/>
      <c r="CD55" s="1228"/>
      <c r="CE55" s="1228"/>
      <c r="CF55" s="1228">
        <v>3.4</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607</v>
      </c>
      <c r="BC57" s="1231"/>
      <c r="BD57" s="1231"/>
      <c r="BE57" s="1231"/>
      <c r="BF57" s="1231"/>
      <c r="BG57" s="1231"/>
      <c r="BH57" s="1231"/>
      <c r="BI57" s="1231"/>
      <c r="BJ57" s="1231"/>
      <c r="BK57" s="1231"/>
      <c r="BL57" s="1231"/>
      <c r="BM57" s="1231"/>
      <c r="BN57" s="1231"/>
      <c r="BO57" s="1231"/>
      <c r="BP57" s="1228">
        <v>60</v>
      </c>
      <c r="BQ57" s="1228"/>
      <c r="BR57" s="1228"/>
      <c r="BS57" s="1228"/>
      <c r="BT57" s="1228"/>
      <c r="BU57" s="1228"/>
      <c r="BV57" s="1228"/>
      <c r="BW57" s="1228"/>
      <c r="BX57" s="1228">
        <v>61.2</v>
      </c>
      <c r="BY57" s="1228"/>
      <c r="BZ57" s="1228"/>
      <c r="CA57" s="1228"/>
      <c r="CB57" s="1228"/>
      <c r="CC57" s="1228"/>
      <c r="CD57" s="1228"/>
      <c r="CE57" s="1228"/>
      <c r="CF57" s="1228">
        <v>62.8</v>
      </c>
      <c r="CG57" s="1228"/>
      <c r="CH57" s="1228"/>
      <c r="CI57" s="1228"/>
      <c r="CJ57" s="1228"/>
      <c r="CK57" s="1228"/>
      <c r="CL57" s="1228"/>
      <c r="CM57" s="1228"/>
      <c r="CN57" s="1228">
        <v>62.6</v>
      </c>
      <c r="CO57" s="1228"/>
      <c r="CP57" s="1228"/>
      <c r="CQ57" s="1228"/>
      <c r="CR57" s="1228"/>
      <c r="CS57" s="1228"/>
      <c r="CT57" s="1228"/>
      <c r="CU57" s="1228"/>
      <c r="CV57" s="1228">
        <v>63</v>
      </c>
      <c r="CW57" s="1228"/>
      <c r="CX57" s="1228"/>
      <c r="CY57" s="1228"/>
      <c r="CZ57" s="1228"/>
      <c r="DA57" s="1228"/>
      <c r="DB57" s="1228"/>
      <c r="DC57" s="1228"/>
      <c r="DD57" s="363"/>
      <c r="DE57" s="362"/>
    </row>
    <row r="58" spans="1:109" s="358" customFormat="1" ht="13"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5" x14ac:dyDescent="0.2">
      <c r="B63" s="312" t="s">
        <v>609</v>
      </c>
    </row>
    <row r="64" spans="1:109" ht="13" x14ac:dyDescent="0.2">
      <c r="B64" s="259"/>
      <c r="G64" s="357"/>
      <c r="I64" s="369"/>
      <c r="J64" s="369"/>
      <c r="K64" s="369"/>
      <c r="L64" s="369"/>
      <c r="M64" s="369"/>
      <c r="N64" s="370"/>
      <c r="AM64" s="357"/>
      <c r="AN64" s="357" t="s">
        <v>602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 x14ac:dyDescent="0.2">
      <c r="B65" s="259"/>
      <c r="AN65" s="1240" t="s">
        <v>610</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 x14ac:dyDescent="0.2">
      <c r="B71" s="259"/>
      <c r="G71" s="374"/>
      <c r="I71" s="375"/>
      <c r="J71" s="372"/>
      <c r="K71" s="372"/>
      <c r="L71" s="373"/>
      <c r="M71" s="372"/>
      <c r="N71" s="373"/>
      <c r="AM71" s="374"/>
      <c r="AN71" s="255" t="s">
        <v>604</v>
      </c>
    </row>
    <row r="72" spans="2:107" ht="13"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560</v>
      </c>
      <c r="BQ72" s="1233"/>
      <c r="BR72" s="1233"/>
      <c r="BS72" s="1233"/>
      <c r="BT72" s="1233"/>
      <c r="BU72" s="1233"/>
      <c r="BV72" s="1233"/>
      <c r="BW72" s="1233"/>
      <c r="BX72" s="1233" t="s">
        <v>561</v>
      </c>
      <c r="BY72" s="1233"/>
      <c r="BZ72" s="1233"/>
      <c r="CA72" s="1233"/>
      <c r="CB72" s="1233"/>
      <c r="CC72" s="1233"/>
      <c r="CD72" s="1233"/>
      <c r="CE72" s="1233"/>
      <c r="CF72" s="1233" t="s">
        <v>562</v>
      </c>
      <c r="CG72" s="1233"/>
      <c r="CH72" s="1233"/>
      <c r="CI72" s="1233"/>
      <c r="CJ72" s="1233"/>
      <c r="CK72" s="1233"/>
      <c r="CL72" s="1233"/>
      <c r="CM72" s="1233"/>
      <c r="CN72" s="1233" t="s">
        <v>563</v>
      </c>
      <c r="CO72" s="1233"/>
      <c r="CP72" s="1233"/>
      <c r="CQ72" s="1233"/>
      <c r="CR72" s="1233"/>
      <c r="CS72" s="1233"/>
      <c r="CT72" s="1233"/>
      <c r="CU72" s="1233"/>
      <c r="CV72" s="1233" t="s">
        <v>564</v>
      </c>
      <c r="CW72" s="1233"/>
      <c r="CX72" s="1233"/>
      <c r="CY72" s="1233"/>
      <c r="CZ72" s="1233"/>
      <c r="DA72" s="1233"/>
      <c r="DB72" s="1233"/>
      <c r="DC72" s="1233"/>
    </row>
    <row r="73" spans="2:107" ht="13" x14ac:dyDescent="0.2">
      <c r="B73" s="259"/>
      <c r="G73" s="1236"/>
      <c r="H73" s="1236"/>
      <c r="I73" s="1236"/>
      <c r="J73" s="1236"/>
      <c r="K73" s="1232"/>
      <c r="L73" s="1232"/>
      <c r="M73" s="1232"/>
      <c r="N73" s="1232"/>
      <c r="AM73" s="359"/>
      <c r="AN73" s="1231" t="s">
        <v>605</v>
      </c>
      <c r="AO73" s="1231"/>
      <c r="AP73" s="1231"/>
      <c r="AQ73" s="1231"/>
      <c r="AR73" s="1231"/>
      <c r="AS73" s="1231"/>
      <c r="AT73" s="1231"/>
      <c r="AU73" s="1231"/>
      <c r="AV73" s="1231"/>
      <c r="AW73" s="1231"/>
      <c r="AX73" s="1231"/>
      <c r="AY73" s="1231"/>
      <c r="AZ73" s="1231"/>
      <c r="BA73" s="1231"/>
      <c r="BB73" s="1231" t="s">
        <v>606</v>
      </c>
      <c r="BC73" s="1231"/>
      <c r="BD73" s="1231"/>
      <c r="BE73" s="1231"/>
      <c r="BF73" s="1231"/>
      <c r="BG73" s="1231"/>
      <c r="BH73" s="1231"/>
      <c r="BI73" s="1231"/>
      <c r="BJ73" s="1231"/>
      <c r="BK73" s="1231"/>
      <c r="BL73" s="1231"/>
      <c r="BM73" s="1231"/>
      <c r="BN73" s="1231"/>
      <c r="BO73" s="1231"/>
      <c r="BP73" s="1228">
        <v>57.6</v>
      </c>
      <c r="BQ73" s="1228"/>
      <c r="BR73" s="1228"/>
      <c r="BS73" s="1228"/>
      <c r="BT73" s="1228"/>
      <c r="BU73" s="1228"/>
      <c r="BV73" s="1228"/>
      <c r="BW73" s="1228"/>
      <c r="BX73" s="1228">
        <v>53.6</v>
      </c>
      <c r="BY73" s="1228"/>
      <c r="BZ73" s="1228"/>
      <c r="CA73" s="1228"/>
      <c r="CB73" s="1228"/>
      <c r="CC73" s="1228"/>
      <c r="CD73" s="1228"/>
      <c r="CE73" s="1228"/>
      <c r="CF73" s="1228">
        <v>36.200000000000003</v>
      </c>
      <c r="CG73" s="1228"/>
      <c r="CH73" s="1228"/>
      <c r="CI73" s="1228"/>
      <c r="CJ73" s="1228"/>
      <c r="CK73" s="1228"/>
      <c r="CL73" s="1228"/>
      <c r="CM73" s="1228"/>
      <c r="CN73" s="1228">
        <v>25</v>
      </c>
      <c r="CO73" s="1228"/>
      <c r="CP73" s="1228"/>
      <c r="CQ73" s="1228"/>
      <c r="CR73" s="1228"/>
      <c r="CS73" s="1228"/>
      <c r="CT73" s="1228"/>
      <c r="CU73" s="1228"/>
      <c r="CV73" s="1228">
        <v>9.8000000000000007</v>
      </c>
      <c r="CW73" s="1228"/>
      <c r="CX73" s="1228"/>
      <c r="CY73" s="1228"/>
      <c r="CZ73" s="1228"/>
      <c r="DA73" s="1228"/>
      <c r="DB73" s="1228"/>
      <c r="DC73" s="1228"/>
    </row>
    <row r="74" spans="2:107" ht="13"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611</v>
      </c>
      <c r="BC75" s="1231"/>
      <c r="BD75" s="1231"/>
      <c r="BE75" s="1231"/>
      <c r="BF75" s="1231"/>
      <c r="BG75" s="1231"/>
      <c r="BH75" s="1231"/>
      <c r="BI75" s="1231"/>
      <c r="BJ75" s="1231"/>
      <c r="BK75" s="1231"/>
      <c r="BL75" s="1231"/>
      <c r="BM75" s="1231"/>
      <c r="BN75" s="1231"/>
      <c r="BO75" s="1231"/>
      <c r="BP75" s="1228">
        <v>7.3</v>
      </c>
      <c r="BQ75" s="1228"/>
      <c r="BR75" s="1228"/>
      <c r="BS75" s="1228"/>
      <c r="BT75" s="1228"/>
      <c r="BU75" s="1228"/>
      <c r="BV75" s="1228"/>
      <c r="BW75" s="1228"/>
      <c r="BX75" s="1228">
        <v>7.6</v>
      </c>
      <c r="BY75" s="1228"/>
      <c r="BZ75" s="1228"/>
      <c r="CA75" s="1228"/>
      <c r="CB75" s="1228"/>
      <c r="CC75" s="1228"/>
      <c r="CD75" s="1228"/>
      <c r="CE75" s="1228"/>
      <c r="CF75" s="1228">
        <v>7.9</v>
      </c>
      <c r="CG75" s="1228"/>
      <c r="CH75" s="1228"/>
      <c r="CI75" s="1228"/>
      <c r="CJ75" s="1228"/>
      <c r="CK75" s="1228"/>
      <c r="CL75" s="1228"/>
      <c r="CM75" s="1228"/>
      <c r="CN75" s="1228">
        <v>8.8000000000000007</v>
      </c>
      <c r="CO75" s="1228"/>
      <c r="CP75" s="1228"/>
      <c r="CQ75" s="1228"/>
      <c r="CR75" s="1228"/>
      <c r="CS75" s="1228"/>
      <c r="CT75" s="1228"/>
      <c r="CU75" s="1228"/>
      <c r="CV75" s="1228">
        <v>11.2</v>
      </c>
      <c r="CW75" s="1228"/>
      <c r="CX75" s="1228"/>
      <c r="CY75" s="1228"/>
      <c r="CZ75" s="1228"/>
      <c r="DA75" s="1228"/>
      <c r="DB75" s="1228"/>
      <c r="DC75" s="1228"/>
    </row>
    <row r="76" spans="2:107" ht="13"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 x14ac:dyDescent="0.2">
      <c r="B77" s="259"/>
      <c r="G77" s="1234"/>
      <c r="H77" s="1234"/>
      <c r="I77" s="1234"/>
      <c r="J77" s="1234"/>
      <c r="K77" s="1232"/>
      <c r="L77" s="1232"/>
      <c r="M77" s="1232"/>
      <c r="N77" s="1232"/>
      <c r="AN77" s="1233" t="s">
        <v>608</v>
      </c>
      <c r="AO77" s="1233"/>
      <c r="AP77" s="1233"/>
      <c r="AQ77" s="1233"/>
      <c r="AR77" s="1233"/>
      <c r="AS77" s="1233"/>
      <c r="AT77" s="1233"/>
      <c r="AU77" s="1233"/>
      <c r="AV77" s="1233"/>
      <c r="AW77" s="1233"/>
      <c r="AX77" s="1233"/>
      <c r="AY77" s="1233"/>
      <c r="AZ77" s="1233"/>
      <c r="BA77" s="1233"/>
      <c r="BB77" s="1231" t="s">
        <v>606</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3.1</v>
      </c>
      <c r="BY77" s="1228"/>
      <c r="BZ77" s="1228"/>
      <c r="CA77" s="1228"/>
      <c r="CB77" s="1228"/>
      <c r="CC77" s="1228"/>
      <c r="CD77" s="1228"/>
      <c r="CE77" s="1228"/>
      <c r="CF77" s="1228">
        <v>3.4</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611</v>
      </c>
      <c r="BC79" s="1231"/>
      <c r="BD79" s="1231"/>
      <c r="BE79" s="1231"/>
      <c r="BF79" s="1231"/>
      <c r="BG79" s="1231"/>
      <c r="BH79" s="1231"/>
      <c r="BI79" s="1231"/>
      <c r="BJ79" s="1231"/>
      <c r="BK79" s="1231"/>
      <c r="BL79" s="1231"/>
      <c r="BM79" s="1231"/>
      <c r="BN79" s="1231"/>
      <c r="BO79" s="1231"/>
      <c r="BP79" s="1228">
        <v>7.8</v>
      </c>
      <c r="BQ79" s="1228"/>
      <c r="BR79" s="1228"/>
      <c r="BS79" s="1228"/>
      <c r="BT79" s="1228"/>
      <c r="BU79" s="1228"/>
      <c r="BV79" s="1228"/>
      <c r="BW79" s="1228"/>
      <c r="BX79" s="1228">
        <v>7.9</v>
      </c>
      <c r="BY79" s="1228"/>
      <c r="BZ79" s="1228"/>
      <c r="CA79" s="1228"/>
      <c r="CB79" s="1228"/>
      <c r="CC79" s="1228"/>
      <c r="CD79" s="1228"/>
      <c r="CE79" s="1228"/>
      <c r="CF79" s="1228">
        <v>8.8000000000000007</v>
      </c>
      <c r="CG79" s="1228"/>
      <c r="CH79" s="1228"/>
      <c r="CI79" s="1228"/>
      <c r="CJ79" s="1228"/>
      <c r="CK79" s="1228"/>
      <c r="CL79" s="1228"/>
      <c r="CM79" s="1228"/>
      <c r="CN79" s="1228">
        <v>8.3000000000000007</v>
      </c>
      <c r="CO79" s="1228"/>
      <c r="CP79" s="1228"/>
      <c r="CQ79" s="1228"/>
      <c r="CR79" s="1228"/>
      <c r="CS79" s="1228"/>
      <c r="CT79" s="1228"/>
      <c r="CU79" s="1228"/>
      <c r="CV79" s="1228">
        <v>8.1</v>
      </c>
      <c r="CW79" s="1228"/>
      <c r="CX79" s="1228"/>
      <c r="CY79" s="1228"/>
      <c r="CZ79" s="1228"/>
      <c r="DA79" s="1228"/>
      <c r="DB79" s="1228"/>
      <c r="DC79" s="1228"/>
    </row>
    <row r="80" spans="2:107" ht="13"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 x14ac:dyDescent="0.2">
      <c r="B81" s="259"/>
    </row>
    <row r="82" spans="2:109" ht="16.5"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 x14ac:dyDescent="0.2">
      <c r="DD84" s="255"/>
      <c r="DE84" s="255"/>
    </row>
    <row r="85" spans="2:109" ht="13" x14ac:dyDescent="0.2">
      <c r="DD85" s="255"/>
      <c r="DE85" s="255"/>
    </row>
  </sheetData>
  <sheetProtection algorithmName="SHA-512" hashValue="DgLTM0WhPFLGaFek0Bznqidr8736NLPkExtOeFExXJTcXyhYe1HUERA6onDSrdLCi5AoGM/TopA9quFF/fMsrQ==" saltValue="6BoFMjUpEO2pzolLKtQFm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54" customWidth="1"/>
    <col min="35" max="122" width="2.453125" style="253" customWidth="1"/>
    <col min="123" max="16384" width="2.4531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 x14ac:dyDescent="0.2">
      <c r="S2" s="253"/>
      <c r="AH2" s="253"/>
    </row>
    <row r="3" spans="1:34" ht="13"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 x14ac:dyDescent="0.2"/>
    <row r="5" spans="1:34" ht="13" x14ac:dyDescent="0.2"/>
    <row r="6" spans="1:34" ht="13" x14ac:dyDescent="0.2"/>
    <row r="7" spans="1:34" ht="13" x14ac:dyDescent="0.2"/>
    <row r="8" spans="1:34" ht="13" x14ac:dyDescent="0.2"/>
    <row r="9" spans="1:34" ht="13" x14ac:dyDescent="0.2">
      <c r="AH9" s="253"/>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3"/>
    </row>
    <row r="18" spans="12:34" ht="13" x14ac:dyDescent="0.2"/>
    <row r="19" spans="12:34" ht="13" x14ac:dyDescent="0.2"/>
    <row r="20" spans="12:34" ht="13" x14ac:dyDescent="0.2">
      <c r="AH20" s="253"/>
    </row>
    <row r="21" spans="12:34" ht="13" x14ac:dyDescent="0.2">
      <c r="AH21" s="253"/>
    </row>
    <row r="22" spans="12:34" ht="13" x14ac:dyDescent="0.2"/>
    <row r="23" spans="12:34" ht="13" x14ac:dyDescent="0.2"/>
    <row r="24" spans="12:34" ht="13" x14ac:dyDescent="0.2">
      <c r="Q24" s="253"/>
    </row>
    <row r="25" spans="12:34" ht="13" x14ac:dyDescent="0.2"/>
    <row r="26" spans="12:34" ht="13" x14ac:dyDescent="0.2"/>
    <row r="27" spans="12:34" ht="13" x14ac:dyDescent="0.2"/>
    <row r="28" spans="12:34" ht="13" x14ac:dyDescent="0.2">
      <c r="O28" s="253"/>
      <c r="T28" s="253"/>
      <c r="AH28" s="253"/>
    </row>
    <row r="29" spans="12:34" ht="13" x14ac:dyDescent="0.2"/>
    <row r="30" spans="12:34" ht="13" x14ac:dyDescent="0.2"/>
    <row r="31" spans="12:34" ht="13" x14ac:dyDescent="0.2">
      <c r="Q31" s="253"/>
    </row>
    <row r="32" spans="12:34" ht="13" x14ac:dyDescent="0.2">
      <c r="L32" s="253"/>
    </row>
    <row r="33" spans="2:34" ht="13" x14ac:dyDescent="0.2">
      <c r="C33" s="253"/>
      <c r="E33" s="253"/>
      <c r="G33" s="253"/>
      <c r="I33" s="253"/>
      <c r="X33" s="253"/>
    </row>
    <row r="34" spans="2:34" ht="13" x14ac:dyDescent="0.2">
      <c r="B34" s="253"/>
      <c r="P34" s="253"/>
      <c r="R34" s="253"/>
      <c r="T34" s="253"/>
    </row>
    <row r="35" spans="2:34" ht="13" x14ac:dyDescent="0.2">
      <c r="D35" s="253"/>
      <c r="W35" s="253"/>
      <c r="AC35" s="253"/>
      <c r="AD35" s="253"/>
      <c r="AE35" s="253"/>
      <c r="AF35" s="253"/>
      <c r="AG35" s="253"/>
      <c r="AH35" s="253"/>
    </row>
    <row r="36" spans="2:34" ht="13" x14ac:dyDescent="0.2">
      <c r="H36" s="253"/>
      <c r="J36" s="253"/>
      <c r="K36" s="253"/>
      <c r="M36" s="253"/>
      <c r="Y36" s="253"/>
      <c r="Z36" s="253"/>
      <c r="AA36" s="253"/>
      <c r="AB36" s="253"/>
      <c r="AC36" s="253"/>
      <c r="AD36" s="253"/>
      <c r="AE36" s="253"/>
      <c r="AF36" s="253"/>
      <c r="AG36" s="253"/>
      <c r="AH36" s="253"/>
    </row>
    <row r="37" spans="2:34" ht="13" x14ac:dyDescent="0.2">
      <c r="AH37" s="253"/>
    </row>
    <row r="38" spans="2:34" ht="13" x14ac:dyDescent="0.2">
      <c r="AG38" s="253"/>
      <c r="AH38" s="253"/>
    </row>
    <row r="39" spans="2:34" ht="13" x14ac:dyDescent="0.2"/>
    <row r="40" spans="2:34" ht="13" x14ac:dyDescent="0.2">
      <c r="X40" s="253"/>
    </row>
    <row r="41" spans="2:34" ht="13" x14ac:dyDescent="0.2">
      <c r="R41" s="253"/>
    </row>
    <row r="42" spans="2:34" ht="13" x14ac:dyDescent="0.2">
      <c r="W42" s="253"/>
    </row>
    <row r="43" spans="2:34" ht="13" x14ac:dyDescent="0.2">
      <c r="Y43" s="253"/>
      <c r="Z43" s="253"/>
      <c r="AA43" s="253"/>
      <c r="AB43" s="253"/>
      <c r="AC43" s="253"/>
      <c r="AD43" s="253"/>
      <c r="AE43" s="253"/>
      <c r="AF43" s="253"/>
      <c r="AG43" s="253"/>
      <c r="AH43" s="253"/>
    </row>
    <row r="44" spans="2:34" ht="13" x14ac:dyDescent="0.2">
      <c r="AH44" s="253"/>
    </row>
    <row r="45" spans="2:34" ht="13" x14ac:dyDescent="0.2">
      <c r="X45" s="253"/>
    </row>
    <row r="46" spans="2:34" ht="13" x14ac:dyDescent="0.2"/>
    <row r="47" spans="2:34" ht="13" x14ac:dyDescent="0.2"/>
    <row r="48" spans="2:34" ht="13" x14ac:dyDescent="0.2">
      <c r="W48" s="253"/>
      <c r="Y48" s="253"/>
      <c r="Z48" s="253"/>
      <c r="AA48" s="253"/>
      <c r="AB48" s="253"/>
      <c r="AC48" s="253"/>
      <c r="AD48" s="253"/>
      <c r="AE48" s="253"/>
      <c r="AF48" s="253"/>
      <c r="AG48" s="253"/>
      <c r="AH48" s="253"/>
    </row>
    <row r="49" spans="28:34" ht="13" x14ac:dyDescent="0.2"/>
    <row r="50" spans="28:34" ht="13" x14ac:dyDescent="0.2">
      <c r="AE50" s="253"/>
      <c r="AF50" s="253"/>
      <c r="AG50" s="253"/>
      <c r="AH50" s="253"/>
    </row>
    <row r="51" spans="28:34" ht="13" x14ac:dyDescent="0.2">
      <c r="AC51" s="253"/>
      <c r="AD51" s="253"/>
      <c r="AE51" s="253"/>
      <c r="AF51" s="253"/>
      <c r="AG51" s="253"/>
      <c r="AH51" s="253"/>
    </row>
    <row r="52" spans="28:34" ht="13" x14ac:dyDescent="0.2"/>
    <row r="53" spans="28:34" ht="13" x14ac:dyDescent="0.2">
      <c r="AF53" s="253"/>
      <c r="AG53" s="253"/>
      <c r="AH53" s="253"/>
    </row>
    <row r="54" spans="28:34" ht="13" x14ac:dyDescent="0.2">
      <c r="AH54" s="253"/>
    </row>
    <row r="55" spans="28:34" ht="13" x14ac:dyDescent="0.2"/>
    <row r="56" spans="28:34" ht="13" x14ac:dyDescent="0.2">
      <c r="AB56" s="253"/>
      <c r="AC56" s="253"/>
      <c r="AD56" s="253"/>
      <c r="AE56" s="253"/>
      <c r="AF56" s="253"/>
      <c r="AG56" s="253"/>
      <c r="AH56" s="253"/>
    </row>
    <row r="57" spans="28:34" ht="13" x14ac:dyDescent="0.2">
      <c r="AH57" s="253"/>
    </row>
    <row r="58" spans="28:34" ht="13" x14ac:dyDescent="0.2">
      <c r="AH58" s="253"/>
    </row>
    <row r="59" spans="28:34" ht="13" x14ac:dyDescent="0.2"/>
    <row r="60" spans="28:34" ht="13" x14ac:dyDescent="0.2"/>
    <row r="61" spans="28:34" ht="13" x14ac:dyDescent="0.2"/>
    <row r="62" spans="28:34" ht="13" x14ac:dyDescent="0.2"/>
    <row r="63" spans="28:34" ht="13" x14ac:dyDescent="0.2">
      <c r="AH63" s="253"/>
    </row>
    <row r="64" spans="28:34" ht="13" x14ac:dyDescent="0.2">
      <c r="AG64" s="253"/>
      <c r="AH64" s="253"/>
    </row>
    <row r="65" spans="28:34" ht="13" x14ac:dyDescent="0.2"/>
    <row r="66" spans="28:34" ht="13" x14ac:dyDescent="0.2"/>
    <row r="67" spans="28:34" ht="13" x14ac:dyDescent="0.2"/>
    <row r="68" spans="28:34" ht="13" x14ac:dyDescent="0.2">
      <c r="AB68" s="253"/>
      <c r="AC68" s="253"/>
      <c r="AD68" s="253"/>
      <c r="AE68" s="253"/>
      <c r="AF68" s="253"/>
      <c r="AG68" s="253"/>
      <c r="AH68" s="253"/>
    </row>
    <row r="69" spans="28:34" ht="13" x14ac:dyDescent="0.2">
      <c r="AF69" s="253"/>
      <c r="AG69" s="253"/>
      <c r="AH69" s="253"/>
    </row>
    <row r="70" spans="28:34" ht="13" x14ac:dyDescent="0.2"/>
    <row r="71" spans="28:34" ht="13" x14ac:dyDescent="0.2"/>
    <row r="72" spans="28:34" ht="13" x14ac:dyDescent="0.2"/>
    <row r="73" spans="28:34" ht="13" x14ac:dyDescent="0.2"/>
    <row r="74" spans="28:34" ht="13" x14ac:dyDescent="0.2"/>
    <row r="75" spans="28:34" ht="13" x14ac:dyDescent="0.2">
      <c r="AH75" s="253"/>
    </row>
    <row r="76" spans="28:34" ht="13" x14ac:dyDescent="0.2">
      <c r="AF76" s="253"/>
      <c r="AG76" s="253"/>
      <c r="AH76" s="253"/>
    </row>
    <row r="77" spans="28:34" ht="13" x14ac:dyDescent="0.2">
      <c r="AG77" s="253"/>
      <c r="AH77" s="253"/>
    </row>
    <row r="78" spans="28:34" ht="13" x14ac:dyDescent="0.2"/>
    <row r="79" spans="28:34" ht="13" x14ac:dyDescent="0.2"/>
    <row r="80" spans="28:34" ht="13" x14ac:dyDescent="0.2"/>
    <row r="81" spans="25:34" ht="13" x14ac:dyDescent="0.2"/>
    <row r="82" spans="25:34" ht="13" x14ac:dyDescent="0.2">
      <c r="Y82" s="253"/>
    </row>
    <row r="83" spans="25:34" ht="13" x14ac:dyDescent="0.2">
      <c r="Y83" s="253"/>
      <c r="Z83" s="253"/>
      <c r="AA83" s="253"/>
      <c r="AB83" s="253"/>
      <c r="AC83" s="253"/>
      <c r="AD83" s="253"/>
      <c r="AE83" s="253"/>
      <c r="AF83" s="253"/>
      <c r="AG83" s="253"/>
      <c r="AH83" s="253"/>
    </row>
    <row r="84" spans="25:34" ht="13" x14ac:dyDescent="0.2"/>
    <row r="85" spans="25:34" ht="13" x14ac:dyDescent="0.2"/>
    <row r="86" spans="25:34" ht="13" x14ac:dyDescent="0.2"/>
    <row r="87" spans="25:34" ht="13" x14ac:dyDescent="0.2"/>
    <row r="88" spans="25:34" ht="13" x14ac:dyDescent="0.2">
      <c r="AH88" s="253"/>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507</v>
      </c>
    </row>
  </sheetData>
  <sheetProtection algorithmName="SHA-512" hashValue="vfpzAWiuUbIALdEqfAG5xfc3G94dgQFfMUBobMrqayTG5NwfHGKPy2Sm7OZaeewG0fyvVvKkaq8W+CAseEHxOQ==" saltValue="CZ61Rvnztttacuo6bON/D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54" customWidth="1"/>
    <col min="35" max="122" width="2.453125" style="253" customWidth="1"/>
    <col min="123" max="16384" width="2.4531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 x14ac:dyDescent="0.2">
      <c r="S2" s="253"/>
      <c r="AH2" s="253"/>
    </row>
    <row r="3" spans="2:34" ht="13"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 x14ac:dyDescent="0.2"/>
    <row r="5" spans="2:34" ht="13" x14ac:dyDescent="0.2"/>
    <row r="6" spans="2:34" ht="13" x14ac:dyDescent="0.2"/>
    <row r="7" spans="2:34" ht="13" x14ac:dyDescent="0.2"/>
    <row r="8" spans="2:34" ht="13" x14ac:dyDescent="0.2"/>
    <row r="9" spans="2:34" ht="13" x14ac:dyDescent="0.2">
      <c r="AH9" s="253"/>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3"/>
    </row>
    <row r="18" spans="12:34" ht="13" x14ac:dyDescent="0.2"/>
    <row r="19" spans="12:34" ht="13" x14ac:dyDescent="0.2"/>
    <row r="20" spans="12:34" ht="13" x14ac:dyDescent="0.2">
      <c r="AH20" s="253"/>
    </row>
    <row r="21" spans="12:34" ht="13" x14ac:dyDescent="0.2">
      <c r="AH21" s="253"/>
    </row>
    <row r="22" spans="12:34" ht="13" x14ac:dyDescent="0.2"/>
    <row r="23" spans="12:34" ht="13" x14ac:dyDescent="0.2"/>
    <row r="24" spans="12:34" ht="13" x14ac:dyDescent="0.2">
      <c r="Q24" s="253"/>
    </row>
    <row r="25" spans="12:34" ht="13" x14ac:dyDescent="0.2"/>
    <row r="26" spans="12:34" ht="13" x14ac:dyDescent="0.2"/>
    <row r="27" spans="12:34" ht="13" x14ac:dyDescent="0.2"/>
    <row r="28" spans="12:34" ht="13" x14ac:dyDescent="0.2">
      <c r="O28" s="253"/>
      <c r="T28" s="253"/>
      <c r="AH28" s="253"/>
    </row>
    <row r="29" spans="12:34" ht="13" x14ac:dyDescent="0.2"/>
    <row r="30" spans="12:34" ht="13" x14ac:dyDescent="0.2"/>
    <row r="31" spans="12:34" ht="13" x14ac:dyDescent="0.2">
      <c r="Q31" s="253"/>
    </row>
    <row r="32" spans="12:34" ht="13" x14ac:dyDescent="0.2">
      <c r="L32" s="253"/>
    </row>
    <row r="33" spans="2:34" ht="13" x14ac:dyDescent="0.2">
      <c r="C33" s="253"/>
      <c r="E33" s="253"/>
      <c r="G33" s="253"/>
      <c r="I33" s="253"/>
      <c r="X33" s="253"/>
    </row>
    <row r="34" spans="2:34" ht="13" x14ac:dyDescent="0.2">
      <c r="B34" s="253"/>
      <c r="P34" s="253"/>
      <c r="R34" s="253"/>
      <c r="T34" s="253"/>
    </row>
    <row r="35" spans="2:34" ht="13" x14ac:dyDescent="0.2">
      <c r="D35" s="253"/>
      <c r="W35" s="253"/>
      <c r="AC35" s="253"/>
      <c r="AD35" s="253"/>
      <c r="AE35" s="253"/>
      <c r="AF35" s="253"/>
      <c r="AG35" s="253"/>
      <c r="AH35" s="253"/>
    </row>
    <row r="36" spans="2:34" ht="13" x14ac:dyDescent="0.2">
      <c r="H36" s="253"/>
      <c r="J36" s="253"/>
      <c r="K36" s="253"/>
      <c r="M36" s="253"/>
      <c r="Y36" s="253"/>
      <c r="Z36" s="253"/>
      <c r="AA36" s="253"/>
      <c r="AB36" s="253"/>
      <c r="AC36" s="253"/>
      <c r="AD36" s="253"/>
      <c r="AE36" s="253"/>
      <c r="AF36" s="253"/>
      <c r="AG36" s="253"/>
      <c r="AH36" s="253"/>
    </row>
    <row r="37" spans="2:34" ht="13" x14ac:dyDescent="0.2">
      <c r="AH37" s="253"/>
    </row>
    <row r="38" spans="2:34" ht="13" x14ac:dyDescent="0.2">
      <c r="AG38" s="253"/>
      <c r="AH38" s="253"/>
    </row>
    <row r="39" spans="2:34" ht="13" x14ac:dyDescent="0.2"/>
    <row r="40" spans="2:34" ht="13" x14ac:dyDescent="0.2">
      <c r="X40" s="253"/>
    </row>
    <row r="41" spans="2:34" ht="13" x14ac:dyDescent="0.2">
      <c r="R41" s="253"/>
    </row>
    <row r="42" spans="2:34" ht="13" x14ac:dyDescent="0.2">
      <c r="W42" s="253"/>
    </row>
    <row r="43" spans="2:34" ht="13" x14ac:dyDescent="0.2">
      <c r="Y43" s="253"/>
      <c r="Z43" s="253"/>
      <c r="AA43" s="253"/>
      <c r="AB43" s="253"/>
      <c r="AC43" s="253"/>
      <c r="AD43" s="253"/>
      <c r="AE43" s="253"/>
      <c r="AF43" s="253"/>
      <c r="AG43" s="253"/>
      <c r="AH43" s="253"/>
    </row>
    <row r="44" spans="2:34" ht="13" x14ac:dyDescent="0.2">
      <c r="AH44" s="253"/>
    </row>
    <row r="45" spans="2:34" ht="13" x14ac:dyDescent="0.2">
      <c r="X45" s="253"/>
    </row>
    <row r="46" spans="2:34" ht="13" x14ac:dyDescent="0.2"/>
    <row r="47" spans="2:34" ht="13" x14ac:dyDescent="0.2"/>
    <row r="48" spans="2:34" ht="13" x14ac:dyDescent="0.2">
      <c r="W48" s="253"/>
      <c r="Y48" s="253"/>
      <c r="Z48" s="253"/>
      <c r="AA48" s="253"/>
      <c r="AB48" s="253"/>
      <c r="AC48" s="253"/>
      <c r="AD48" s="253"/>
      <c r="AE48" s="253"/>
      <c r="AF48" s="253"/>
      <c r="AG48" s="253"/>
      <c r="AH48" s="253"/>
    </row>
    <row r="49" spans="28:34" ht="13" x14ac:dyDescent="0.2"/>
    <row r="50" spans="28:34" ht="13" x14ac:dyDescent="0.2">
      <c r="AE50" s="253"/>
      <c r="AF50" s="253"/>
      <c r="AG50" s="253"/>
      <c r="AH50" s="253"/>
    </row>
    <row r="51" spans="28:34" ht="13" x14ac:dyDescent="0.2">
      <c r="AC51" s="253"/>
      <c r="AD51" s="253"/>
      <c r="AE51" s="253"/>
      <c r="AF51" s="253"/>
      <c r="AG51" s="253"/>
      <c r="AH51" s="253"/>
    </row>
    <row r="52" spans="28:34" ht="13" x14ac:dyDescent="0.2"/>
    <row r="53" spans="28:34" ht="13" x14ac:dyDescent="0.2">
      <c r="AF53" s="253"/>
      <c r="AG53" s="253"/>
      <c r="AH53" s="253"/>
    </row>
    <row r="54" spans="28:34" ht="13" x14ac:dyDescent="0.2">
      <c r="AH54" s="253"/>
    </row>
    <row r="55" spans="28:34" ht="13" x14ac:dyDescent="0.2"/>
    <row r="56" spans="28:34" ht="13" x14ac:dyDescent="0.2">
      <c r="AB56" s="253"/>
      <c r="AC56" s="253"/>
      <c r="AD56" s="253"/>
      <c r="AE56" s="253"/>
      <c r="AF56" s="253"/>
      <c r="AG56" s="253"/>
      <c r="AH56" s="253"/>
    </row>
    <row r="57" spans="28:34" ht="13" x14ac:dyDescent="0.2">
      <c r="AH57" s="253"/>
    </row>
    <row r="58" spans="28:34" ht="13" x14ac:dyDescent="0.2">
      <c r="AH58" s="253"/>
    </row>
    <row r="59" spans="28:34" ht="13" x14ac:dyDescent="0.2">
      <c r="AG59" s="253"/>
      <c r="AH59" s="253"/>
    </row>
    <row r="60" spans="28:34" ht="13" x14ac:dyDescent="0.2"/>
    <row r="61" spans="28:34" ht="13" x14ac:dyDescent="0.2"/>
    <row r="62" spans="28:34" ht="13" x14ac:dyDescent="0.2"/>
    <row r="63" spans="28:34" ht="13" x14ac:dyDescent="0.2">
      <c r="AH63" s="253"/>
    </row>
    <row r="64" spans="28:34" ht="13" x14ac:dyDescent="0.2">
      <c r="AG64" s="253"/>
      <c r="AH64" s="253"/>
    </row>
    <row r="65" spans="28:34" ht="13" x14ac:dyDescent="0.2"/>
    <row r="66" spans="28:34" ht="13" x14ac:dyDescent="0.2"/>
    <row r="67" spans="28:34" ht="13" x14ac:dyDescent="0.2"/>
    <row r="68" spans="28:34" ht="13" x14ac:dyDescent="0.2">
      <c r="AB68" s="253"/>
      <c r="AC68" s="253"/>
      <c r="AD68" s="253"/>
      <c r="AE68" s="253"/>
      <c r="AF68" s="253"/>
      <c r="AG68" s="253"/>
      <c r="AH68" s="253"/>
    </row>
    <row r="69" spans="28:34" ht="13" x14ac:dyDescent="0.2">
      <c r="AF69" s="253"/>
      <c r="AG69" s="253"/>
      <c r="AH69" s="253"/>
    </row>
    <row r="70" spans="28:34" ht="13" x14ac:dyDescent="0.2"/>
    <row r="71" spans="28:34" ht="13" x14ac:dyDescent="0.2"/>
    <row r="72" spans="28:34" ht="13" x14ac:dyDescent="0.2"/>
    <row r="73" spans="28:34" ht="13" x14ac:dyDescent="0.2"/>
    <row r="74" spans="28:34" ht="13" x14ac:dyDescent="0.2"/>
    <row r="75" spans="28:34" ht="13" x14ac:dyDescent="0.2">
      <c r="AH75" s="253"/>
    </row>
    <row r="76" spans="28:34" ht="13" x14ac:dyDescent="0.2">
      <c r="AF76" s="253"/>
      <c r="AG76" s="253"/>
      <c r="AH76" s="253"/>
    </row>
    <row r="77" spans="28:34" ht="13" x14ac:dyDescent="0.2">
      <c r="AG77" s="253"/>
      <c r="AH77" s="253"/>
    </row>
    <row r="78" spans="28:34" ht="13" x14ac:dyDescent="0.2"/>
    <row r="79" spans="28:34" ht="13" x14ac:dyDescent="0.2"/>
    <row r="80" spans="28:34" ht="13" x14ac:dyDescent="0.2"/>
    <row r="81" spans="25:34" ht="13" x14ac:dyDescent="0.2"/>
    <row r="82" spans="25:34" ht="13" x14ac:dyDescent="0.2">
      <c r="Y82" s="253"/>
    </row>
    <row r="83" spans="25:34" ht="13" x14ac:dyDescent="0.2">
      <c r="Y83" s="253"/>
      <c r="Z83" s="253"/>
      <c r="AA83" s="253"/>
      <c r="AB83" s="253"/>
      <c r="AC83" s="253"/>
      <c r="AD83" s="253"/>
      <c r="AE83" s="253"/>
      <c r="AF83" s="253"/>
      <c r="AG83" s="253"/>
      <c r="AH83" s="253"/>
    </row>
    <row r="84" spans="25:34" ht="13" x14ac:dyDescent="0.2"/>
    <row r="85" spans="25:34" ht="13" x14ac:dyDescent="0.2"/>
    <row r="86" spans="25:34" ht="13" x14ac:dyDescent="0.2"/>
    <row r="87" spans="25:34" ht="13" x14ac:dyDescent="0.2"/>
    <row r="88" spans="25:34" ht="13" x14ac:dyDescent="0.2">
      <c r="AH88" s="253"/>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507</v>
      </c>
    </row>
  </sheetData>
  <sheetProtection algorithmName="SHA-512" hashValue="uDoo44JeoVXUOGbnrMNTzVxuZYyI96I6vaUa1iMGmke/w3O1Gw/YXxubhnloPet9hoTsPOfSSfoT7ReinhaLpA==" saltValue="JkelKZ3bb/pNP+TDowaS1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08984375" defaultRowHeight="13" x14ac:dyDescent="0.2"/>
  <cols>
    <col min="1" max="1" width="45.90625" style="142" customWidth="1"/>
    <col min="2" max="8" width="13.36328125" style="142" customWidth="1"/>
    <col min="9" max="16384" width="11.08984375" style="142"/>
  </cols>
  <sheetData>
    <row r="1" spans="1:8" x14ac:dyDescent="0.2">
      <c r="A1" s="136"/>
      <c r="B1" s="137"/>
      <c r="C1" s="138"/>
      <c r="D1" s="139"/>
      <c r="E1" s="140"/>
      <c r="F1" s="140"/>
      <c r="G1" s="140"/>
      <c r="H1" s="141"/>
    </row>
    <row r="2" spans="1:8" x14ac:dyDescent="0.2">
      <c r="A2" s="143"/>
      <c r="B2" s="144"/>
      <c r="C2" s="145"/>
      <c r="D2" s="146" t="s">
        <v>53</v>
      </c>
      <c r="E2" s="147"/>
      <c r="F2" s="148" t="s">
        <v>557</v>
      </c>
      <c r="G2" s="149"/>
      <c r="H2" s="150"/>
    </row>
    <row r="3" spans="1:8" x14ac:dyDescent="0.2">
      <c r="A3" s="146" t="s">
        <v>550</v>
      </c>
      <c r="B3" s="151"/>
      <c r="C3" s="152"/>
      <c r="D3" s="153">
        <v>36205</v>
      </c>
      <c r="E3" s="154"/>
      <c r="F3" s="155">
        <v>88328</v>
      </c>
      <c r="G3" s="156"/>
      <c r="H3" s="157"/>
    </row>
    <row r="4" spans="1:8" x14ac:dyDescent="0.2">
      <c r="A4" s="158"/>
      <c r="B4" s="159"/>
      <c r="C4" s="160"/>
      <c r="D4" s="161">
        <v>26358</v>
      </c>
      <c r="E4" s="162"/>
      <c r="F4" s="163">
        <v>49013</v>
      </c>
      <c r="G4" s="164"/>
      <c r="H4" s="165"/>
    </row>
    <row r="5" spans="1:8" x14ac:dyDescent="0.2">
      <c r="A5" s="146" t="s">
        <v>552</v>
      </c>
      <c r="B5" s="151"/>
      <c r="C5" s="152"/>
      <c r="D5" s="153">
        <v>50741</v>
      </c>
      <c r="E5" s="154"/>
      <c r="F5" s="155">
        <v>103390</v>
      </c>
      <c r="G5" s="156"/>
      <c r="H5" s="157"/>
    </row>
    <row r="6" spans="1:8" x14ac:dyDescent="0.2">
      <c r="A6" s="158"/>
      <c r="B6" s="159"/>
      <c r="C6" s="160"/>
      <c r="D6" s="161">
        <v>32239</v>
      </c>
      <c r="E6" s="162"/>
      <c r="F6" s="163">
        <v>51269</v>
      </c>
      <c r="G6" s="164"/>
      <c r="H6" s="165"/>
    </row>
    <row r="7" spans="1:8" x14ac:dyDescent="0.2">
      <c r="A7" s="146" t="s">
        <v>553</v>
      </c>
      <c r="B7" s="151"/>
      <c r="C7" s="152"/>
      <c r="D7" s="153">
        <v>43181</v>
      </c>
      <c r="E7" s="154"/>
      <c r="F7" s="155">
        <v>125391</v>
      </c>
      <c r="G7" s="156"/>
      <c r="H7" s="157"/>
    </row>
    <row r="8" spans="1:8" x14ac:dyDescent="0.2">
      <c r="A8" s="158"/>
      <c r="B8" s="159"/>
      <c r="C8" s="160"/>
      <c r="D8" s="161">
        <v>30728</v>
      </c>
      <c r="E8" s="162"/>
      <c r="F8" s="163">
        <v>68516</v>
      </c>
      <c r="G8" s="164"/>
      <c r="H8" s="165"/>
    </row>
    <row r="9" spans="1:8" x14ac:dyDescent="0.2">
      <c r="A9" s="146" t="s">
        <v>554</v>
      </c>
      <c r="B9" s="151"/>
      <c r="C9" s="152"/>
      <c r="D9" s="153">
        <v>45563</v>
      </c>
      <c r="E9" s="154"/>
      <c r="F9" s="155">
        <v>138402</v>
      </c>
      <c r="G9" s="156"/>
      <c r="H9" s="157"/>
    </row>
    <row r="10" spans="1:8" x14ac:dyDescent="0.2">
      <c r="A10" s="158"/>
      <c r="B10" s="159"/>
      <c r="C10" s="160"/>
      <c r="D10" s="161">
        <v>41107</v>
      </c>
      <c r="E10" s="162"/>
      <c r="F10" s="163">
        <v>70652</v>
      </c>
      <c r="G10" s="164"/>
      <c r="H10" s="165"/>
    </row>
    <row r="11" spans="1:8" x14ac:dyDescent="0.2">
      <c r="A11" s="146" t="s">
        <v>555</v>
      </c>
      <c r="B11" s="151"/>
      <c r="C11" s="152"/>
      <c r="D11" s="153">
        <v>66556</v>
      </c>
      <c r="E11" s="154"/>
      <c r="F11" s="155">
        <v>146367</v>
      </c>
      <c r="G11" s="156"/>
      <c r="H11" s="157"/>
    </row>
    <row r="12" spans="1:8" x14ac:dyDescent="0.2">
      <c r="A12" s="158"/>
      <c r="B12" s="159"/>
      <c r="C12" s="166"/>
      <c r="D12" s="161">
        <v>34244</v>
      </c>
      <c r="E12" s="162"/>
      <c r="F12" s="163">
        <v>79441</v>
      </c>
      <c r="G12" s="164"/>
      <c r="H12" s="165"/>
    </row>
    <row r="13" spans="1:8" x14ac:dyDescent="0.2">
      <c r="A13" s="146"/>
      <c r="B13" s="151"/>
      <c r="C13" s="152"/>
      <c r="D13" s="153">
        <v>48449</v>
      </c>
      <c r="E13" s="154"/>
      <c r="F13" s="155">
        <v>120376</v>
      </c>
      <c r="G13" s="167"/>
      <c r="H13" s="157"/>
    </row>
    <row r="14" spans="1:8" x14ac:dyDescent="0.2">
      <c r="A14" s="158"/>
      <c r="B14" s="159"/>
      <c r="C14" s="160"/>
      <c r="D14" s="161">
        <v>32935</v>
      </c>
      <c r="E14" s="162"/>
      <c r="F14" s="163">
        <v>63778</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5.9</v>
      </c>
      <c r="C19" s="168">
        <f>ROUND(VALUE(SUBSTITUTE(実質収支比率等に係る経年分析!G$48,"▲","-")),2)</f>
        <v>7.93</v>
      </c>
      <c r="D19" s="168">
        <f>ROUND(VALUE(SUBSTITUTE(実質収支比率等に係る経年分析!H$48,"▲","-")),2)</f>
        <v>10.75</v>
      </c>
      <c r="E19" s="168">
        <f>ROUND(VALUE(SUBSTITUTE(実質収支比率等に係る経年分析!I$48,"▲","-")),2)</f>
        <v>9.7100000000000009</v>
      </c>
      <c r="F19" s="168">
        <f>ROUND(VALUE(SUBSTITUTE(実質収支比率等に係る経年分析!J$48,"▲","-")),2)</f>
        <v>5.88</v>
      </c>
    </row>
    <row r="20" spans="1:11" x14ac:dyDescent="0.2">
      <c r="A20" s="168" t="s">
        <v>56</v>
      </c>
      <c r="B20" s="168">
        <f>ROUND(VALUE(SUBSTITUTE(実質収支比率等に係る経年分析!F$47,"▲","-")),2)</f>
        <v>18.32</v>
      </c>
      <c r="C20" s="168">
        <f>ROUND(VALUE(SUBSTITUTE(実質収支比率等に係る経年分析!G$47,"▲","-")),2)</f>
        <v>19.84</v>
      </c>
      <c r="D20" s="168">
        <f>ROUND(VALUE(SUBSTITUTE(実質収支比率等に係る経年分析!H$47,"▲","-")),2)</f>
        <v>21.92</v>
      </c>
      <c r="E20" s="168">
        <f>ROUND(VALUE(SUBSTITUTE(実質収支比率等に係る経年分析!I$47,"▲","-")),2)</f>
        <v>23.32</v>
      </c>
      <c r="F20" s="168">
        <f>ROUND(VALUE(SUBSTITUTE(実質収支比率等に係る経年分析!J$47,"▲","-")),2)</f>
        <v>25.25</v>
      </c>
    </row>
    <row r="21" spans="1:11" x14ac:dyDescent="0.2">
      <c r="A21" s="168" t="s">
        <v>57</v>
      </c>
      <c r="B21" s="168">
        <f>IF(ISNUMBER(VALUE(SUBSTITUTE(実質収支比率等に係る経年分析!F$49,"▲","-"))),ROUND(VALUE(SUBSTITUTE(実質収支比率等に係る経年分析!F$49,"▲","-")),2),NA())</f>
        <v>0.36</v>
      </c>
      <c r="C21" s="168">
        <f>IF(ISNUMBER(VALUE(SUBSTITUTE(実質収支比率等に係る経年分析!G$49,"▲","-"))),ROUND(VALUE(SUBSTITUTE(実質収支比率等に係る経年分析!G$49,"▲","-")),2),NA())</f>
        <v>3.7</v>
      </c>
      <c r="D21" s="168">
        <f>IF(ISNUMBER(VALUE(SUBSTITUTE(実質収支比率等に係る経年分析!H$49,"▲","-"))),ROUND(VALUE(SUBSTITUTE(実質収支比率等に係る経年分析!H$49,"▲","-")),2),NA())</f>
        <v>6.24</v>
      </c>
      <c r="E21" s="168">
        <f>IF(ISNUMBER(VALUE(SUBSTITUTE(実質収支比率等に係る経年分析!I$49,"▲","-"))),ROUND(VALUE(SUBSTITUTE(実質収支比率等に係る経年分析!I$49,"▲","-")),2),NA())</f>
        <v>2.4500000000000002</v>
      </c>
      <c r="F21" s="168">
        <f>IF(ISNUMBER(VALUE(SUBSTITUTE(実質収支比率等に係る経年分析!J$49,"▲","-"))),ROUND(VALUE(SUBSTITUTE(実質収支比率等に係る経年分析!J$49,"▲","-")),2),NA())</f>
        <v>-2.5499999999999998</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0.13</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0.13</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国民健康保険事業特別会計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0.93</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0.19</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0.32</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7.0000000000000007E-2</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0.09</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0.12</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0.04</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0.06</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0.01</v>
      </c>
    </row>
    <row r="31" spans="1:11" x14ac:dyDescent="0.2">
      <c r="A31" s="169" t="str">
        <f>IF(連結実質赤字比率に係る赤字・黒字の構成分析!C$39="",NA(),連結実質赤字比率に係る赤字・黒字の構成分析!C$39)</f>
        <v>商品券特別会計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0.04</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0.05</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0.06</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v>
      </c>
    </row>
    <row r="32" spans="1:11" x14ac:dyDescent="0.2">
      <c r="A32" s="169" t="str">
        <f>IF(連結実質赤字比率に係る赤字・黒字の構成分析!C$38="",NA(),連結実質赤字比率に係る赤字・黒字の構成分析!C$38)</f>
        <v>町設置型浄化槽事業特別会計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0.88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0.74</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0.55000000000000004</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0.42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0.35</v>
      </c>
    </row>
    <row r="33" spans="1:16" x14ac:dyDescent="0.2">
      <c r="A33" s="169" t="str">
        <f>IF(連結実質赤字比率に係る赤字・黒字の構成分析!C$37="",NA(),連結実質赤字比率に係る赤字・黒字の構成分析!C$37)</f>
        <v>下水道事業特別会計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0.13</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0.59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0.5</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0.95</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0.56000000000000005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1.06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0.67</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4.8099999999999996</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7.01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10.130000000000001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9.2100000000000009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5.42</v>
      </c>
    </row>
    <row r="36" spans="1:16" x14ac:dyDescent="0.2">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7.65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7.36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7.49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7.12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7.56</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378</v>
      </c>
      <c r="E42" s="170"/>
      <c r="F42" s="170"/>
      <c r="G42" s="170">
        <f>'実質公債費比率（分子）の構造'!L$52</f>
        <v>380</v>
      </c>
      <c r="H42" s="170"/>
      <c r="I42" s="170"/>
      <c r="J42" s="170">
        <f>'実質公債費比率（分子）の構造'!M$52</f>
        <v>380</v>
      </c>
      <c r="K42" s="170"/>
      <c r="L42" s="170"/>
      <c r="M42" s="170">
        <f>'実質公債費比率（分子）の構造'!N$52</f>
        <v>385</v>
      </c>
      <c r="N42" s="170"/>
      <c r="O42" s="170"/>
      <c r="P42" s="170">
        <f>'実質公債費比率（分子）の構造'!O$52</f>
        <v>395</v>
      </c>
    </row>
    <row r="43" spans="1:16" x14ac:dyDescent="0.2">
      <c r="A43" s="170" t="s">
        <v>65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60</v>
      </c>
      <c r="C44" s="170"/>
      <c r="D44" s="170"/>
      <c r="E44" s="170">
        <f>'実質公債費比率（分子）の構造'!L$50</f>
        <v>65</v>
      </c>
      <c r="F44" s="170"/>
      <c r="G44" s="170"/>
      <c r="H44" s="170">
        <f>'実質公債費比率（分子）の構造'!M$50</f>
        <v>65</v>
      </c>
      <c r="I44" s="170"/>
      <c r="J44" s="170"/>
      <c r="K44" s="170">
        <f>'実質公債費比率（分子）の構造'!N$50</f>
        <v>138</v>
      </c>
      <c r="L44" s="170"/>
      <c r="M44" s="170"/>
      <c r="N44" s="170">
        <f>'実質公債費比率（分子）の構造'!O$50</f>
        <v>324</v>
      </c>
      <c r="O44" s="170"/>
      <c r="P44" s="170"/>
    </row>
    <row r="45" spans="1:16" x14ac:dyDescent="0.2">
      <c r="A45" s="170" t="s">
        <v>67</v>
      </c>
      <c r="B45" s="170">
        <f>'実質公債費比率（分子）の構造'!K$49</f>
        <v>37</v>
      </c>
      <c r="C45" s="170"/>
      <c r="D45" s="170"/>
      <c r="E45" s="170">
        <f>'実質公債費比率（分子）の構造'!L$49</f>
        <v>37</v>
      </c>
      <c r="F45" s="170"/>
      <c r="G45" s="170"/>
      <c r="H45" s="170">
        <f>'実質公債費比率（分子）の構造'!M$49</f>
        <v>37</v>
      </c>
      <c r="I45" s="170"/>
      <c r="J45" s="170"/>
      <c r="K45" s="170">
        <f>'実質公債費比率（分子）の構造'!N$49</f>
        <v>14</v>
      </c>
      <c r="L45" s="170"/>
      <c r="M45" s="170"/>
      <c r="N45" s="170">
        <f>'実質公債費比率（分子）の構造'!O$49</f>
        <v>1</v>
      </c>
      <c r="O45" s="170"/>
      <c r="P45" s="170"/>
    </row>
    <row r="46" spans="1:16" x14ac:dyDescent="0.2">
      <c r="A46" s="170" t="s">
        <v>68</v>
      </c>
      <c r="B46" s="170">
        <f>'実質公債費比率（分子）の構造'!K$48</f>
        <v>84</v>
      </c>
      <c r="C46" s="170"/>
      <c r="D46" s="170"/>
      <c r="E46" s="170">
        <f>'実質公債費比率（分子）の構造'!L$48</f>
        <v>110</v>
      </c>
      <c r="F46" s="170"/>
      <c r="G46" s="170"/>
      <c r="H46" s="170">
        <f>'実質公債費比率（分子）の構造'!M$48</f>
        <v>106</v>
      </c>
      <c r="I46" s="170"/>
      <c r="J46" s="170"/>
      <c r="K46" s="170">
        <f>'実質公債費比率（分子）の構造'!N$48</f>
        <v>103</v>
      </c>
      <c r="L46" s="170"/>
      <c r="M46" s="170"/>
      <c r="N46" s="170">
        <f>'実質公債費比率（分子）の構造'!O$48</f>
        <v>117</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401</v>
      </c>
      <c r="C49" s="170"/>
      <c r="D49" s="170"/>
      <c r="E49" s="170">
        <f>'実質公債費比率（分子）の構造'!L$45</f>
        <v>415</v>
      </c>
      <c r="F49" s="170"/>
      <c r="G49" s="170"/>
      <c r="H49" s="170">
        <f>'実質公債費比率（分子）の構造'!M$45</f>
        <v>432</v>
      </c>
      <c r="I49" s="170"/>
      <c r="J49" s="170"/>
      <c r="K49" s="170">
        <f>'実質公債費比率（分子）の構造'!N$45</f>
        <v>449</v>
      </c>
      <c r="L49" s="170"/>
      <c r="M49" s="170"/>
      <c r="N49" s="170">
        <f>'実質公債費比率（分子）の構造'!O$45</f>
        <v>466</v>
      </c>
      <c r="O49" s="170"/>
      <c r="P49" s="170"/>
    </row>
    <row r="50" spans="1:16" x14ac:dyDescent="0.2">
      <c r="A50" s="170" t="s">
        <v>72</v>
      </c>
      <c r="B50" s="170" t="e">
        <f>NA()</f>
        <v>#N/A</v>
      </c>
      <c r="C50" s="170">
        <f>IF(ISNUMBER('実質公債費比率（分子）の構造'!K$53),'実質公債費比率（分子）の構造'!K$53,NA())</f>
        <v>204</v>
      </c>
      <c r="D50" s="170" t="e">
        <f>NA()</f>
        <v>#N/A</v>
      </c>
      <c r="E50" s="170" t="e">
        <f>NA()</f>
        <v>#N/A</v>
      </c>
      <c r="F50" s="170">
        <f>IF(ISNUMBER('実質公債費比率（分子）の構造'!L$53),'実質公債費比率（分子）の構造'!L$53,NA())</f>
        <v>247</v>
      </c>
      <c r="G50" s="170" t="e">
        <f>NA()</f>
        <v>#N/A</v>
      </c>
      <c r="H50" s="170" t="e">
        <f>NA()</f>
        <v>#N/A</v>
      </c>
      <c r="I50" s="170">
        <f>IF(ISNUMBER('実質公債費比率（分子）の構造'!M$53),'実質公債費比率（分子）の構造'!M$53,NA())</f>
        <v>260</v>
      </c>
      <c r="J50" s="170" t="e">
        <f>NA()</f>
        <v>#N/A</v>
      </c>
      <c r="K50" s="170" t="e">
        <f>NA()</f>
        <v>#N/A</v>
      </c>
      <c r="L50" s="170">
        <f>IF(ISNUMBER('実質公債費比率（分子）の構造'!N$53),'実質公債費比率（分子）の構造'!N$53,NA())</f>
        <v>319</v>
      </c>
      <c r="M50" s="170" t="e">
        <f>NA()</f>
        <v>#N/A</v>
      </c>
      <c r="N50" s="170" t="e">
        <f>NA()</f>
        <v>#N/A</v>
      </c>
      <c r="O50" s="170">
        <f>IF(ISNUMBER('実質公債費比率（分子）の構造'!O$53),'実質公債費比率（分子）の構造'!O$53,NA())</f>
        <v>513</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4827</v>
      </c>
      <c r="E56" s="169"/>
      <c r="F56" s="169"/>
      <c r="G56" s="169">
        <f>'将来負担比率（分子）の構造'!J$52</f>
        <v>4734</v>
      </c>
      <c r="H56" s="169"/>
      <c r="I56" s="169"/>
      <c r="J56" s="169">
        <f>'将来負担比率（分子）の構造'!K$52</f>
        <v>4653</v>
      </c>
      <c r="K56" s="169"/>
      <c r="L56" s="169"/>
      <c r="M56" s="169">
        <f>'将来負担比率（分子）の構造'!L$52</f>
        <v>4530</v>
      </c>
      <c r="N56" s="169"/>
      <c r="O56" s="169"/>
      <c r="P56" s="169">
        <f>'将来負担比率（分子）の構造'!M$52</f>
        <v>4263</v>
      </c>
    </row>
    <row r="57" spans="1:16" x14ac:dyDescent="0.2">
      <c r="A57" s="169" t="s">
        <v>43</v>
      </c>
      <c r="B57" s="169"/>
      <c r="C57" s="169"/>
      <c r="D57" s="169">
        <f>'将来負担比率（分子）の構造'!I$51</f>
        <v>582</v>
      </c>
      <c r="E57" s="169"/>
      <c r="F57" s="169"/>
      <c r="G57" s="169">
        <f>'将来負担比率（分子）の構造'!J$51</f>
        <v>550</v>
      </c>
      <c r="H57" s="169"/>
      <c r="I57" s="169"/>
      <c r="J57" s="169">
        <f>'将来負担比率（分子）の構造'!K$51</f>
        <v>517</v>
      </c>
      <c r="K57" s="169"/>
      <c r="L57" s="169"/>
      <c r="M57" s="169">
        <f>'将来負担比率（分子）の構造'!L$51</f>
        <v>484</v>
      </c>
      <c r="N57" s="169"/>
      <c r="O57" s="169"/>
      <c r="P57" s="169">
        <f>'将来負担比率（分子）の構造'!M$51</f>
        <v>787</v>
      </c>
    </row>
    <row r="58" spans="1:16" x14ac:dyDescent="0.2">
      <c r="A58" s="169" t="s">
        <v>42</v>
      </c>
      <c r="B58" s="169"/>
      <c r="C58" s="169"/>
      <c r="D58" s="169">
        <f>'将来負担比率（分子）の構造'!I$50</f>
        <v>1499</v>
      </c>
      <c r="E58" s="169"/>
      <c r="F58" s="169"/>
      <c r="G58" s="169">
        <f>'将来負担比率（分子）の構造'!J$50</f>
        <v>1529</v>
      </c>
      <c r="H58" s="169"/>
      <c r="I58" s="169"/>
      <c r="J58" s="169">
        <f>'将来負担比率（分子）の構造'!K$50</f>
        <v>1793</v>
      </c>
      <c r="K58" s="169"/>
      <c r="L58" s="169"/>
      <c r="M58" s="169">
        <f>'将来負担比率（分子）の構造'!L$50</f>
        <v>2295</v>
      </c>
      <c r="N58" s="169"/>
      <c r="O58" s="169"/>
      <c r="P58" s="169">
        <f>'将来負担比率（分子）の構造'!M$50</f>
        <v>2674</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1780</v>
      </c>
      <c r="C62" s="169"/>
      <c r="D62" s="169"/>
      <c r="E62" s="169">
        <f>'将来負担比率（分子）の構造'!J$45</f>
        <v>1745</v>
      </c>
      <c r="F62" s="169"/>
      <c r="G62" s="169"/>
      <c r="H62" s="169">
        <f>'将来負担比率（分子）の構造'!K$45</f>
        <v>1698</v>
      </c>
      <c r="I62" s="169"/>
      <c r="J62" s="169"/>
      <c r="K62" s="169">
        <f>'将来負担比率（分子）の構造'!L$45</f>
        <v>1704</v>
      </c>
      <c r="L62" s="169"/>
      <c r="M62" s="169"/>
      <c r="N62" s="169">
        <f>'将来負担比率（分子）の構造'!M$45</f>
        <v>1663</v>
      </c>
      <c r="O62" s="169"/>
      <c r="P62" s="169"/>
    </row>
    <row r="63" spans="1:16" x14ac:dyDescent="0.2">
      <c r="A63" s="169" t="s">
        <v>35</v>
      </c>
      <c r="B63" s="169">
        <f>'将来負担比率（分子）の構造'!I$44</f>
        <v>86</v>
      </c>
      <c r="C63" s="169"/>
      <c r="D63" s="169"/>
      <c r="E63" s="169">
        <f>'将来負担比率（分子）の構造'!J$44</f>
        <v>58</v>
      </c>
      <c r="F63" s="169"/>
      <c r="G63" s="169"/>
      <c r="H63" s="169">
        <f>'将来負担比率（分子）の構造'!K$44</f>
        <v>32</v>
      </c>
      <c r="I63" s="169"/>
      <c r="J63" s="169"/>
      <c r="K63" s="169">
        <f>'将来負担比率（分子）の構造'!L$44</f>
        <v>19</v>
      </c>
      <c r="L63" s="169"/>
      <c r="M63" s="169"/>
      <c r="N63" s="169">
        <f>'将来負担比率（分子）の構造'!M$44</f>
        <v>37</v>
      </c>
      <c r="O63" s="169"/>
      <c r="P63" s="169"/>
    </row>
    <row r="64" spans="1:16" x14ac:dyDescent="0.2">
      <c r="A64" s="169" t="s">
        <v>34</v>
      </c>
      <c r="B64" s="169">
        <f>'将来負担比率（分子）の構造'!I$43</f>
        <v>1256</v>
      </c>
      <c r="C64" s="169"/>
      <c r="D64" s="169"/>
      <c r="E64" s="169">
        <f>'将来負担比率（分子）の構造'!J$43</f>
        <v>1193</v>
      </c>
      <c r="F64" s="169"/>
      <c r="G64" s="169"/>
      <c r="H64" s="169">
        <f>'将来負担比率（分子）の構造'!K$43</f>
        <v>1148</v>
      </c>
      <c r="I64" s="169"/>
      <c r="J64" s="169"/>
      <c r="K64" s="169">
        <f>'将来負担比率（分子）の構造'!L$43</f>
        <v>1167</v>
      </c>
      <c r="L64" s="169"/>
      <c r="M64" s="169"/>
      <c r="N64" s="169">
        <f>'将来負担比率（分子）の構造'!M$43</f>
        <v>1146</v>
      </c>
      <c r="O64" s="169"/>
      <c r="P64" s="169"/>
    </row>
    <row r="65" spans="1:16" x14ac:dyDescent="0.2">
      <c r="A65" s="169" t="s">
        <v>33</v>
      </c>
      <c r="B65" s="169">
        <f>'将来負担比率（分子）の構造'!I$42</f>
        <v>1017</v>
      </c>
      <c r="C65" s="169"/>
      <c r="D65" s="169"/>
      <c r="E65" s="169">
        <f>'将来負担比率（分子）の構造'!J$42</f>
        <v>967</v>
      </c>
      <c r="F65" s="169"/>
      <c r="G65" s="169"/>
      <c r="H65" s="169">
        <f>'将来負担比率（分子）の構造'!K$42</f>
        <v>915</v>
      </c>
      <c r="I65" s="169"/>
      <c r="J65" s="169"/>
      <c r="K65" s="169">
        <f>'将来負担比率（分子）の構造'!L$42</f>
        <v>1133</v>
      </c>
      <c r="L65" s="169"/>
      <c r="M65" s="169"/>
      <c r="N65" s="169">
        <f>'将来負担比率（分子）の構造'!M$42</f>
        <v>1424</v>
      </c>
      <c r="O65" s="169"/>
      <c r="P65" s="169"/>
    </row>
    <row r="66" spans="1:16" x14ac:dyDescent="0.2">
      <c r="A66" s="169" t="s">
        <v>32</v>
      </c>
      <c r="B66" s="169">
        <f>'将来負担比率（分子）の構造'!I$41</f>
        <v>4449</v>
      </c>
      <c r="C66" s="169"/>
      <c r="D66" s="169"/>
      <c r="E66" s="169">
        <f>'将来負担比率（分子）の構造'!J$41</f>
        <v>4421</v>
      </c>
      <c r="F66" s="169"/>
      <c r="G66" s="169"/>
      <c r="H66" s="169">
        <f>'将来負担比率（分子）の構造'!K$41</f>
        <v>4295</v>
      </c>
      <c r="I66" s="169"/>
      <c r="J66" s="169"/>
      <c r="K66" s="169">
        <f>'将来負担比率（分子）の構造'!L$41</f>
        <v>4122</v>
      </c>
      <c r="L66" s="169"/>
      <c r="M66" s="169"/>
      <c r="N66" s="169">
        <f>'将来負担比率（分子）の構造'!M$41</f>
        <v>3772</v>
      </c>
      <c r="O66" s="169"/>
      <c r="P66" s="169"/>
    </row>
    <row r="67" spans="1:16" x14ac:dyDescent="0.2">
      <c r="A67" s="169" t="s">
        <v>76</v>
      </c>
      <c r="B67" s="169" t="e">
        <f>NA()</f>
        <v>#N/A</v>
      </c>
      <c r="C67" s="169">
        <f>IF(ISNUMBER('将来負担比率（分子）の構造'!I$53), IF('将来負担比率（分子）の構造'!I$53 &lt; 0, 0, '将来負担比率（分子）の構造'!I$53), NA())</f>
        <v>1680</v>
      </c>
      <c r="D67" s="169" t="e">
        <f>NA()</f>
        <v>#N/A</v>
      </c>
      <c r="E67" s="169" t="e">
        <f>NA()</f>
        <v>#N/A</v>
      </c>
      <c r="F67" s="169">
        <f>IF(ISNUMBER('将来負担比率（分子）の構造'!J$53), IF('将来負担比率（分子）の構造'!J$53 &lt; 0, 0, '将来負担比率（分子）の構造'!J$53), NA())</f>
        <v>1571</v>
      </c>
      <c r="G67" s="169" t="e">
        <f>NA()</f>
        <v>#N/A</v>
      </c>
      <c r="H67" s="169" t="e">
        <f>NA()</f>
        <v>#N/A</v>
      </c>
      <c r="I67" s="169">
        <f>IF(ISNUMBER('将来負担比率（分子）の構造'!K$53), IF('将来負担比率（分子）の構造'!K$53 &lt; 0, 0, '将来負担比率（分子）の構造'!K$53), NA())</f>
        <v>1125</v>
      </c>
      <c r="J67" s="169" t="e">
        <f>NA()</f>
        <v>#N/A</v>
      </c>
      <c r="K67" s="169" t="e">
        <f>NA()</f>
        <v>#N/A</v>
      </c>
      <c r="L67" s="169">
        <f>IF(ISNUMBER('将来負担比率（分子）の構造'!L$53), IF('将来負担比率（分子）の構造'!L$53 &lt; 0, 0, '将来負担比率（分子）の構造'!L$53), NA())</f>
        <v>836</v>
      </c>
      <c r="M67" s="169" t="e">
        <f>NA()</f>
        <v>#N/A</v>
      </c>
      <c r="N67" s="169" t="e">
        <f>NA()</f>
        <v>#N/A</v>
      </c>
      <c r="O67" s="169">
        <f>IF(ISNUMBER('将来負担比率（分子）の構造'!M$53), IF('将来負担比率（分子）の構造'!M$53 &lt; 0, 0, '将来負担比率（分子）の構造'!M$53), NA())</f>
        <v>319</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762</v>
      </c>
      <c r="C72" s="173">
        <f>基金残高に係る経年分析!G55</f>
        <v>866</v>
      </c>
      <c r="D72" s="173">
        <f>基金残高に係る経年分析!H55</f>
        <v>920</v>
      </c>
    </row>
    <row r="73" spans="1:16" x14ac:dyDescent="0.2">
      <c r="A73" s="172" t="s">
        <v>79</v>
      </c>
      <c r="B73" s="173">
        <f>基金残高に係る経年分析!F56</f>
        <v>4</v>
      </c>
      <c r="C73" s="173">
        <f>基金残高に係る経年分析!G56</f>
        <v>4</v>
      </c>
      <c r="D73" s="173">
        <f>基金残高に係る経年分析!H56</f>
        <v>4</v>
      </c>
    </row>
    <row r="74" spans="1:16" x14ac:dyDescent="0.2">
      <c r="A74" s="172" t="s">
        <v>80</v>
      </c>
      <c r="B74" s="173">
        <f>基金残高に係る経年分析!F57</f>
        <v>934</v>
      </c>
      <c r="C74" s="173">
        <f>基金残高に係る経年分析!G57</f>
        <v>1340</v>
      </c>
      <c r="D74" s="173">
        <f>基金残高に係る経年分析!H57</f>
        <v>1751</v>
      </c>
    </row>
  </sheetData>
  <sheetProtection algorithmName="SHA-512" hashValue="DVY8JhSoOEwY/zMuX4hvGIFhmBaxdxWl3dKfROyNZa8nYKDau8C/v9rcXDiYwLvk7V8vwVjE67r7x6wAMfGK1A==" saltValue="TnUrzNUdee40exw8ti2DT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328125" style="208" customWidth="1"/>
    <col min="2" max="2" width="2.36328125" style="208" customWidth="1"/>
    <col min="3" max="16" width="2.6328125" style="208" customWidth="1"/>
    <col min="17" max="17" width="2.36328125" style="208" customWidth="1"/>
    <col min="18" max="95" width="1.6328125" style="208" customWidth="1"/>
    <col min="96" max="133" width="1.6328125" style="220" customWidth="1"/>
    <col min="134" max="143" width="1.63281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216</v>
      </c>
      <c r="DI1" s="731"/>
      <c r="DJ1" s="731"/>
      <c r="DK1" s="731"/>
      <c r="DL1" s="731"/>
      <c r="DM1" s="731"/>
      <c r="DN1" s="732"/>
      <c r="DO1" s="208"/>
      <c r="DP1" s="730" t="s">
        <v>217</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218</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219</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220</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221</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222</v>
      </c>
      <c r="S4" s="687"/>
      <c r="T4" s="687"/>
      <c r="U4" s="687"/>
      <c r="V4" s="687"/>
      <c r="W4" s="687"/>
      <c r="X4" s="687"/>
      <c r="Y4" s="688"/>
      <c r="Z4" s="686" t="s">
        <v>223</v>
      </c>
      <c r="AA4" s="687"/>
      <c r="AB4" s="687"/>
      <c r="AC4" s="688"/>
      <c r="AD4" s="686" t="s">
        <v>224</v>
      </c>
      <c r="AE4" s="687"/>
      <c r="AF4" s="687"/>
      <c r="AG4" s="687"/>
      <c r="AH4" s="687"/>
      <c r="AI4" s="687"/>
      <c r="AJ4" s="687"/>
      <c r="AK4" s="688"/>
      <c r="AL4" s="686" t="s">
        <v>223</v>
      </c>
      <c r="AM4" s="687"/>
      <c r="AN4" s="687"/>
      <c r="AO4" s="688"/>
      <c r="AP4" s="733" t="s">
        <v>225</v>
      </c>
      <c r="AQ4" s="733"/>
      <c r="AR4" s="733"/>
      <c r="AS4" s="733"/>
      <c r="AT4" s="733"/>
      <c r="AU4" s="733"/>
      <c r="AV4" s="733"/>
      <c r="AW4" s="733"/>
      <c r="AX4" s="733"/>
      <c r="AY4" s="733"/>
      <c r="AZ4" s="733"/>
      <c r="BA4" s="733"/>
      <c r="BB4" s="733"/>
      <c r="BC4" s="733"/>
      <c r="BD4" s="733"/>
      <c r="BE4" s="733"/>
      <c r="BF4" s="733"/>
      <c r="BG4" s="733" t="s">
        <v>226</v>
      </c>
      <c r="BH4" s="733"/>
      <c r="BI4" s="733"/>
      <c r="BJ4" s="733"/>
      <c r="BK4" s="733"/>
      <c r="BL4" s="733"/>
      <c r="BM4" s="733"/>
      <c r="BN4" s="733"/>
      <c r="BO4" s="733" t="s">
        <v>223</v>
      </c>
      <c r="BP4" s="733"/>
      <c r="BQ4" s="733"/>
      <c r="BR4" s="733"/>
      <c r="BS4" s="733" t="s">
        <v>227</v>
      </c>
      <c r="BT4" s="733"/>
      <c r="BU4" s="733"/>
      <c r="BV4" s="733"/>
      <c r="BW4" s="733"/>
      <c r="BX4" s="733"/>
      <c r="BY4" s="733"/>
      <c r="BZ4" s="733"/>
      <c r="CA4" s="733"/>
      <c r="CB4" s="733"/>
      <c r="CD4" s="686" t="s">
        <v>228</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229</v>
      </c>
      <c r="C5" s="693"/>
      <c r="D5" s="693"/>
      <c r="E5" s="693"/>
      <c r="F5" s="693"/>
      <c r="G5" s="693"/>
      <c r="H5" s="693"/>
      <c r="I5" s="693"/>
      <c r="J5" s="693"/>
      <c r="K5" s="693"/>
      <c r="L5" s="693"/>
      <c r="M5" s="693"/>
      <c r="N5" s="693"/>
      <c r="O5" s="693"/>
      <c r="P5" s="693"/>
      <c r="Q5" s="694"/>
      <c r="R5" s="689">
        <v>1634180</v>
      </c>
      <c r="S5" s="690"/>
      <c r="T5" s="690"/>
      <c r="U5" s="690"/>
      <c r="V5" s="690"/>
      <c r="W5" s="690"/>
      <c r="X5" s="690"/>
      <c r="Y5" s="715"/>
      <c r="Z5" s="728">
        <v>24</v>
      </c>
      <c r="AA5" s="728"/>
      <c r="AB5" s="728"/>
      <c r="AC5" s="728"/>
      <c r="AD5" s="729">
        <v>1634180</v>
      </c>
      <c r="AE5" s="729"/>
      <c r="AF5" s="729"/>
      <c r="AG5" s="729"/>
      <c r="AH5" s="729"/>
      <c r="AI5" s="729"/>
      <c r="AJ5" s="729"/>
      <c r="AK5" s="729"/>
      <c r="AL5" s="716">
        <v>45.5</v>
      </c>
      <c r="AM5" s="698"/>
      <c r="AN5" s="698"/>
      <c r="AO5" s="717"/>
      <c r="AP5" s="692" t="s">
        <v>230</v>
      </c>
      <c r="AQ5" s="693"/>
      <c r="AR5" s="693"/>
      <c r="AS5" s="693"/>
      <c r="AT5" s="693"/>
      <c r="AU5" s="693"/>
      <c r="AV5" s="693"/>
      <c r="AW5" s="693"/>
      <c r="AX5" s="693"/>
      <c r="AY5" s="693"/>
      <c r="AZ5" s="693"/>
      <c r="BA5" s="693"/>
      <c r="BB5" s="693"/>
      <c r="BC5" s="693"/>
      <c r="BD5" s="693"/>
      <c r="BE5" s="693"/>
      <c r="BF5" s="694"/>
      <c r="BG5" s="634">
        <v>1631992</v>
      </c>
      <c r="BH5" s="635"/>
      <c r="BI5" s="635"/>
      <c r="BJ5" s="635"/>
      <c r="BK5" s="635"/>
      <c r="BL5" s="635"/>
      <c r="BM5" s="635"/>
      <c r="BN5" s="636"/>
      <c r="BO5" s="672">
        <v>99.9</v>
      </c>
      <c r="BP5" s="672"/>
      <c r="BQ5" s="672"/>
      <c r="BR5" s="672"/>
      <c r="BS5" s="673" t="s">
        <v>140</v>
      </c>
      <c r="BT5" s="673"/>
      <c r="BU5" s="673"/>
      <c r="BV5" s="673"/>
      <c r="BW5" s="673"/>
      <c r="BX5" s="673"/>
      <c r="BY5" s="673"/>
      <c r="BZ5" s="673"/>
      <c r="CA5" s="673"/>
      <c r="CB5" s="708"/>
      <c r="CD5" s="686" t="s">
        <v>225</v>
      </c>
      <c r="CE5" s="687"/>
      <c r="CF5" s="687"/>
      <c r="CG5" s="687"/>
      <c r="CH5" s="687"/>
      <c r="CI5" s="687"/>
      <c r="CJ5" s="687"/>
      <c r="CK5" s="687"/>
      <c r="CL5" s="687"/>
      <c r="CM5" s="687"/>
      <c r="CN5" s="687"/>
      <c r="CO5" s="687"/>
      <c r="CP5" s="687"/>
      <c r="CQ5" s="688"/>
      <c r="CR5" s="686" t="s">
        <v>231</v>
      </c>
      <c r="CS5" s="687"/>
      <c r="CT5" s="687"/>
      <c r="CU5" s="687"/>
      <c r="CV5" s="687"/>
      <c r="CW5" s="687"/>
      <c r="CX5" s="687"/>
      <c r="CY5" s="688"/>
      <c r="CZ5" s="686" t="s">
        <v>223</v>
      </c>
      <c r="DA5" s="687"/>
      <c r="DB5" s="687"/>
      <c r="DC5" s="688"/>
      <c r="DD5" s="686" t="s">
        <v>232</v>
      </c>
      <c r="DE5" s="687"/>
      <c r="DF5" s="687"/>
      <c r="DG5" s="687"/>
      <c r="DH5" s="687"/>
      <c r="DI5" s="687"/>
      <c r="DJ5" s="687"/>
      <c r="DK5" s="687"/>
      <c r="DL5" s="687"/>
      <c r="DM5" s="687"/>
      <c r="DN5" s="687"/>
      <c r="DO5" s="687"/>
      <c r="DP5" s="688"/>
      <c r="DQ5" s="686" t="s">
        <v>233</v>
      </c>
      <c r="DR5" s="687"/>
      <c r="DS5" s="687"/>
      <c r="DT5" s="687"/>
      <c r="DU5" s="687"/>
      <c r="DV5" s="687"/>
      <c r="DW5" s="687"/>
      <c r="DX5" s="687"/>
      <c r="DY5" s="687"/>
      <c r="DZ5" s="687"/>
      <c r="EA5" s="687"/>
      <c r="EB5" s="687"/>
      <c r="EC5" s="688"/>
    </row>
    <row r="6" spans="2:143" ht="11.25" customHeight="1" x14ac:dyDescent="0.2">
      <c r="B6" s="631" t="s">
        <v>234</v>
      </c>
      <c r="C6" s="632"/>
      <c r="D6" s="632"/>
      <c r="E6" s="632"/>
      <c r="F6" s="632"/>
      <c r="G6" s="632"/>
      <c r="H6" s="632"/>
      <c r="I6" s="632"/>
      <c r="J6" s="632"/>
      <c r="K6" s="632"/>
      <c r="L6" s="632"/>
      <c r="M6" s="632"/>
      <c r="N6" s="632"/>
      <c r="O6" s="632"/>
      <c r="P6" s="632"/>
      <c r="Q6" s="633"/>
      <c r="R6" s="634">
        <v>49470</v>
      </c>
      <c r="S6" s="635"/>
      <c r="T6" s="635"/>
      <c r="U6" s="635"/>
      <c r="V6" s="635"/>
      <c r="W6" s="635"/>
      <c r="X6" s="635"/>
      <c r="Y6" s="636"/>
      <c r="Z6" s="672">
        <v>0.7</v>
      </c>
      <c r="AA6" s="672"/>
      <c r="AB6" s="672"/>
      <c r="AC6" s="672"/>
      <c r="AD6" s="673">
        <v>49470</v>
      </c>
      <c r="AE6" s="673"/>
      <c r="AF6" s="673"/>
      <c r="AG6" s="673"/>
      <c r="AH6" s="673"/>
      <c r="AI6" s="673"/>
      <c r="AJ6" s="673"/>
      <c r="AK6" s="673"/>
      <c r="AL6" s="637">
        <v>1.4</v>
      </c>
      <c r="AM6" s="638"/>
      <c r="AN6" s="638"/>
      <c r="AO6" s="674"/>
      <c r="AP6" s="631" t="s">
        <v>235</v>
      </c>
      <c r="AQ6" s="632"/>
      <c r="AR6" s="632"/>
      <c r="AS6" s="632"/>
      <c r="AT6" s="632"/>
      <c r="AU6" s="632"/>
      <c r="AV6" s="632"/>
      <c r="AW6" s="632"/>
      <c r="AX6" s="632"/>
      <c r="AY6" s="632"/>
      <c r="AZ6" s="632"/>
      <c r="BA6" s="632"/>
      <c r="BB6" s="632"/>
      <c r="BC6" s="632"/>
      <c r="BD6" s="632"/>
      <c r="BE6" s="632"/>
      <c r="BF6" s="633"/>
      <c r="BG6" s="634">
        <v>1631992</v>
      </c>
      <c r="BH6" s="635"/>
      <c r="BI6" s="635"/>
      <c r="BJ6" s="635"/>
      <c r="BK6" s="635"/>
      <c r="BL6" s="635"/>
      <c r="BM6" s="635"/>
      <c r="BN6" s="636"/>
      <c r="BO6" s="672">
        <v>99.9</v>
      </c>
      <c r="BP6" s="672"/>
      <c r="BQ6" s="672"/>
      <c r="BR6" s="672"/>
      <c r="BS6" s="673" t="s">
        <v>131</v>
      </c>
      <c r="BT6" s="673"/>
      <c r="BU6" s="673"/>
      <c r="BV6" s="673"/>
      <c r="BW6" s="673"/>
      <c r="BX6" s="673"/>
      <c r="BY6" s="673"/>
      <c r="BZ6" s="673"/>
      <c r="CA6" s="673"/>
      <c r="CB6" s="708"/>
      <c r="CD6" s="692" t="s">
        <v>236</v>
      </c>
      <c r="CE6" s="693"/>
      <c r="CF6" s="693"/>
      <c r="CG6" s="693"/>
      <c r="CH6" s="693"/>
      <c r="CI6" s="693"/>
      <c r="CJ6" s="693"/>
      <c r="CK6" s="693"/>
      <c r="CL6" s="693"/>
      <c r="CM6" s="693"/>
      <c r="CN6" s="693"/>
      <c r="CO6" s="693"/>
      <c r="CP6" s="693"/>
      <c r="CQ6" s="694"/>
      <c r="CR6" s="634">
        <v>92529</v>
      </c>
      <c r="CS6" s="635"/>
      <c r="CT6" s="635"/>
      <c r="CU6" s="635"/>
      <c r="CV6" s="635"/>
      <c r="CW6" s="635"/>
      <c r="CX6" s="635"/>
      <c r="CY6" s="636"/>
      <c r="CZ6" s="716">
        <v>1.4</v>
      </c>
      <c r="DA6" s="698"/>
      <c r="DB6" s="698"/>
      <c r="DC6" s="718"/>
      <c r="DD6" s="640" t="s">
        <v>131</v>
      </c>
      <c r="DE6" s="635"/>
      <c r="DF6" s="635"/>
      <c r="DG6" s="635"/>
      <c r="DH6" s="635"/>
      <c r="DI6" s="635"/>
      <c r="DJ6" s="635"/>
      <c r="DK6" s="635"/>
      <c r="DL6" s="635"/>
      <c r="DM6" s="635"/>
      <c r="DN6" s="635"/>
      <c r="DO6" s="635"/>
      <c r="DP6" s="636"/>
      <c r="DQ6" s="640">
        <v>92529</v>
      </c>
      <c r="DR6" s="635"/>
      <c r="DS6" s="635"/>
      <c r="DT6" s="635"/>
      <c r="DU6" s="635"/>
      <c r="DV6" s="635"/>
      <c r="DW6" s="635"/>
      <c r="DX6" s="635"/>
      <c r="DY6" s="635"/>
      <c r="DZ6" s="635"/>
      <c r="EA6" s="635"/>
      <c r="EB6" s="635"/>
      <c r="EC6" s="671"/>
    </row>
    <row r="7" spans="2:143" ht="11.25" customHeight="1" x14ac:dyDescent="0.2">
      <c r="B7" s="631" t="s">
        <v>237</v>
      </c>
      <c r="C7" s="632"/>
      <c r="D7" s="632"/>
      <c r="E7" s="632"/>
      <c r="F7" s="632"/>
      <c r="G7" s="632"/>
      <c r="H7" s="632"/>
      <c r="I7" s="632"/>
      <c r="J7" s="632"/>
      <c r="K7" s="632"/>
      <c r="L7" s="632"/>
      <c r="M7" s="632"/>
      <c r="N7" s="632"/>
      <c r="O7" s="632"/>
      <c r="P7" s="632"/>
      <c r="Q7" s="633"/>
      <c r="R7" s="634">
        <v>414</v>
      </c>
      <c r="S7" s="635"/>
      <c r="T7" s="635"/>
      <c r="U7" s="635"/>
      <c r="V7" s="635"/>
      <c r="W7" s="635"/>
      <c r="X7" s="635"/>
      <c r="Y7" s="636"/>
      <c r="Z7" s="672">
        <v>0</v>
      </c>
      <c r="AA7" s="672"/>
      <c r="AB7" s="672"/>
      <c r="AC7" s="672"/>
      <c r="AD7" s="673">
        <v>414</v>
      </c>
      <c r="AE7" s="673"/>
      <c r="AF7" s="673"/>
      <c r="AG7" s="673"/>
      <c r="AH7" s="673"/>
      <c r="AI7" s="673"/>
      <c r="AJ7" s="673"/>
      <c r="AK7" s="673"/>
      <c r="AL7" s="637">
        <v>0</v>
      </c>
      <c r="AM7" s="638"/>
      <c r="AN7" s="638"/>
      <c r="AO7" s="674"/>
      <c r="AP7" s="631" t="s">
        <v>238</v>
      </c>
      <c r="AQ7" s="632"/>
      <c r="AR7" s="632"/>
      <c r="AS7" s="632"/>
      <c r="AT7" s="632"/>
      <c r="AU7" s="632"/>
      <c r="AV7" s="632"/>
      <c r="AW7" s="632"/>
      <c r="AX7" s="632"/>
      <c r="AY7" s="632"/>
      <c r="AZ7" s="632"/>
      <c r="BA7" s="632"/>
      <c r="BB7" s="632"/>
      <c r="BC7" s="632"/>
      <c r="BD7" s="632"/>
      <c r="BE7" s="632"/>
      <c r="BF7" s="633"/>
      <c r="BG7" s="634">
        <v>622841</v>
      </c>
      <c r="BH7" s="635"/>
      <c r="BI7" s="635"/>
      <c r="BJ7" s="635"/>
      <c r="BK7" s="635"/>
      <c r="BL7" s="635"/>
      <c r="BM7" s="635"/>
      <c r="BN7" s="636"/>
      <c r="BO7" s="672">
        <v>38.1</v>
      </c>
      <c r="BP7" s="672"/>
      <c r="BQ7" s="672"/>
      <c r="BR7" s="672"/>
      <c r="BS7" s="673" t="s">
        <v>131</v>
      </c>
      <c r="BT7" s="673"/>
      <c r="BU7" s="673"/>
      <c r="BV7" s="673"/>
      <c r="BW7" s="673"/>
      <c r="BX7" s="673"/>
      <c r="BY7" s="673"/>
      <c r="BZ7" s="673"/>
      <c r="CA7" s="673"/>
      <c r="CB7" s="708"/>
      <c r="CD7" s="631" t="s">
        <v>239</v>
      </c>
      <c r="CE7" s="632"/>
      <c r="CF7" s="632"/>
      <c r="CG7" s="632"/>
      <c r="CH7" s="632"/>
      <c r="CI7" s="632"/>
      <c r="CJ7" s="632"/>
      <c r="CK7" s="632"/>
      <c r="CL7" s="632"/>
      <c r="CM7" s="632"/>
      <c r="CN7" s="632"/>
      <c r="CO7" s="632"/>
      <c r="CP7" s="632"/>
      <c r="CQ7" s="633"/>
      <c r="CR7" s="634">
        <v>1995480</v>
      </c>
      <c r="CS7" s="635"/>
      <c r="CT7" s="635"/>
      <c r="CU7" s="635"/>
      <c r="CV7" s="635"/>
      <c r="CW7" s="635"/>
      <c r="CX7" s="635"/>
      <c r="CY7" s="636"/>
      <c r="CZ7" s="672">
        <v>30.3</v>
      </c>
      <c r="DA7" s="672"/>
      <c r="DB7" s="672"/>
      <c r="DC7" s="672"/>
      <c r="DD7" s="640">
        <v>32970</v>
      </c>
      <c r="DE7" s="635"/>
      <c r="DF7" s="635"/>
      <c r="DG7" s="635"/>
      <c r="DH7" s="635"/>
      <c r="DI7" s="635"/>
      <c r="DJ7" s="635"/>
      <c r="DK7" s="635"/>
      <c r="DL7" s="635"/>
      <c r="DM7" s="635"/>
      <c r="DN7" s="635"/>
      <c r="DO7" s="635"/>
      <c r="DP7" s="636"/>
      <c r="DQ7" s="640">
        <v>1886589</v>
      </c>
      <c r="DR7" s="635"/>
      <c r="DS7" s="635"/>
      <c r="DT7" s="635"/>
      <c r="DU7" s="635"/>
      <c r="DV7" s="635"/>
      <c r="DW7" s="635"/>
      <c r="DX7" s="635"/>
      <c r="DY7" s="635"/>
      <c r="DZ7" s="635"/>
      <c r="EA7" s="635"/>
      <c r="EB7" s="635"/>
      <c r="EC7" s="671"/>
    </row>
    <row r="8" spans="2:143" ht="11.25" customHeight="1" x14ac:dyDescent="0.2">
      <c r="B8" s="631" t="s">
        <v>240</v>
      </c>
      <c r="C8" s="632"/>
      <c r="D8" s="632"/>
      <c r="E8" s="632"/>
      <c r="F8" s="632"/>
      <c r="G8" s="632"/>
      <c r="H8" s="632"/>
      <c r="I8" s="632"/>
      <c r="J8" s="632"/>
      <c r="K8" s="632"/>
      <c r="L8" s="632"/>
      <c r="M8" s="632"/>
      <c r="N8" s="632"/>
      <c r="O8" s="632"/>
      <c r="P8" s="632"/>
      <c r="Q8" s="633"/>
      <c r="R8" s="634">
        <v>8308</v>
      </c>
      <c r="S8" s="635"/>
      <c r="T8" s="635"/>
      <c r="U8" s="635"/>
      <c r="V8" s="635"/>
      <c r="W8" s="635"/>
      <c r="X8" s="635"/>
      <c r="Y8" s="636"/>
      <c r="Z8" s="672">
        <v>0.1</v>
      </c>
      <c r="AA8" s="672"/>
      <c r="AB8" s="672"/>
      <c r="AC8" s="672"/>
      <c r="AD8" s="673">
        <v>8308</v>
      </c>
      <c r="AE8" s="673"/>
      <c r="AF8" s="673"/>
      <c r="AG8" s="673"/>
      <c r="AH8" s="673"/>
      <c r="AI8" s="673"/>
      <c r="AJ8" s="673"/>
      <c r="AK8" s="673"/>
      <c r="AL8" s="637">
        <v>0.2</v>
      </c>
      <c r="AM8" s="638"/>
      <c r="AN8" s="638"/>
      <c r="AO8" s="674"/>
      <c r="AP8" s="631" t="s">
        <v>241</v>
      </c>
      <c r="AQ8" s="632"/>
      <c r="AR8" s="632"/>
      <c r="AS8" s="632"/>
      <c r="AT8" s="632"/>
      <c r="AU8" s="632"/>
      <c r="AV8" s="632"/>
      <c r="AW8" s="632"/>
      <c r="AX8" s="632"/>
      <c r="AY8" s="632"/>
      <c r="AZ8" s="632"/>
      <c r="BA8" s="632"/>
      <c r="BB8" s="632"/>
      <c r="BC8" s="632"/>
      <c r="BD8" s="632"/>
      <c r="BE8" s="632"/>
      <c r="BF8" s="633"/>
      <c r="BG8" s="634">
        <v>18501</v>
      </c>
      <c r="BH8" s="635"/>
      <c r="BI8" s="635"/>
      <c r="BJ8" s="635"/>
      <c r="BK8" s="635"/>
      <c r="BL8" s="635"/>
      <c r="BM8" s="635"/>
      <c r="BN8" s="636"/>
      <c r="BO8" s="672">
        <v>1.1000000000000001</v>
      </c>
      <c r="BP8" s="672"/>
      <c r="BQ8" s="672"/>
      <c r="BR8" s="672"/>
      <c r="BS8" s="673" t="s">
        <v>131</v>
      </c>
      <c r="BT8" s="673"/>
      <c r="BU8" s="673"/>
      <c r="BV8" s="673"/>
      <c r="BW8" s="673"/>
      <c r="BX8" s="673"/>
      <c r="BY8" s="673"/>
      <c r="BZ8" s="673"/>
      <c r="CA8" s="673"/>
      <c r="CB8" s="708"/>
      <c r="CD8" s="631" t="s">
        <v>242</v>
      </c>
      <c r="CE8" s="632"/>
      <c r="CF8" s="632"/>
      <c r="CG8" s="632"/>
      <c r="CH8" s="632"/>
      <c r="CI8" s="632"/>
      <c r="CJ8" s="632"/>
      <c r="CK8" s="632"/>
      <c r="CL8" s="632"/>
      <c r="CM8" s="632"/>
      <c r="CN8" s="632"/>
      <c r="CO8" s="632"/>
      <c r="CP8" s="632"/>
      <c r="CQ8" s="633"/>
      <c r="CR8" s="634">
        <v>1371177</v>
      </c>
      <c r="CS8" s="635"/>
      <c r="CT8" s="635"/>
      <c r="CU8" s="635"/>
      <c r="CV8" s="635"/>
      <c r="CW8" s="635"/>
      <c r="CX8" s="635"/>
      <c r="CY8" s="636"/>
      <c r="CZ8" s="672">
        <v>20.8</v>
      </c>
      <c r="DA8" s="672"/>
      <c r="DB8" s="672"/>
      <c r="DC8" s="672"/>
      <c r="DD8" s="640">
        <v>2057</v>
      </c>
      <c r="DE8" s="635"/>
      <c r="DF8" s="635"/>
      <c r="DG8" s="635"/>
      <c r="DH8" s="635"/>
      <c r="DI8" s="635"/>
      <c r="DJ8" s="635"/>
      <c r="DK8" s="635"/>
      <c r="DL8" s="635"/>
      <c r="DM8" s="635"/>
      <c r="DN8" s="635"/>
      <c r="DO8" s="635"/>
      <c r="DP8" s="636"/>
      <c r="DQ8" s="640">
        <v>854841</v>
      </c>
      <c r="DR8" s="635"/>
      <c r="DS8" s="635"/>
      <c r="DT8" s="635"/>
      <c r="DU8" s="635"/>
      <c r="DV8" s="635"/>
      <c r="DW8" s="635"/>
      <c r="DX8" s="635"/>
      <c r="DY8" s="635"/>
      <c r="DZ8" s="635"/>
      <c r="EA8" s="635"/>
      <c r="EB8" s="635"/>
      <c r="EC8" s="671"/>
    </row>
    <row r="9" spans="2:143" ht="11.25" customHeight="1" x14ac:dyDescent="0.2">
      <c r="B9" s="631" t="s">
        <v>243</v>
      </c>
      <c r="C9" s="632"/>
      <c r="D9" s="632"/>
      <c r="E9" s="632"/>
      <c r="F9" s="632"/>
      <c r="G9" s="632"/>
      <c r="H9" s="632"/>
      <c r="I9" s="632"/>
      <c r="J9" s="632"/>
      <c r="K9" s="632"/>
      <c r="L9" s="632"/>
      <c r="M9" s="632"/>
      <c r="N9" s="632"/>
      <c r="O9" s="632"/>
      <c r="P9" s="632"/>
      <c r="Q9" s="633"/>
      <c r="R9" s="634">
        <v>6325</v>
      </c>
      <c r="S9" s="635"/>
      <c r="T9" s="635"/>
      <c r="U9" s="635"/>
      <c r="V9" s="635"/>
      <c r="W9" s="635"/>
      <c r="X9" s="635"/>
      <c r="Y9" s="636"/>
      <c r="Z9" s="672">
        <v>0.1</v>
      </c>
      <c r="AA9" s="672"/>
      <c r="AB9" s="672"/>
      <c r="AC9" s="672"/>
      <c r="AD9" s="673">
        <v>6325</v>
      </c>
      <c r="AE9" s="673"/>
      <c r="AF9" s="673"/>
      <c r="AG9" s="673"/>
      <c r="AH9" s="673"/>
      <c r="AI9" s="673"/>
      <c r="AJ9" s="673"/>
      <c r="AK9" s="673"/>
      <c r="AL9" s="637">
        <v>0.2</v>
      </c>
      <c r="AM9" s="638"/>
      <c r="AN9" s="638"/>
      <c r="AO9" s="674"/>
      <c r="AP9" s="631" t="s">
        <v>244</v>
      </c>
      <c r="AQ9" s="632"/>
      <c r="AR9" s="632"/>
      <c r="AS9" s="632"/>
      <c r="AT9" s="632"/>
      <c r="AU9" s="632"/>
      <c r="AV9" s="632"/>
      <c r="AW9" s="632"/>
      <c r="AX9" s="632"/>
      <c r="AY9" s="632"/>
      <c r="AZ9" s="632"/>
      <c r="BA9" s="632"/>
      <c r="BB9" s="632"/>
      <c r="BC9" s="632"/>
      <c r="BD9" s="632"/>
      <c r="BE9" s="632"/>
      <c r="BF9" s="633"/>
      <c r="BG9" s="634">
        <v>474729</v>
      </c>
      <c r="BH9" s="635"/>
      <c r="BI9" s="635"/>
      <c r="BJ9" s="635"/>
      <c r="BK9" s="635"/>
      <c r="BL9" s="635"/>
      <c r="BM9" s="635"/>
      <c r="BN9" s="636"/>
      <c r="BO9" s="672">
        <v>29</v>
      </c>
      <c r="BP9" s="672"/>
      <c r="BQ9" s="672"/>
      <c r="BR9" s="672"/>
      <c r="BS9" s="673" t="s">
        <v>131</v>
      </c>
      <c r="BT9" s="673"/>
      <c r="BU9" s="673"/>
      <c r="BV9" s="673"/>
      <c r="BW9" s="673"/>
      <c r="BX9" s="673"/>
      <c r="BY9" s="673"/>
      <c r="BZ9" s="673"/>
      <c r="CA9" s="673"/>
      <c r="CB9" s="708"/>
      <c r="CD9" s="631" t="s">
        <v>245</v>
      </c>
      <c r="CE9" s="632"/>
      <c r="CF9" s="632"/>
      <c r="CG9" s="632"/>
      <c r="CH9" s="632"/>
      <c r="CI9" s="632"/>
      <c r="CJ9" s="632"/>
      <c r="CK9" s="632"/>
      <c r="CL9" s="632"/>
      <c r="CM9" s="632"/>
      <c r="CN9" s="632"/>
      <c r="CO9" s="632"/>
      <c r="CP9" s="632"/>
      <c r="CQ9" s="633"/>
      <c r="CR9" s="634">
        <v>556991</v>
      </c>
      <c r="CS9" s="635"/>
      <c r="CT9" s="635"/>
      <c r="CU9" s="635"/>
      <c r="CV9" s="635"/>
      <c r="CW9" s="635"/>
      <c r="CX9" s="635"/>
      <c r="CY9" s="636"/>
      <c r="CZ9" s="672">
        <v>8.4</v>
      </c>
      <c r="DA9" s="672"/>
      <c r="DB9" s="672"/>
      <c r="DC9" s="672"/>
      <c r="DD9" s="640">
        <v>21098</v>
      </c>
      <c r="DE9" s="635"/>
      <c r="DF9" s="635"/>
      <c r="DG9" s="635"/>
      <c r="DH9" s="635"/>
      <c r="DI9" s="635"/>
      <c r="DJ9" s="635"/>
      <c r="DK9" s="635"/>
      <c r="DL9" s="635"/>
      <c r="DM9" s="635"/>
      <c r="DN9" s="635"/>
      <c r="DO9" s="635"/>
      <c r="DP9" s="636"/>
      <c r="DQ9" s="640">
        <v>370024</v>
      </c>
      <c r="DR9" s="635"/>
      <c r="DS9" s="635"/>
      <c r="DT9" s="635"/>
      <c r="DU9" s="635"/>
      <c r="DV9" s="635"/>
      <c r="DW9" s="635"/>
      <c r="DX9" s="635"/>
      <c r="DY9" s="635"/>
      <c r="DZ9" s="635"/>
      <c r="EA9" s="635"/>
      <c r="EB9" s="635"/>
      <c r="EC9" s="671"/>
    </row>
    <row r="10" spans="2:143" ht="11.25" customHeight="1" x14ac:dyDescent="0.2">
      <c r="B10" s="631" t="s">
        <v>246</v>
      </c>
      <c r="C10" s="632"/>
      <c r="D10" s="632"/>
      <c r="E10" s="632"/>
      <c r="F10" s="632"/>
      <c r="G10" s="632"/>
      <c r="H10" s="632"/>
      <c r="I10" s="632"/>
      <c r="J10" s="632"/>
      <c r="K10" s="632"/>
      <c r="L10" s="632"/>
      <c r="M10" s="632"/>
      <c r="N10" s="632"/>
      <c r="O10" s="632"/>
      <c r="P10" s="632"/>
      <c r="Q10" s="633"/>
      <c r="R10" s="634" t="s">
        <v>131</v>
      </c>
      <c r="S10" s="635"/>
      <c r="T10" s="635"/>
      <c r="U10" s="635"/>
      <c r="V10" s="635"/>
      <c r="W10" s="635"/>
      <c r="X10" s="635"/>
      <c r="Y10" s="636"/>
      <c r="Z10" s="672" t="s">
        <v>131</v>
      </c>
      <c r="AA10" s="672"/>
      <c r="AB10" s="672"/>
      <c r="AC10" s="672"/>
      <c r="AD10" s="673" t="s">
        <v>131</v>
      </c>
      <c r="AE10" s="673"/>
      <c r="AF10" s="673"/>
      <c r="AG10" s="673"/>
      <c r="AH10" s="673"/>
      <c r="AI10" s="673"/>
      <c r="AJ10" s="673"/>
      <c r="AK10" s="673"/>
      <c r="AL10" s="637" t="s">
        <v>131</v>
      </c>
      <c r="AM10" s="638"/>
      <c r="AN10" s="638"/>
      <c r="AO10" s="674"/>
      <c r="AP10" s="631" t="s">
        <v>247</v>
      </c>
      <c r="AQ10" s="632"/>
      <c r="AR10" s="632"/>
      <c r="AS10" s="632"/>
      <c r="AT10" s="632"/>
      <c r="AU10" s="632"/>
      <c r="AV10" s="632"/>
      <c r="AW10" s="632"/>
      <c r="AX10" s="632"/>
      <c r="AY10" s="632"/>
      <c r="AZ10" s="632"/>
      <c r="BA10" s="632"/>
      <c r="BB10" s="632"/>
      <c r="BC10" s="632"/>
      <c r="BD10" s="632"/>
      <c r="BE10" s="632"/>
      <c r="BF10" s="633"/>
      <c r="BG10" s="634">
        <v>39643</v>
      </c>
      <c r="BH10" s="635"/>
      <c r="BI10" s="635"/>
      <c r="BJ10" s="635"/>
      <c r="BK10" s="635"/>
      <c r="BL10" s="635"/>
      <c r="BM10" s="635"/>
      <c r="BN10" s="636"/>
      <c r="BO10" s="672">
        <v>2.4</v>
      </c>
      <c r="BP10" s="672"/>
      <c r="BQ10" s="672"/>
      <c r="BR10" s="672"/>
      <c r="BS10" s="673" t="s">
        <v>131</v>
      </c>
      <c r="BT10" s="673"/>
      <c r="BU10" s="673"/>
      <c r="BV10" s="673"/>
      <c r="BW10" s="673"/>
      <c r="BX10" s="673"/>
      <c r="BY10" s="673"/>
      <c r="BZ10" s="673"/>
      <c r="CA10" s="673"/>
      <c r="CB10" s="708"/>
      <c r="CD10" s="631" t="s">
        <v>248</v>
      </c>
      <c r="CE10" s="632"/>
      <c r="CF10" s="632"/>
      <c r="CG10" s="632"/>
      <c r="CH10" s="632"/>
      <c r="CI10" s="632"/>
      <c r="CJ10" s="632"/>
      <c r="CK10" s="632"/>
      <c r="CL10" s="632"/>
      <c r="CM10" s="632"/>
      <c r="CN10" s="632"/>
      <c r="CO10" s="632"/>
      <c r="CP10" s="632"/>
      <c r="CQ10" s="633"/>
      <c r="CR10" s="634" t="s">
        <v>131</v>
      </c>
      <c r="CS10" s="635"/>
      <c r="CT10" s="635"/>
      <c r="CU10" s="635"/>
      <c r="CV10" s="635"/>
      <c r="CW10" s="635"/>
      <c r="CX10" s="635"/>
      <c r="CY10" s="636"/>
      <c r="CZ10" s="672" t="s">
        <v>131</v>
      </c>
      <c r="DA10" s="672"/>
      <c r="DB10" s="672"/>
      <c r="DC10" s="672"/>
      <c r="DD10" s="640" t="s">
        <v>131</v>
      </c>
      <c r="DE10" s="635"/>
      <c r="DF10" s="635"/>
      <c r="DG10" s="635"/>
      <c r="DH10" s="635"/>
      <c r="DI10" s="635"/>
      <c r="DJ10" s="635"/>
      <c r="DK10" s="635"/>
      <c r="DL10" s="635"/>
      <c r="DM10" s="635"/>
      <c r="DN10" s="635"/>
      <c r="DO10" s="635"/>
      <c r="DP10" s="636"/>
      <c r="DQ10" s="640" t="s">
        <v>131</v>
      </c>
      <c r="DR10" s="635"/>
      <c r="DS10" s="635"/>
      <c r="DT10" s="635"/>
      <c r="DU10" s="635"/>
      <c r="DV10" s="635"/>
      <c r="DW10" s="635"/>
      <c r="DX10" s="635"/>
      <c r="DY10" s="635"/>
      <c r="DZ10" s="635"/>
      <c r="EA10" s="635"/>
      <c r="EB10" s="635"/>
      <c r="EC10" s="671"/>
    </row>
    <row r="11" spans="2:143" ht="11.25" customHeight="1" x14ac:dyDescent="0.2">
      <c r="B11" s="631" t="s">
        <v>249</v>
      </c>
      <c r="C11" s="632"/>
      <c r="D11" s="632"/>
      <c r="E11" s="632"/>
      <c r="F11" s="632"/>
      <c r="G11" s="632"/>
      <c r="H11" s="632"/>
      <c r="I11" s="632"/>
      <c r="J11" s="632"/>
      <c r="K11" s="632"/>
      <c r="L11" s="632"/>
      <c r="M11" s="632"/>
      <c r="N11" s="632"/>
      <c r="O11" s="632"/>
      <c r="P11" s="632"/>
      <c r="Q11" s="633"/>
      <c r="R11" s="634">
        <v>242891</v>
      </c>
      <c r="S11" s="635"/>
      <c r="T11" s="635"/>
      <c r="U11" s="635"/>
      <c r="V11" s="635"/>
      <c r="W11" s="635"/>
      <c r="X11" s="635"/>
      <c r="Y11" s="636"/>
      <c r="Z11" s="637">
        <v>3.6</v>
      </c>
      <c r="AA11" s="638"/>
      <c r="AB11" s="638"/>
      <c r="AC11" s="639"/>
      <c r="AD11" s="640">
        <v>242891</v>
      </c>
      <c r="AE11" s="635"/>
      <c r="AF11" s="635"/>
      <c r="AG11" s="635"/>
      <c r="AH11" s="635"/>
      <c r="AI11" s="635"/>
      <c r="AJ11" s="635"/>
      <c r="AK11" s="636"/>
      <c r="AL11" s="637">
        <v>6.8</v>
      </c>
      <c r="AM11" s="638"/>
      <c r="AN11" s="638"/>
      <c r="AO11" s="674"/>
      <c r="AP11" s="631" t="s">
        <v>250</v>
      </c>
      <c r="AQ11" s="632"/>
      <c r="AR11" s="632"/>
      <c r="AS11" s="632"/>
      <c r="AT11" s="632"/>
      <c r="AU11" s="632"/>
      <c r="AV11" s="632"/>
      <c r="AW11" s="632"/>
      <c r="AX11" s="632"/>
      <c r="AY11" s="632"/>
      <c r="AZ11" s="632"/>
      <c r="BA11" s="632"/>
      <c r="BB11" s="632"/>
      <c r="BC11" s="632"/>
      <c r="BD11" s="632"/>
      <c r="BE11" s="632"/>
      <c r="BF11" s="633"/>
      <c r="BG11" s="634">
        <v>89968</v>
      </c>
      <c r="BH11" s="635"/>
      <c r="BI11" s="635"/>
      <c r="BJ11" s="635"/>
      <c r="BK11" s="635"/>
      <c r="BL11" s="635"/>
      <c r="BM11" s="635"/>
      <c r="BN11" s="636"/>
      <c r="BO11" s="672">
        <v>5.5</v>
      </c>
      <c r="BP11" s="672"/>
      <c r="BQ11" s="672"/>
      <c r="BR11" s="672"/>
      <c r="BS11" s="673" t="s">
        <v>131</v>
      </c>
      <c r="BT11" s="673"/>
      <c r="BU11" s="673"/>
      <c r="BV11" s="673"/>
      <c r="BW11" s="673"/>
      <c r="BX11" s="673"/>
      <c r="BY11" s="673"/>
      <c r="BZ11" s="673"/>
      <c r="CA11" s="673"/>
      <c r="CB11" s="708"/>
      <c r="CD11" s="631" t="s">
        <v>251</v>
      </c>
      <c r="CE11" s="632"/>
      <c r="CF11" s="632"/>
      <c r="CG11" s="632"/>
      <c r="CH11" s="632"/>
      <c r="CI11" s="632"/>
      <c r="CJ11" s="632"/>
      <c r="CK11" s="632"/>
      <c r="CL11" s="632"/>
      <c r="CM11" s="632"/>
      <c r="CN11" s="632"/>
      <c r="CO11" s="632"/>
      <c r="CP11" s="632"/>
      <c r="CQ11" s="633"/>
      <c r="CR11" s="634">
        <v>167885</v>
      </c>
      <c r="CS11" s="635"/>
      <c r="CT11" s="635"/>
      <c r="CU11" s="635"/>
      <c r="CV11" s="635"/>
      <c r="CW11" s="635"/>
      <c r="CX11" s="635"/>
      <c r="CY11" s="636"/>
      <c r="CZ11" s="672">
        <v>2.5</v>
      </c>
      <c r="DA11" s="672"/>
      <c r="DB11" s="672"/>
      <c r="DC11" s="672"/>
      <c r="DD11" s="640">
        <v>61138</v>
      </c>
      <c r="DE11" s="635"/>
      <c r="DF11" s="635"/>
      <c r="DG11" s="635"/>
      <c r="DH11" s="635"/>
      <c r="DI11" s="635"/>
      <c r="DJ11" s="635"/>
      <c r="DK11" s="635"/>
      <c r="DL11" s="635"/>
      <c r="DM11" s="635"/>
      <c r="DN11" s="635"/>
      <c r="DO11" s="635"/>
      <c r="DP11" s="636"/>
      <c r="DQ11" s="640">
        <v>109326</v>
      </c>
      <c r="DR11" s="635"/>
      <c r="DS11" s="635"/>
      <c r="DT11" s="635"/>
      <c r="DU11" s="635"/>
      <c r="DV11" s="635"/>
      <c r="DW11" s="635"/>
      <c r="DX11" s="635"/>
      <c r="DY11" s="635"/>
      <c r="DZ11" s="635"/>
      <c r="EA11" s="635"/>
      <c r="EB11" s="635"/>
      <c r="EC11" s="671"/>
    </row>
    <row r="12" spans="2:143" ht="11.25" customHeight="1" x14ac:dyDescent="0.2">
      <c r="B12" s="631" t="s">
        <v>252</v>
      </c>
      <c r="C12" s="632"/>
      <c r="D12" s="632"/>
      <c r="E12" s="632"/>
      <c r="F12" s="632"/>
      <c r="G12" s="632"/>
      <c r="H12" s="632"/>
      <c r="I12" s="632"/>
      <c r="J12" s="632"/>
      <c r="K12" s="632"/>
      <c r="L12" s="632"/>
      <c r="M12" s="632"/>
      <c r="N12" s="632"/>
      <c r="O12" s="632"/>
      <c r="P12" s="632"/>
      <c r="Q12" s="633"/>
      <c r="R12" s="634">
        <v>15390</v>
      </c>
      <c r="S12" s="635"/>
      <c r="T12" s="635"/>
      <c r="U12" s="635"/>
      <c r="V12" s="635"/>
      <c r="W12" s="635"/>
      <c r="X12" s="635"/>
      <c r="Y12" s="636"/>
      <c r="Z12" s="672">
        <v>0.2</v>
      </c>
      <c r="AA12" s="672"/>
      <c r="AB12" s="672"/>
      <c r="AC12" s="672"/>
      <c r="AD12" s="673">
        <v>15390</v>
      </c>
      <c r="AE12" s="673"/>
      <c r="AF12" s="673"/>
      <c r="AG12" s="673"/>
      <c r="AH12" s="673"/>
      <c r="AI12" s="673"/>
      <c r="AJ12" s="673"/>
      <c r="AK12" s="673"/>
      <c r="AL12" s="637">
        <v>0.4</v>
      </c>
      <c r="AM12" s="638"/>
      <c r="AN12" s="638"/>
      <c r="AO12" s="674"/>
      <c r="AP12" s="631" t="s">
        <v>253</v>
      </c>
      <c r="AQ12" s="632"/>
      <c r="AR12" s="632"/>
      <c r="AS12" s="632"/>
      <c r="AT12" s="632"/>
      <c r="AU12" s="632"/>
      <c r="AV12" s="632"/>
      <c r="AW12" s="632"/>
      <c r="AX12" s="632"/>
      <c r="AY12" s="632"/>
      <c r="AZ12" s="632"/>
      <c r="BA12" s="632"/>
      <c r="BB12" s="632"/>
      <c r="BC12" s="632"/>
      <c r="BD12" s="632"/>
      <c r="BE12" s="632"/>
      <c r="BF12" s="633"/>
      <c r="BG12" s="634">
        <v>921940</v>
      </c>
      <c r="BH12" s="635"/>
      <c r="BI12" s="635"/>
      <c r="BJ12" s="635"/>
      <c r="BK12" s="635"/>
      <c r="BL12" s="635"/>
      <c r="BM12" s="635"/>
      <c r="BN12" s="636"/>
      <c r="BO12" s="672">
        <v>56.4</v>
      </c>
      <c r="BP12" s="672"/>
      <c r="BQ12" s="672"/>
      <c r="BR12" s="672"/>
      <c r="BS12" s="673" t="s">
        <v>131</v>
      </c>
      <c r="BT12" s="673"/>
      <c r="BU12" s="673"/>
      <c r="BV12" s="673"/>
      <c r="BW12" s="673"/>
      <c r="BX12" s="673"/>
      <c r="BY12" s="673"/>
      <c r="BZ12" s="673"/>
      <c r="CA12" s="673"/>
      <c r="CB12" s="708"/>
      <c r="CD12" s="631" t="s">
        <v>254</v>
      </c>
      <c r="CE12" s="632"/>
      <c r="CF12" s="632"/>
      <c r="CG12" s="632"/>
      <c r="CH12" s="632"/>
      <c r="CI12" s="632"/>
      <c r="CJ12" s="632"/>
      <c r="CK12" s="632"/>
      <c r="CL12" s="632"/>
      <c r="CM12" s="632"/>
      <c r="CN12" s="632"/>
      <c r="CO12" s="632"/>
      <c r="CP12" s="632"/>
      <c r="CQ12" s="633"/>
      <c r="CR12" s="634">
        <v>370055</v>
      </c>
      <c r="CS12" s="635"/>
      <c r="CT12" s="635"/>
      <c r="CU12" s="635"/>
      <c r="CV12" s="635"/>
      <c r="CW12" s="635"/>
      <c r="CX12" s="635"/>
      <c r="CY12" s="636"/>
      <c r="CZ12" s="672">
        <v>5.6</v>
      </c>
      <c r="DA12" s="672"/>
      <c r="DB12" s="672"/>
      <c r="DC12" s="672"/>
      <c r="DD12" s="640">
        <v>11481</v>
      </c>
      <c r="DE12" s="635"/>
      <c r="DF12" s="635"/>
      <c r="DG12" s="635"/>
      <c r="DH12" s="635"/>
      <c r="DI12" s="635"/>
      <c r="DJ12" s="635"/>
      <c r="DK12" s="635"/>
      <c r="DL12" s="635"/>
      <c r="DM12" s="635"/>
      <c r="DN12" s="635"/>
      <c r="DO12" s="635"/>
      <c r="DP12" s="636"/>
      <c r="DQ12" s="640">
        <v>192641</v>
      </c>
      <c r="DR12" s="635"/>
      <c r="DS12" s="635"/>
      <c r="DT12" s="635"/>
      <c r="DU12" s="635"/>
      <c r="DV12" s="635"/>
      <c r="DW12" s="635"/>
      <c r="DX12" s="635"/>
      <c r="DY12" s="635"/>
      <c r="DZ12" s="635"/>
      <c r="EA12" s="635"/>
      <c r="EB12" s="635"/>
      <c r="EC12" s="671"/>
    </row>
    <row r="13" spans="2:143" ht="11.25" customHeight="1" x14ac:dyDescent="0.2">
      <c r="B13" s="631" t="s">
        <v>255</v>
      </c>
      <c r="C13" s="632"/>
      <c r="D13" s="632"/>
      <c r="E13" s="632"/>
      <c r="F13" s="632"/>
      <c r="G13" s="632"/>
      <c r="H13" s="632"/>
      <c r="I13" s="632"/>
      <c r="J13" s="632"/>
      <c r="K13" s="632"/>
      <c r="L13" s="632"/>
      <c r="M13" s="632"/>
      <c r="N13" s="632"/>
      <c r="O13" s="632"/>
      <c r="P13" s="632"/>
      <c r="Q13" s="633"/>
      <c r="R13" s="634" t="s">
        <v>131</v>
      </c>
      <c r="S13" s="635"/>
      <c r="T13" s="635"/>
      <c r="U13" s="635"/>
      <c r="V13" s="635"/>
      <c r="W13" s="635"/>
      <c r="X13" s="635"/>
      <c r="Y13" s="636"/>
      <c r="Z13" s="672" t="s">
        <v>131</v>
      </c>
      <c r="AA13" s="672"/>
      <c r="AB13" s="672"/>
      <c r="AC13" s="672"/>
      <c r="AD13" s="673" t="s">
        <v>131</v>
      </c>
      <c r="AE13" s="673"/>
      <c r="AF13" s="673"/>
      <c r="AG13" s="673"/>
      <c r="AH13" s="673"/>
      <c r="AI13" s="673"/>
      <c r="AJ13" s="673"/>
      <c r="AK13" s="673"/>
      <c r="AL13" s="637" t="s">
        <v>131</v>
      </c>
      <c r="AM13" s="638"/>
      <c r="AN13" s="638"/>
      <c r="AO13" s="674"/>
      <c r="AP13" s="631" t="s">
        <v>256</v>
      </c>
      <c r="AQ13" s="632"/>
      <c r="AR13" s="632"/>
      <c r="AS13" s="632"/>
      <c r="AT13" s="632"/>
      <c r="AU13" s="632"/>
      <c r="AV13" s="632"/>
      <c r="AW13" s="632"/>
      <c r="AX13" s="632"/>
      <c r="AY13" s="632"/>
      <c r="AZ13" s="632"/>
      <c r="BA13" s="632"/>
      <c r="BB13" s="632"/>
      <c r="BC13" s="632"/>
      <c r="BD13" s="632"/>
      <c r="BE13" s="632"/>
      <c r="BF13" s="633"/>
      <c r="BG13" s="634">
        <v>809188</v>
      </c>
      <c r="BH13" s="635"/>
      <c r="BI13" s="635"/>
      <c r="BJ13" s="635"/>
      <c r="BK13" s="635"/>
      <c r="BL13" s="635"/>
      <c r="BM13" s="635"/>
      <c r="BN13" s="636"/>
      <c r="BO13" s="672">
        <v>49.5</v>
      </c>
      <c r="BP13" s="672"/>
      <c r="BQ13" s="672"/>
      <c r="BR13" s="672"/>
      <c r="BS13" s="673" t="s">
        <v>131</v>
      </c>
      <c r="BT13" s="673"/>
      <c r="BU13" s="673"/>
      <c r="BV13" s="673"/>
      <c r="BW13" s="673"/>
      <c r="BX13" s="673"/>
      <c r="BY13" s="673"/>
      <c r="BZ13" s="673"/>
      <c r="CA13" s="673"/>
      <c r="CB13" s="708"/>
      <c r="CD13" s="631" t="s">
        <v>257</v>
      </c>
      <c r="CE13" s="632"/>
      <c r="CF13" s="632"/>
      <c r="CG13" s="632"/>
      <c r="CH13" s="632"/>
      <c r="CI13" s="632"/>
      <c r="CJ13" s="632"/>
      <c r="CK13" s="632"/>
      <c r="CL13" s="632"/>
      <c r="CM13" s="632"/>
      <c r="CN13" s="632"/>
      <c r="CO13" s="632"/>
      <c r="CP13" s="632"/>
      <c r="CQ13" s="633"/>
      <c r="CR13" s="634">
        <v>803837</v>
      </c>
      <c r="CS13" s="635"/>
      <c r="CT13" s="635"/>
      <c r="CU13" s="635"/>
      <c r="CV13" s="635"/>
      <c r="CW13" s="635"/>
      <c r="CX13" s="635"/>
      <c r="CY13" s="636"/>
      <c r="CZ13" s="672">
        <v>12.2</v>
      </c>
      <c r="DA13" s="672"/>
      <c r="DB13" s="672"/>
      <c r="DC13" s="672"/>
      <c r="DD13" s="640">
        <v>493847</v>
      </c>
      <c r="DE13" s="635"/>
      <c r="DF13" s="635"/>
      <c r="DG13" s="635"/>
      <c r="DH13" s="635"/>
      <c r="DI13" s="635"/>
      <c r="DJ13" s="635"/>
      <c r="DK13" s="635"/>
      <c r="DL13" s="635"/>
      <c r="DM13" s="635"/>
      <c r="DN13" s="635"/>
      <c r="DO13" s="635"/>
      <c r="DP13" s="636"/>
      <c r="DQ13" s="640">
        <v>432189</v>
      </c>
      <c r="DR13" s="635"/>
      <c r="DS13" s="635"/>
      <c r="DT13" s="635"/>
      <c r="DU13" s="635"/>
      <c r="DV13" s="635"/>
      <c r="DW13" s="635"/>
      <c r="DX13" s="635"/>
      <c r="DY13" s="635"/>
      <c r="DZ13" s="635"/>
      <c r="EA13" s="635"/>
      <c r="EB13" s="635"/>
      <c r="EC13" s="671"/>
    </row>
    <row r="14" spans="2:143" ht="11.25" customHeight="1" x14ac:dyDescent="0.2">
      <c r="B14" s="631" t="s">
        <v>258</v>
      </c>
      <c r="C14" s="632"/>
      <c r="D14" s="632"/>
      <c r="E14" s="632"/>
      <c r="F14" s="632"/>
      <c r="G14" s="632"/>
      <c r="H14" s="632"/>
      <c r="I14" s="632"/>
      <c r="J14" s="632"/>
      <c r="K14" s="632"/>
      <c r="L14" s="632"/>
      <c r="M14" s="632"/>
      <c r="N14" s="632"/>
      <c r="O14" s="632"/>
      <c r="P14" s="632"/>
      <c r="Q14" s="633"/>
      <c r="R14" s="634">
        <v>71</v>
      </c>
      <c r="S14" s="635"/>
      <c r="T14" s="635"/>
      <c r="U14" s="635"/>
      <c r="V14" s="635"/>
      <c r="W14" s="635"/>
      <c r="X14" s="635"/>
      <c r="Y14" s="636"/>
      <c r="Z14" s="672">
        <v>0</v>
      </c>
      <c r="AA14" s="672"/>
      <c r="AB14" s="672"/>
      <c r="AC14" s="672"/>
      <c r="AD14" s="673">
        <v>71</v>
      </c>
      <c r="AE14" s="673"/>
      <c r="AF14" s="673"/>
      <c r="AG14" s="673"/>
      <c r="AH14" s="673"/>
      <c r="AI14" s="673"/>
      <c r="AJ14" s="673"/>
      <c r="AK14" s="673"/>
      <c r="AL14" s="637">
        <v>0</v>
      </c>
      <c r="AM14" s="638"/>
      <c r="AN14" s="638"/>
      <c r="AO14" s="674"/>
      <c r="AP14" s="631" t="s">
        <v>259</v>
      </c>
      <c r="AQ14" s="632"/>
      <c r="AR14" s="632"/>
      <c r="AS14" s="632"/>
      <c r="AT14" s="632"/>
      <c r="AU14" s="632"/>
      <c r="AV14" s="632"/>
      <c r="AW14" s="632"/>
      <c r="AX14" s="632"/>
      <c r="AY14" s="632"/>
      <c r="AZ14" s="632"/>
      <c r="BA14" s="632"/>
      <c r="BB14" s="632"/>
      <c r="BC14" s="632"/>
      <c r="BD14" s="632"/>
      <c r="BE14" s="632"/>
      <c r="BF14" s="633"/>
      <c r="BG14" s="634">
        <v>39472</v>
      </c>
      <c r="BH14" s="635"/>
      <c r="BI14" s="635"/>
      <c r="BJ14" s="635"/>
      <c r="BK14" s="635"/>
      <c r="BL14" s="635"/>
      <c r="BM14" s="635"/>
      <c r="BN14" s="636"/>
      <c r="BO14" s="672">
        <v>2.4</v>
      </c>
      <c r="BP14" s="672"/>
      <c r="BQ14" s="672"/>
      <c r="BR14" s="672"/>
      <c r="BS14" s="673" t="s">
        <v>131</v>
      </c>
      <c r="BT14" s="673"/>
      <c r="BU14" s="673"/>
      <c r="BV14" s="673"/>
      <c r="BW14" s="673"/>
      <c r="BX14" s="673"/>
      <c r="BY14" s="673"/>
      <c r="BZ14" s="673"/>
      <c r="CA14" s="673"/>
      <c r="CB14" s="708"/>
      <c r="CD14" s="631" t="s">
        <v>260</v>
      </c>
      <c r="CE14" s="632"/>
      <c r="CF14" s="632"/>
      <c r="CG14" s="632"/>
      <c r="CH14" s="632"/>
      <c r="CI14" s="632"/>
      <c r="CJ14" s="632"/>
      <c r="CK14" s="632"/>
      <c r="CL14" s="632"/>
      <c r="CM14" s="632"/>
      <c r="CN14" s="632"/>
      <c r="CO14" s="632"/>
      <c r="CP14" s="632"/>
      <c r="CQ14" s="633"/>
      <c r="CR14" s="634">
        <v>212783</v>
      </c>
      <c r="CS14" s="635"/>
      <c r="CT14" s="635"/>
      <c r="CU14" s="635"/>
      <c r="CV14" s="635"/>
      <c r="CW14" s="635"/>
      <c r="CX14" s="635"/>
      <c r="CY14" s="636"/>
      <c r="CZ14" s="672">
        <v>3.2</v>
      </c>
      <c r="DA14" s="672"/>
      <c r="DB14" s="672"/>
      <c r="DC14" s="672"/>
      <c r="DD14" s="640">
        <v>7260</v>
      </c>
      <c r="DE14" s="635"/>
      <c r="DF14" s="635"/>
      <c r="DG14" s="635"/>
      <c r="DH14" s="635"/>
      <c r="DI14" s="635"/>
      <c r="DJ14" s="635"/>
      <c r="DK14" s="635"/>
      <c r="DL14" s="635"/>
      <c r="DM14" s="635"/>
      <c r="DN14" s="635"/>
      <c r="DO14" s="635"/>
      <c r="DP14" s="636"/>
      <c r="DQ14" s="640">
        <v>189748</v>
      </c>
      <c r="DR14" s="635"/>
      <c r="DS14" s="635"/>
      <c r="DT14" s="635"/>
      <c r="DU14" s="635"/>
      <c r="DV14" s="635"/>
      <c r="DW14" s="635"/>
      <c r="DX14" s="635"/>
      <c r="DY14" s="635"/>
      <c r="DZ14" s="635"/>
      <c r="EA14" s="635"/>
      <c r="EB14" s="635"/>
      <c r="EC14" s="671"/>
    </row>
    <row r="15" spans="2:143" ht="11.25" customHeight="1" x14ac:dyDescent="0.2">
      <c r="B15" s="631" t="s">
        <v>261</v>
      </c>
      <c r="C15" s="632"/>
      <c r="D15" s="632"/>
      <c r="E15" s="632"/>
      <c r="F15" s="632"/>
      <c r="G15" s="632"/>
      <c r="H15" s="632"/>
      <c r="I15" s="632"/>
      <c r="J15" s="632"/>
      <c r="K15" s="632"/>
      <c r="L15" s="632"/>
      <c r="M15" s="632"/>
      <c r="N15" s="632"/>
      <c r="O15" s="632"/>
      <c r="P15" s="632"/>
      <c r="Q15" s="633"/>
      <c r="R15" s="634" t="s">
        <v>131</v>
      </c>
      <c r="S15" s="635"/>
      <c r="T15" s="635"/>
      <c r="U15" s="635"/>
      <c r="V15" s="635"/>
      <c r="W15" s="635"/>
      <c r="X15" s="635"/>
      <c r="Y15" s="636"/>
      <c r="Z15" s="672" t="s">
        <v>131</v>
      </c>
      <c r="AA15" s="672"/>
      <c r="AB15" s="672"/>
      <c r="AC15" s="672"/>
      <c r="AD15" s="673" t="s">
        <v>131</v>
      </c>
      <c r="AE15" s="673"/>
      <c r="AF15" s="673"/>
      <c r="AG15" s="673"/>
      <c r="AH15" s="673"/>
      <c r="AI15" s="673"/>
      <c r="AJ15" s="673"/>
      <c r="AK15" s="673"/>
      <c r="AL15" s="637" t="s">
        <v>131</v>
      </c>
      <c r="AM15" s="638"/>
      <c r="AN15" s="638"/>
      <c r="AO15" s="674"/>
      <c r="AP15" s="631" t="s">
        <v>262</v>
      </c>
      <c r="AQ15" s="632"/>
      <c r="AR15" s="632"/>
      <c r="AS15" s="632"/>
      <c r="AT15" s="632"/>
      <c r="AU15" s="632"/>
      <c r="AV15" s="632"/>
      <c r="AW15" s="632"/>
      <c r="AX15" s="632"/>
      <c r="AY15" s="632"/>
      <c r="AZ15" s="632"/>
      <c r="BA15" s="632"/>
      <c r="BB15" s="632"/>
      <c r="BC15" s="632"/>
      <c r="BD15" s="632"/>
      <c r="BE15" s="632"/>
      <c r="BF15" s="633"/>
      <c r="BG15" s="634">
        <v>47739</v>
      </c>
      <c r="BH15" s="635"/>
      <c r="BI15" s="635"/>
      <c r="BJ15" s="635"/>
      <c r="BK15" s="635"/>
      <c r="BL15" s="635"/>
      <c r="BM15" s="635"/>
      <c r="BN15" s="636"/>
      <c r="BO15" s="672">
        <v>2.9</v>
      </c>
      <c r="BP15" s="672"/>
      <c r="BQ15" s="672"/>
      <c r="BR15" s="672"/>
      <c r="BS15" s="673" t="s">
        <v>131</v>
      </c>
      <c r="BT15" s="673"/>
      <c r="BU15" s="673"/>
      <c r="BV15" s="673"/>
      <c r="BW15" s="673"/>
      <c r="BX15" s="673"/>
      <c r="BY15" s="673"/>
      <c r="BZ15" s="673"/>
      <c r="CA15" s="673"/>
      <c r="CB15" s="708"/>
      <c r="CD15" s="631" t="s">
        <v>263</v>
      </c>
      <c r="CE15" s="632"/>
      <c r="CF15" s="632"/>
      <c r="CG15" s="632"/>
      <c r="CH15" s="632"/>
      <c r="CI15" s="632"/>
      <c r="CJ15" s="632"/>
      <c r="CK15" s="632"/>
      <c r="CL15" s="632"/>
      <c r="CM15" s="632"/>
      <c r="CN15" s="632"/>
      <c r="CO15" s="632"/>
      <c r="CP15" s="632"/>
      <c r="CQ15" s="633"/>
      <c r="CR15" s="634">
        <v>462006</v>
      </c>
      <c r="CS15" s="635"/>
      <c r="CT15" s="635"/>
      <c r="CU15" s="635"/>
      <c r="CV15" s="635"/>
      <c r="CW15" s="635"/>
      <c r="CX15" s="635"/>
      <c r="CY15" s="636"/>
      <c r="CZ15" s="672">
        <v>7</v>
      </c>
      <c r="DA15" s="672"/>
      <c r="DB15" s="672"/>
      <c r="DC15" s="672"/>
      <c r="DD15" s="640">
        <v>7557</v>
      </c>
      <c r="DE15" s="635"/>
      <c r="DF15" s="635"/>
      <c r="DG15" s="635"/>
      <c r="DH15" s="635"/>
      <c r="DI15" s="635"/>
      <c r="DJ15" s="635"/>
      <c r="DK15" s="635"/>
      <c r="DL15" s="635"/>
      <c r="DM15" s="635"/>
      <c r="DN15" s="635"/>
      <c r="DO15" s="635"/>
      <c r="DP15" s="636"/>
      <c r="DQ15" s="640">
        <v>443324</v>
      </c>
      <c r="DR15" s="635"/>
      <c r="DS15" s="635"/>
      <c r="DT15" s="635"/>
      <c r="DU15" s="635"/>
      <c r="DV15" s="635"/>
      <c r="DW15" s="635"/>
      <c r="DX15" s="635"/>
      <c r="DY15" s="635"/>
      <c r="DZ15" s="635"/>
      <c r="EA15" s="635"/>
      <c r="EB15" s="635"/>
      <c r="EC15" s="671"/>
    </row>
    <row r="16" spans="2:143" ht="11.25" customHeight="1" x14ac:dyDescent="0.2">
      <c r="B16" s="631" t="s">
        <v>264</v>
      </c>
      <c r="C16" s="632"/>
      <c r="D16" s="632"/>
      <c r="E16" s="632"/>
      <c r="F16" s="632"/>
      <c r="G16" s="632"/>
      <c r="H16" s="632"/>
      <c r="I16" s="632"/>
      <c r="J16" s="632"/>
      <c r="K16" s="632"/>
      <c r="L16" s="632"/>
      <c r="M16" s="632"/>
      <c r="N16" s="632"/>
      <c r="O16" s="632"/>
      <c r="P16" s="632"/>
      <c r="Q16" s="633"/>
      <c r="R16" s="634">
        <v>7480</v>
      </c>
      <c r="S16" s="635"/>
      <c r="T16" s="635"/>
      <c r="U16" s="635"/>
      <c r="V16" s="635"/>
      <c r="W16" s="635"/>
      <c r="X16" s="635"/>
      <c r="Y16" s="636"/>
      <c r="Z16" s="672">
        <v>0.1</v>
      </c>
      <c r="AA16" s="672"/>
      <c r="AB16" s="672"/>
      <c r="AC16" s="672"/>
      <c r="AD16" s="673">
        <v>7480</v>
      </c>
      <c r="AE16" s="673"/>
      <c r="AF16" s="673"/>
      <c r="AG16" s="673"/>
      <c r="AH16" s="673"/>
      <c r="AI16" s="673"/>
      <c r="AJ16" s="673"/>
      <c r="AK16" s="673"/>
      <c r="AL16" s="637">
        <v>0.2</v>
      </c>
      <c r="AM16" s="638"/>
      <c r="AN16" s="638"/>
      <c r="AO16" s="674"/>
      <c r="AP16" s="631" t="s">
        <v>265</v>
      </c>
      <c r="AQ16" s="632"/>
      <c r="AR16" s="632"/>
      <c r="AS16" s="632"/>
      <c r="AT16" s="632"/>
      <c r="AU16" s="632"/>
      <c r="AV16" s="632"/>
      <c r="AW16" s="632"/>
      <c r="AX16" s="632"/>
      <c r="AY16" s="632"/>
      <c r="AZ16" s="632"/>
      <c r="BA16" s="632"/>
      <c r="BB16" s="632"/>
      <c r="BC16" s="632"/>
      <c r="BD16" s="632"/>
      <c r="BE16" s="632"/>
      <c r="BF16" s="633"/>
      <c r="BG16" s="634" t="s">
        <v>131</v>
      </c>
      <c r="BH16" s="635"/>
      <c r="BI16" s="635"/>
      <c r="BJ16" s="635"/>
      <c r="BK16" s="635"/>
      <c r="BL16" s="635"/>
      <c r="BM16" s="635"/>
      <c r="BN16" s="636"/>
      <c r="BO16" s="672" t="s">
        <v>131</v>
      </c>
      <c r="BP16" s="672"/>
      <c r="BQ16" s="672"/>
      <c r="BR16" s="672"/>
      <c r="BS16" s="673" t="s">
        <v>131</v>
      </c>
      <c r="BT16" s="673"/>
      <c r="BU16" s="673"/>
      <c r="BV16" s="673"/>
      <c r="BW16" s="673"/>
      <c r="BX16" s="673"/>
      <c r="BY16" s="673"/>
      <c r="BZ16" s="673"/>
      <c r="CA16" s="673"/>
      <c r="CB16" s="708"/>
      <c r="CD16" s="631" t="s">
        <v>266</v>
      </c>
      <c r="CE16" s="632"/>
      <c r="CF16" s="632"/>
      <c r="CG16" s="632"/>
      <c r="CH16" s="632"/>
      <c r="CI16" s="632"/>
      <c r="CJ16" s="632"/>
      <c r="CK16" s="632"/>
      <c r="CL16" s="632"/>
      <c r="CM16" s="632"/>
      <c r="CN16" s="632"/>
      <c r="CO16" s="632"/>
      <c r="CP16" s="632"/>
      <c r="CQ16" s="633"/>
      <c r="CR16" s="634">
        <v>94039</v>
      </c>
      <c r="CS16" s="635"/>
      <c r="CT16" s="635"/>
      <c r="CU16" s="635"/>
      <c r="CV16" s="635"/>
      <c r="CW16" s="635"/>
      <c r="CX16" s="635"/>
      <c r="CY16" s="636"/>
      <c r="CZ16" s="672">
        <v>1.4</v>
      </c>
      <c r="DA16" s="672"/>
      <c r="DB16" s="672"/>
      <c r="DC16" s="672"/>
      <c r="DD16" s="640" t="s">
        <v>131</v>
      </c>
      <c r="DE16" s="635"/>
      <c r="DF16" s="635"/>
      <c r="DG16" s="635"/>
      <c r="DH16" s="635"/>
      <c r="DI16" s="635"/>
      <c r="DJ16" s="635"/>
      <c r="DK16" s="635"/>
      <c r="DL16" s="635"/>
      <c r="DM16" s="635"/>
      <c r="DN16" s="635"/>
      <c r="DO16" s="635"/>
      <c r="DP16" s="636"/>
      <c r="DQ16" s="640">
        <v>94039</v>
      </c>
      <c r="DR16" s="635"/>
      <c r="DS16" s="635"/>
      <c r="DT16" s="635"/>
      <c r="DU16" s="635"/>
      <c r="DV16" s="635"/>
      <c r="DW16" s="635"/>
      <c r="DX16" s="635"/>
      <c r="DY16" s="635"/>
      <c r="DZ16" s="635"/>
      <c r="EA16" s="635"/>
      <c r="EB16" s="635"/>
      <c r="EC16" s="671"/>
    </row>
    <row r="17" spans="2:133" ht="11.25" customHeight="1" x14ac:dyDescent="0.2">
      <c r="B17" s="631" t="s">
        <v>267</v>
      </c>
      <c r="C17" s="632"/>
      <c r="D17" s="632"/>
      <c r="E17" s="632"/>
      <c r="F17" s="632"/>
      <c r="G17" s="632"/>
      <c r="H17" s="632"/>
      <c r="I17" s="632"/>
      <c r="J17" s="632"/>
      <c r="K17" s="632"/>
      <c r="L17" s="632"/>
      <c r="M17" s="632"/>
      <c r="N17" s="632"/>
      <c r="O17" s="632"/>
      <c r="P17" s="632"/>
      <c r="Q17" s="633"/>
      <c r="R17" s="634">
        <v>29660</v>
      </c>
      <c r="S17" s="635"/>
      <c r="T17" s="635"/>
      <c r="U17" s="635"/>
      <c r="V17" s="635"/>
      <c r="W17" s="635"/>
      <c r="X17" s="635"/>
      <c r="Y17" s="636"/>
      <c r="Z17" s="672">
        <v>0.4</v>
      </c>
      <c r="AA17" s="672"/>
      <c r="AB17" s="672"/>
      <c r="AC17" s="672"/>
      <c r="AD17" s="673">
        <v>29660</v>
      </c>
      <c r="AE17" s="673"/>
      <c r="AF17" s="673"/>
      <c r="AG17" s="673"/>
      <c r="AH17" s="673"/>
      <c r="AI17" s="673"/>
      <c r="AJ17" s="673"/>
      <c r="AK17" s="673"/>
      <c r="AL17" s="637">
        <v>0.8</v>
      </c>
      <c r="AM17" s="638"/>
      <c r="AN17" s="638"/>
      <c r="AO17" s="674"/>
      <c r="AP17" s="631" t="s">
        <v>268</v>
      </c>
      <c r="AQ17" s="632"/>
      <c r="AR17" s="632"/>
      <c r="AS17" s="632"/>
      <c r="AT17" s="632"/>
      <c r="AU17" s="632"/>
      <c r="AV17" s="632"/>
      <c r="AW17" s="632"/>
      <c r="AX17" s="632"/>
      <c r="AY17" s="632"/>
      <c r="AZ17" s="632"/>
      <c r="BA17" s="632"/>
      <c r="BB17" s="632"/>
      <c r="BC17" s="632"/>
      <c r="BD17" s="632"/>
      <c r="BE17" s="632"/>
      <c r="BF17" s="633"/>
      <c r="BG17" s="634" t="s">
        <v>131</v>
      </c>
      <c r="BH17" s="635"/>
      <c r="BI17" s="635"/>
      <c r="BJ17" s="635"/>
      <c r="BK17" s="635"/>
      <c r="BL17" s="635"/>
      <c r="BM17" s="635"/>
      <c r="BN17" s="636"/>
      <c r="BO17" s="672" t="s">
        <v>131</v>
      </c>
      <c r="BP17" s="672"/>
      <c r="BQ17" s="672"/>
      <c r="BR17" s="672"/>
      <c r="BS17" s="673" t="s">
        <v>131</v>
      </c>
      <c r="BT17" s="673"/>
      <c r="BU17" s="673"/>
      <c r="BV17" s="673"/>
      <c r="BW17" s="673"/>
      <c r="BX17" s="673"/>
      <c r="BY17" s="673"/>
      <c r="BZ17" s="673"/>
      <c r="CA17" s="673"/>
      <c r="CB17" s="708"/>
      <c r="CD17" s="631" t="s">
        <v>269</v>
      </c>
      <c r="CE17" s="632"/>
      <c r="CF17" s="632"/>
      <c r="CG17" s="632"/>
      <c r="CH17" s="632"/>
      <c r="CI17" s="632"/>
      <c r="CJ17" s="632"/>
      <c r="CK17" s="632"/>
      <c r="CL17" s="632"/>
      <c r="CM17" s="632"/>
      <c r="CN17" s="632"/>
      <c r="CO17" s="632"/>
      <c r="CP17" s="632"/>
      <c r="CQ17" s="633"/>
      <c r="CR17" s="634">
        <v>465561</v>
      </c>
      <c r="CS17" s="635"/>
      <c r="CT17" s="635"/>
      <c r="CU17" s="635"/>
      <c r="CV17" s="635"/>
      <c r="CW17" s="635"/>
      <c r="CX17" s="635"/>
      <c r="CY17" s="636"/>
      <c r="CZ17" s="672">
        <v>7.1</v>
      </c>
      <c r="DA17" s="672"/>
      <c r="DB17" s="672"/>
      <c r="DC17" s="672"/>
      <c r="DD17" s="640" t="s">
        <v>131</v>
      </c>
      <c r="DE17" s="635"/>
      <c r="DF17" s="635"/>
      <c r="DG17" s="635"/>
      <c r="DH17" s="635"/>
      <c r="DI17" s="635"/>
      <c r="DJ17" s="635"/>
      <c r="DK17" s="635"/>
      <c r="DL17" s="635"/>
      <c r="DM17" s="635"/>
      <c r="DN17" s="635"/>
      <c r="DO17" s="635"/>
      <c r="DP17" s="636"/>
      <c r="DQ17" s="640">
        <v>464041</v>
      </c>
      <c r="DR17" s="635"/>
      <c r="DS17" s="635"/>
      <c r="DT17" s="635"/>
      <c r="DU17" s="635"/>
      <c r="DV17" s="635"/>
      <c r="DW17" s="635"/>
      <c r="DX17" s="635"/>
      <c r="DY17" s="635"/>
      <c r="DZ17" s="635"/>
      <c r="EA17" s="635"/>
      <c r="EB17" s="635"/>
      <c r="EC17" s="671"/>
    </row>
    <row r="18" spans="2:133" ht="11.25" customHeight="1" x14ac:dyDescent="0.2">
      <c r="B18" s="631" t="s">
        <v>270</v>
      </c>
      <c r="C18" s="632"/>
      <c r="D18" s="632"/>
      <c r="E18" s="632"/>
      <c r="F18" s="632"/>
      <c r="G18" s="632"/>
      <c r="H18" s="632"/>
      <c r="I18" s="632"/>
      <c r="J18" s="632"/>
      <c r="K18" s="632"/>
      <c r="L18" s="632"/>
      <c r="M18" s="632"/>
      <c r="N18" s="632"/>
      <c r="O18" s="632"/>
      <c r="P18" s="632"/>
      <c r="Q18" s="633"/>
      <c r="R18" s="634">
        <v>6640</v>
      </c>
      <c r="S18" s="635"/>
      <c r="T18" s="635"/>
      <c r="U18" s="635"/>
      <c r="V18" s="635"/>
      <c r="W18" s="635"/>
      <c r="X18" s="635"/>
      <c r="Y18" s="636"/>
      <c r="Z18" s="672">
        <v>0.1</v>
      </c>
      <c r="AA18" s="672"/>
      <c r="AB18" s="672"/>
      <c r="AC18" s="672"/>
      <c r="AD18" s="673">
        <v>6640</v>
      </c>
      <c r="AE18" s="673"/>
      <c r="AF18" s="673"/>
      <c r="AG18" s="673"/>
      <c r="AH18" s="673"/>
      <c r="AI18" s="673"/>
      <c r="AJ18" s="673"/>
      <c r="AK18" s="673"/>
      <c r="AL18" s="637">
        <v>0.2</v>
      </c>
      <c r="AM18" s="638"/>
      <c r="AN18" s="638"/>
      <c r="AO18" s="674"/>
      <c r="AP18" s="631" t="s">
        <v>271</v>
      </c>
      <c r="AQ18" s="632"/>
      <c r="AR18" s="632"/>
      <c r="AS18" s="632"/>
      <c r="AT18" s="632"/>
      <c r="AU18" s="632"/>
      <c r="AV18" s="632"/>
      <c r="AW18" s="632"/>
      <c r="AX18" s="632"/>
      <c r="AY18" s="632"/>
      <c r="AZ18" s="632"/>
      <c r="BA18" s="632"/>
      <c r="BB18" s="632"/>
      <c r="BC18" s="632"/>
      <c r="BD18" s="632"/>
      <c r="BE18" s="632"/>
      <c r="BF18" s="633"/>
      <c r="BG18" s="634" t="s">
        <v>131</v>
      </c>
      <c r="BH18" s="635"/>
      <c r="BI18" s="635"/>
      <c r="BJ18" s="635"/>
      <c r="BK18" s="635"/>
      <c r="BL18" s="635"/>
      <c r="BM18" s="635"/>
      <c r="BN18" s="636"/>
      <c r="BO18" s="672" t="s">
        <v>131</v>
      </c>
      <c r="BP18" s="672"/>
      <c r="BQ18" s="672"/>
      <c r="BR18" s="672"/>
      <c r="BS18" s="673" t="s">
        <v>131</v>
      </c>
      <c r="BT18" s="673"/>
      <c r="BU18" s="673"/>
      <c r="BV18" s="673"/>
      <c r="BW18" s="673"/>
      <c r="BX18" s="673"/>
      <c r="BY18" s="673"/>
      <c r="BZ18" s="673"/>
      <c r="CA18" s="673"/>
      <c r="CB18" s="708"/>
      <c r="CD18" s="631" t="s">
        <v>272</v>
      </c>
      <c r="CE18" s="632"/>
      <c r="CF18" s="632"/>
      <c r="CG18" s="632"/>
      <c r="CH18" s="632"/>
      <c r="CI18" s="632"/>
      <c r="CJ18" s="632"/>
      <c r="CK18" s="632"/>
      <c r="CL18" s="632"/>
      <c r="CM18" s="632"/>
      <c r="CN18" s="632"/>
      <c r="CO18" s="632"/>
      <c r="CP18" s="632"/>
      <c r="CQ18" s="633"/>
      <c r="CR18" s="634" t="s">
        <v>131</v>
      </c>
      <c r="CS18" s="635"/>
      <c r="CT18" s="635"/>
      <c r="CU18" s="635"/>
      <c r="CV18" s="635"/>
      <c r="CW18" s="635"/>
      <c r="CX18" s="635"/>
      <c r="CY18" s="636"/>
      <c r="CZ18" s="672" t="s">
        <v>131</v>
      </c>
      <c r="DA18" s="672"/>
      <c r="DB18" s="672"/>
      <c r="DC18" s="672"/>
      <c r="DD18" s="640" t="s">
        <v>131</v>
      </c>
      <c r="DE18" s="635"/>
      <c r="DF18" s="635"/>
      <c r="DG18" s="635"/>
      <c r="DH18" s="635"/>
      <c r="DI18" s="635"/>
      <c r="DJ18" s="635"/>
      <c r="DK18" s="635"/>
      <c r="DL18" s="635"/>
      <c r="DM18" s="635"/>
      <c r="DN18" s="635"/>
      <c r="DO18" s="635"/>
      <c r="DP18" s="636"/>
      <c r="DQ18" s="640" t="s">
        <v>131</v>
      </c>
      <c r="DR18" s="635"/>
      <c r="DS18" s="635"/>
      <c r="DT18" s="635"/>
      <c r="DU18" s="635"/>
      <c r="DV18" s="635"/>
      <c r="DW18" s="635"/>
      <c r="DX18" s="635"/>
      <c r="DY18" s="635"/>
      <c r="DZ18" s="635"/>
      <c r="EA18" s="635"/>
      <c r="EB18" s="635"/>
      <c r="EC18" s="671"/>
    </row>
    <row r="19" spans="2:133" ht="11.25" customHeight="1" x14ac:dyDescent="0.2">
      <c r="B19" s="631" t="s">
        <v>273</v>
      </c>
      <c r="C19" s="632"/>
      <c r="D19" s="632"/>
      <c r="E19" s="632"/>
      <c r="F19" s="632"/>
      <c r="G19" s="632"/>
      <c r="H19" s="632"/>
      <c r="I19" s="632"/>
      <c r="J19" s="632"/>
      <c r="K19" s="632"/>
      <c r="L19" s="632"/>
      <c r="M19" s="632"/>
      <c r="N19" s="632"/>
      <c r="O19" s="632"/>
      <c r="P19" s="632"/>
      <c r="Q19" s="633"/>
      <c r="R19" s="634">
        <v>5662</v>
      </c>
      <c r="S19" s="635"/>
      <c r="T19" s="635"/>
      <c r="U19" s="635"/>
      <c r="V19" s="635"/>
      <c r="W19" s="635"/>
      <c r="X19" s="635"/>
      <c r="Y19" s="636"/>
      <c r="Z19" s="672">
        <v>0.1</v>
      </c>
      <c r="AA19" s="672"/>
      <c r="AB19" s="672"/>
      <c r="AC19" s="672"/>
      <c r="AD19" s="673">
        <v>5662</v>
      </c>
      <c r="AE19" s="673"/>
      <c r="AF19" s="673"/>
      <c r="AG19" s="673"/>
      <c r="AH19" s="673"/>
      <c r="AI19" s="673"/>
      <c r="AJ19" s="673"/>
      <c r="AK19" s="673"/>
      <c r="AL19" s="637">
        <v>0.2</v>
      </c>
      <c r="AM19" s="638"/>
      <c r="AN19" s="638"/>
      <c r="AO19" s="674"/>
      <c r="AP19" s="631" t="s">
        <v>274</v>
      </c>
      <c r="AQ19" s="632"/>
      <c r="AR19" s="632"/>
      <c r="AS19" s="632"/>
      <c r="AT19" s="632"/>
      <c r="AU19" s="632"/>
      <c r="AV19" s="632"/>
      <c r="AW19" s="632"/>
      <c r="AX19" s="632"/>
      <c r="AY19" s="632"/>
      <c r="AZ19" s="632"/>
      <c r="BA19" s="632"/>
      <c r="BB19" s="632"/>
      <c r="BC19" s="632"/>
      <c r="BD19" s="632"/>
      <c r="BE19" s="632"/>
      <c r="BF19" s="633"/>
      <c r="BG19" s="634">
        <v>2188</v>
      </c>
      <c r="BH19" s="635"/>
      <c r="BI19" s="635"/>
      <c r="BJ19" s="635"/>
      <c r="BK19" s="635"/>
      <c r="BL19" s="635"/>
      <c r="BM19" s="635"/>
      <c r="BN19" s="636"/>
      <c r="BO19" s="672">
        <v>0.1</v>
      </c>
      <c r="BP19" s="672"/>
      <c r="BQ19" s="672"/>
      <c r="BR19" s="672"/>
      <c r="BS19" s="673" t="s">
        <v>131</v>
      </c>
      <c r="BT19" s="673"/>
      <c r="BU19" s="673"/>
      <c r="BV19" s="673"/>
      <c r="BW19" s="673"/>
      <c r="BX19" s="673"/>
      <c r="BY19" s="673"/>
      <c r="BZ19" s="673"/>
      <c r="CA19" s="673"/>
      <c r="CB19" s="708"/>
      <c r="CD19" s="631" t="s">
        <v>275</v>
      </c>
      <c r="CE19" s="632"/>
      <c r="CF19" s="632"/>
      <c r="CG19" s="632"/>
      <c r="CH19" s="632"/>
      <c r="CI19" s="632"/>
      <c r="CJ19" s="632"/>
      <c r="CK19" s="632"/>
      <c r="CL19" s="632"/>
      <c r="CM19" s="632"/>
      <c r="CN19" s="632"/>
      <c r="CO19" s="632"/>
      <c r="CP19" s="632"/>
      <c r="CQ19" s="633"/>
      <c r="CR19" s="634" t="s">
        <v>131</v>
      </c>
      <c r="CS19" s="635"/>
      <c r="CT19" s="635"/>
      <c r="CU19" s="635"/>
      <c r="CV19" s="635"/>
      <c r="CW19" s="635"/>
      <c r="CX19" s="635"/>
      <c r="CY19" s="636"/>
      <c r="CZ19" s="672" t="s">
        <v>131</v>
      </c>
      <c r="DA19" s="672"/>
      <c r="DB19" s="672"/>
      <c r="DC19" s="672"/>
      <c r="DD19" s="640" t="s">
        <v>131</v>
      </c>
      <c r="DE19" s="635"/>
      <c r="DF19" s="635"/>
      <c r="DG19" s="635"/>
      <c r="DH19" s="635"/>
      <c r="DI19" s="635"/>
      <c r="DJ19" s="635"/>
      <c r="DK19" s="635"/>
      <c r="DL19" s="635"/>
      <c r="DM19" s="635"/>
      <c r="DN19" s="635"/>
      <c r="DO19" s="635"/>
      <c r="DP19" s="636"/>
      <c r="DQ19" s="640" t="s">
        <v>131</v>
      </c>
      <c r="DR19" s="635"/>
      <c r="DS19" s="635"/>
      <c r="DT19" s="635"/>
      <c r="DU19" s="635"/>
      <c r="DV19" s="635"/>
      <c r="DW19" s="635"/>
      <c r="DX19" s="635"/>
      <c r="DY19" s="635"/>
      <c r="DZ19" s="635"/>
      <c r="EA19" s="635"/>
      <c r="EB19" s="635"/>
      <c r="EC19" s="671"/>
    </row>
    <row r="20" spans="2:133" ht="11.25" customHeight="1" x14ac:dyDescent="0.2">
      <c r="B20" s="709" t="s">
        <v>276</v>
      </c>
      <c r="C20" s="710"/>
      <c r="D20" s="710"/>
      <c r="E20" s="710"/>
      <c r="F20" s="710"/>
      <c r="G20" s="710"/>
      <c r="H20" s="710"/>
      <c r="I20" s="710"/>
      <c r="J20" s="710"/>
      <c r="K20" s="710"/>
      <c r="L20" s="710"/>
      <c r="M20" s="710"/>
      <c r="N20" s="710"/>
      <c r="O20" s="710"/>
      <c r="P20" s="710"/>
      <c r="Q20" s="711"/>
      <c r="R20" s="634">
        <v>978</v>
      </c>
      <c r="S20" s="635"/>
      <c r="T20" s="635"/>
      <c r="U20" s="635"/>
      <c r="V20" s="635"/>
      <c r="W20" s="635"/>
      <c r="X20" s="635"/>
      <c r="Y20" s="636"/>
      <c r="Z20" s="672">
        <v>0</v>
      </c>
      <c r="AA20" s="672"/>
      <c r="AB20" s="672"/>
      <c r="AC20" s="672"/>
      <c r="AD20" s="673">
        <v>978</v>
      </c>
      <c r="AE20" s="673"/>
      <c r="AF20" s="673"/>
      <c r="AG20" s="673"/>
      <c r="AH20" s="673"/>
      <c r="AI20" s="673"/>
      <c r="AJ20" s="673"/>
      <c r="AK20" s="673"/>
      <c r="AL20" s="637">
        <v>0</v>
      </c>
      <c r="AM20" s="638"/>
      <c r="AN20" s="638"/>
      <c r="AO20" s="674"/>
      <c r="AP20" s="631" t="s">
        <v>277</v>
      </c>
      <c r="AQ20" s="632"/>
      <c r="AR20" s="632"/>
      <c r="AS20" s="632"/>
      <c r="AT20" s="632"/>
      <c r="AU20" s="632"/>
      <c r="AV20" s="632"/>
      <c r="AW20" s="632"/>
      <c r="AX20" s="632"/>
      <c r="AY20" s="632"/>
      <c r="AZ20" s="632"/>
      <c r="BA20" s="632"/>
      <c r="BB20" s="632"/>
      <c r="BC20" s="632"/>
      <c r="BD20" s="632"/>
      <c r="BE20" s="632"/>
      <c r="BF20" s="633"/>
      <c r="BG20" s="634">
        <v>2188</v>
      </c>
      <c r="BH20" s="635"/>
      <c r="BI20" s="635"/>
      <c r="BJ20" s="635"/>
      <c r="BK20" s="635"/>
      <c r="BL20" s="635"/>
      <c r="BM20" s="635"/>
      <c r="BN20" s="636"/>
      <c r="BO20" s="672">
        <v>0.1</v>
      </c>
      <c r="BP20" s="672"/>
      <c r="BQ20" s="672"/>
      <c r="BR20" s="672"/>
      <c r="BS20" s="673" t="s">
        <v>131</v>
      </c>
      <c r="BT20" s="673"/>
      <c r="BU20" s="673"/>
      <c r="BV20" s="673"/>
      <c r="BW20" s="673"/>
      <c r="BX20" s="673"/>
      <c r="BY20" s="673"/>
      <c r="BZ20" s="673"/>
      <c r="CA20" s="673"/>
      <c r="CB20" s="708"/>
      <c r="CD20" s="631" t="s">
        <v>278</v>
      </c>
      <c r="CE20" s="632"/>
      <c r="CF20" s="632"/>
      <c r="CG20" s="632"/>
      <c r="CH20" s="632"/>
      <c r="CI20" s="632"/>
      <c r="CJ20" s="632"/>
      <c r="CK20" s="632"/>
      <c r="CL20" s="632"/>
      <c r="CM20" s="632"/>
      <c r="CN20" s="632"/>
      <c r="CO20" s="632"/>
      <c r="CP20" s="632"/>
      <c r="CQ20" s="633"/>
      <c r="CR20" s="634">
        <v>6592343</v>
      </c>
      <c r="CS20" s="635"/>
      <c r="CT20" s="635"/>
      <c r="CU20" s="635"/>
      <c r="CV20" s="635"/>
      <c r="CW20" s="635"/>
      <c r="CX20" s="635"/>
      <c r="CY20" s="636"/>
      <c r="CZ20" s="672">
        <v>100</v>
      </c>
      <c r="DA20" s="672"/>
      <c r="DB20" s="672"/>
      <c r="DC20" s="672"/>
      <c r="DD20" s="640">
        <v>637408</v>
      </c>
      <c r="DE20" s="635"/>
      <c r="DF20" s="635"/>
      <c r="DG20" s="635"/>
      <c r="DH20" s="635"/>
      <c r="DI20" s="635"/>
      <c r="DJ20" s="635"/>
      <c r="DK20" s="635"/>
      <c r="DL20" s="635"/>
      <c r="DM20" s="635"/>
      <c r="DN20" s="635"/>
      <c r="DO20" s="635"/>
      <c r="DP20" s="636"/>
      <c r="DQ20" s="640">
        <v>5129291</v>
      </c>
      <c r="DR20" s="635"/>
      <c r="DS20" s="635"/>
      <c r="DT20" s="635"/>
      <c r="DU20" s="635"/>
      <c r="DV20" s="635"/>
      <c r="DW20" s="635"/>
      <c r="DX20" s="635"/>
      <c r="DY20" s="635"/>
      <c r="DZ20" s="635"/>
      <c r="EA20" s="635"/>
      <c r="EB20" s="635"/>
      <c r="EC20" s="671"/>
    </row>
    <row r="21" spans="2:133" ht="11.25" customHeight="1" x14ac:dyDescent="0.2">
      <c r="B21" s="631" t="s">
        <v>279</v>
      </c>
      <c r="C21" s="632"/>
      <c r="D21" s="632"/>
      <c r="E21" s="632"/>
      <c r="F21" s="632"/>
      <c r="G21" s="632"/>
      <c r="H21" s="632"/>
      <c r="I21" s="632"/>
      <c r="J21" s="632"/>
      <c r="K21" s="632"/>
      <c r="L21" s="632"/>
      <c r="M21" s="632"/>
      <c r="N21" s="632"/>
      <c r="O21" s="632"/>
      <c r="P21" s="632"/>
      <c r="Q21" s="633"/>
      <c r="R21" s="634">
        <v>1741420</v>
      </c>
      <c r="S21" s="635"/>
      <c r="T21" s="635"/>
      <c r="U21" s="635"/>
      <c r="V21" s="635"/>
      <c r="W21" s="635"/>
      <c r="X21" s="635"/>
      <c r="Y21" s="636"/>
      <c r="Z21" s="672">
        <v>25.6</v>
      </c>
      <c r="AA21" s="672"/>
      <c r="AB21" s="672"/>
      <c r="AC21" s="672"/>
      <c r="AD21" s="673">
        <v>1581715</v>
      </c>
      <c r="AE21" s="673"/>
      <c r="AF21" s="673"/>
      <c r="AG21" s="673"/>
      <c r="AH21" s="673"/>
      <c r="AI21" s="673"/>
      <c r="AJ21" s="673"/>
      <c r="AK21" s="673"/>
      <c r="AL21" s="637">
        <v>44</v>
      </c>
      <c r="AM21" s="638"/>
      <c r="AN21" s="638"/>
      <c r="AO21" s="674"/>
      <c r="AP21" s="631" t="s">
        <v>280</v>
      </c>
      <c r="AQ21" s="712"/>
      <c r="AR21" s="712"/>
      <c r="AS21" s="712"/>
      <c r="AT21" s="712"/>
      <c r="AU21" s="712"/>
      <c r="AV21" s="712"/>
      <c r="AW21" s="712"/>
      <c r="AX21" s="712"/>
      <c r="AY21" s="712"/>
      <c r="AZ21" s="712"/>
      <c r="BA21" s="712"/>
      <c r="BB21" s="712"/>
      <c r="BC21" s="712"/>
      <c r="BD21" s="712"/>
      <c r="BE21" s="712"/>
      <c r="BF21" s="713"/>
      <c r="BG21" s="634">
        <v>2188</v>
      </c>
      <c r="BH21" s="635"/>
      <c r="BI21" s="635"/>
      <c r="BJ21" s="635"/>
      <c r="BK21" s="635"/>
      <c r="BL21" s="635"/>
      <c r="BM21" s="635"/>
      <c r="BN21" s="636"/>
      <c r="BO21" s="672">
        <v>0.1</v>
      </c>
      <c r="BP21" s="672"/>
      <c r="BQ21" s="672"/>
      <c r="BR21" s="672"/>
      <c r="BS21" s="673" t="s">
        <v>131</v>
      </c>
      <c r="BT21" s="673"/>
      <c r="BU21" s="673"/>
      <c r="BV21" s="673"/>
      <c r="BW21" s="673"/>
      <c r="BX21" s="673"/>
      <c r="BY21" s="673"/>
      <c r="BZ21" s="673"/>
      <c r="CA21" s="673"/>
      <c r="CB21" s="708"/>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281</v>
      </c>
      <c r="C22" s="632"/>
      <c r="D22" s="632"/>
      <c r="E22" s="632"/>
      <c r="F22" s="632"/>
      <c r="G22" s="632"/>
      <c r="H22" s="632"/>
      <c r="I22" s="632"/>
      <c r="J22" s="632"/>
      <c r="K22" s="632"/>
      <c r="L22" s="632"/>
      <c r="M22" s="632"/>
      <c r="N22" s="632"/>
      <c r="O22" s="632"/>
      <c r="P22" s="632"/>
      <c r="Q22" s="633"/>
      <c r="R22" s="634">
        <v>1581715</v>
      </c>
      <c r="S22" s="635"/>
      <c r="T22" s="635"/>
      <c r="U22" s="635"/>
      <c r="V22" s="635"/>
      <c r="W22" s="635"/>
      <c r="X22" s="635"/>
      <c r="Y22" s="636"/>
      <c r="Z22" s="672">
        <v>23.2</v>
      </c>
      <c r="AA22" s="672"/>
      <c r="AB22" s="672"/>
      <c r="AC22" s="672"/>
      <c r="AD22" s="673">
        <v>1581715</v>
      </c>
      <c r="AE22" s="673"/>
      <c r="AF22" s="673"/>
      <c r="AG22" s="673"/>
      <c r="AH22" s="673"/>
      <c r="AI22" s="673"/>
      <c r="AJ22" s="673"/>
      <c r="AK22" s="673"/>
      <c r="AL22" s="637">
        <v>44</v>
      </c>
      <c r="AM22" s="638"/>
      <c r="AN22" s="638"/>
      <c r="AO22" s="674"/>
      <c r="AP22" s="631" t="s">
        <v>282</v>
      </c>
      <c r="AQ22" s="712"/>
      <c r="AR22" s="712"/>
      <c r="AS22" s="712"/>
      <c r="AT22" s="712"/>
      <c r="AU22" s="712"/>
      <c r="AV22" s="712"/>
      <c r="AW22" s="712"/>
      <c r="AX22" s="712"/>
      <c r="AY22" s="712"/>
      <c r="AZ22" s="712"/>
      <c r="BA22" s="712"/>
      <c r="BB22" s="712"/>
      <c r="BC22" s="712"/>
      <c r="BD22" s="712"/>
      <c r="BE22" s="712"/>
      <c r="BF22" s="713"/>
      <c r="BG22" s="634" t="s">
        <v>131</v>
      </c>
      <c r="BH22" s="635"/>
      <c r="BI22" s="635"/>
      <c r="BJ22" s="635"/>
      <c r="BK22" s="635"/>
      <c r="BL22" s="635"/>
      <c r="BM22" s="635"/>
      <c r="BN22" s="636"/>
      <c r="BO22" s="672" t="s">
        <v>131</v>
      </c>
      <c r="BP22" s="672"/>
      <c r="BQ22" s="672"/>
      <c r="BR22" s="672"/>
      <c r="BS22" s="673" t="s">
        <v>131</v>
      </c>
      <c r="BT22" s="673"/>
      <c r="BU22" s="673"/>
      <c r="BV22" s="673"/>
      <c r="BW22" s="673"/>
      <c r="BX22" s="673"/>
      <c r="BY22" s="673"/>
      <c r="BZ22" s="673"/>
      <c r="CA22" s="673"/>
      <c r="CB22" s="708"/>
      <c r="CD22" s="686" t="s">
        <v>283</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284</v>
      </c>
      <c r="C23" s="632"/>
      <c r="D23" s="632"/>
      <c r="E23" s="632"/>
      <c r="F23" s="632"/>
      <c r="G23" s="632"/>
      <c r="H23" s="632"/>
      <c r="I23" s="632"/>
      <c r="J23" s="632"/>
      <c r="K23" s="632"/>
      <c r="L23" s="632"/>
      <c r="M23" s="632"/>
      <c r="N23" s="632"/>
      <c r="O23" s="632"/>
      <c r="P23" s="632"/>
      <c r="Q23" s="633"/>
      <c r="R23" s="634">
        <v>159705</v>
      </c>
      <c r="S23" s="635"/>
      <c r="T23" s="635"/>
      <c r="U23" s="635"/>
      <c r="V23" s="635"/>
      <c r="W23" s="635"/>
      <c r="X23" s="635"/>
      <c r="Y23" s="636"/>
      <c r="Z23" s="672">
        <v>2.2999999999999998</v>
      </c>
      <c r="AA23" s="672"/>
      <c r="AB23" s="672"/>
      <c r="AC23" s="672"/>
      <c r="AD23" s="673" t="s">
        <v>131</v>
      </c>
      <c r="AE23" s="673"/>
      <c r="AF23" s="673"/>
      <c r="AG23" s="673"/>
      <c r="AH23" s="673"/>
      <c r="AI23" s="673"/>
      <c r="AJ23" s="673"/>
      <c r="AK23" s="673"/>
      <c r="AL23" s="637" t="s">
        <v>131</v>
      </c>
      <c r="AM23" s="638"/>
      <c r="AN23" s="638"/>
      <c r="AO23" s="674"/>
      <c r="AP23" s="631" t="s">
        <v>285</v>
      </c>
      <c r="AQ23" s="712"/>
      <c r="AR23" s="712"/>
      <c r="AS23" s="712"/>
      <c r="AT23" s="712"/>
      <c r="AU23" s="712"/>
      <c r="AV23" s="712"/>
      <c r="AW23" s="712"/>
      <c r="AX23" s="712"/>
      <c r="AY23" s="712"/>
      <c r="AZ23" s="712"/>
      <c r="BA23" s="712"/>
      <c r="BB23" s="712"/>
      <c r="BC23" s="712"/>
      <c r="BD23" s="712"/>
      <c r="BE23" s="712"/>
      <c r="BF23" s="713"/>
      <c r="BG23" s="634" t="s">
        <v>131</v>
      </c>
      <c r="BH23" s="635"/>
      <c r="BI23" s="635"/>
      <c r="BJ23" s="635"/>
      <c r="BK23" s="635"/>
      <c r="BL23" s="635"/>
      <c r="BM23" s="635"/>
      <c r="BN23" s="636"/>
      <c r="BO23" s="672" t="s">
        <v>131</v>
      </c>
      <c r="BP23" s="672"/>
      <c r="BQ23" s="672"/>
      <c r="BR23" s="672"/>
      <c r="BS23" s="673" t="s">
        <v>131</v>
      </c>
      <c r="BT23" s="673"/>
      <c r="BU23" s="673"/>
      <c r="BV23" s="673"/>
      <c r="BW23" s="673"/>
      <c r="BX23" s="673"/>
      <c r="BY23" s="673"/>
      <c r="BZ23" s="673"/>
      <c r="CA23" s="673"/>
      <c r="CB23" s="708"/>
      <c r="CD23" s="686" t="s">
        <v>225</v>
      </c>
      <c r="CE23" s="687"/>
      <c r="CF23" s="687"/>
      <c r="CG23" s="687"/>
      <c r="CH23" s="687"/>
      <c r="CI23" s="687"/>
      <c r="CJ23" s="687"/>
      <c r="CK23" s="687"/>
      <c r="CL23" s="687"/>
      <c r="CM23" s="687"/>
      <c r="CN23" s="687"/>
      <c r="CO23" s="687"/>
      <c r="CP23" s="687"/>
      <c r="CQ23" s="688"/>
      <c r="CR23" s="686" t="s">
        <v>286</v>
      </c>
      <c r="CS23" s="687"/>
      <c r="CT23" s="687"/>
      <c r="CU23" s="687"/>
      <c r="CV23" s="687"/>
      <c r="CW23" s="687"/>
      <c r="CX23" s="687"/>
      <c r="CY23" s="688"/>
      <c r="CZ23" s="686" t="s">
        <v>287</v>
      </c>
      <c r="DA23" s="687"/>
      <c r="DB23" s="687"/>
      <c r="DC23" s="688"/>
      <c r="DD23" s="686" t="s">
        <v>288</v>
      </c>
      <c r="DE23" s="687"/>
      <c r="DF23" s="687"/>
      <c r="DG23" s="687"/>
      <c r="DH23" s="687"/>
      <c r="DI23" s="687"/>
      <c r="DJ23" s="687"/>
      <c r="DK23" s="688"/>
      <c r="DL23" s="724" t="s">
        <v>289</v>
      </c>
      <c r="DM23" s="725"/>
      <c r="DN23" s="725"/>
      <c r="DO23" s="725"/>
      <c r="DP23" s="725"/>
      <c r="DQ23" s="725"/>
      <c r="DR23" s="725"/>
      <c r="DS23" s="725"/>
      <c r="DT23" s="725"/>
      <c r="DU23" s="725"/>
      <c r="DV23" s="726"/>
      <c r="DW23" s="686" t="s">
        <v>290</v>
      </c>
      <c r="DX23" s="687"/>
      <c r="DY23" s="687"/>
      <c r="DZ23" s="687"/>
      <c r="EA23" s="687"/>
      <c r="EB23" s="687"/>
      <c r="EC23" s="688"/>
    </row>
    <row r="24" spans="2:133" ht="11.25" customHeight="1" x14ac:dyDescent="0.2">
      <c r="B24" s="631" t="s">
        <v>291</v>
      </c>
      <c r="C24" s="632"/>
      <c r="D24" s="632"/>
      <c r="E24" s="632"/>
      <c r="F24" s="632"/>
      <c r="G24" s="632"/>
      <c r="H24" s="632"/>
      <c r="I24" s="632"/>
      <c r="J24" s="632"/>
      <c r="K24" s="632"/>
      <c r="L24" s="632"/>
      <c r="M24" s="632"/>
      <c r="N24" s="632"/>
      <c r="O24" s="632"/>
      <c r="P24" s="632"/>
      <c r="Q24" s="633"/>
      <c r="R24" s="634" t="s">
        <v>131</v>
      </c>
      <c r="S24" s="635"/>
      <c r="T24" s="635"/>
      <c r="U24" s="635"/>
      <c r="V24" s="635"/>
      <c r="W24" s="635"/>
      <c r="X24" s="635"/>
      <c r="Y24" s="636"/>
      <c r="Z24" s="672" t="s">
        <v>131</v>
      </c>
      <c r="AA24" s="672"/>
      <c r="AB24" s="672"/>
      <c r="AC24" s="672"/>
      <c r="AD24" s="673" t="s">
        <v>131</v>
      </c>
      <c r="AE24" s="673"/>
      <c r="AF24" s="673"/>
      <c r="AG24" s="673"/>
      <c r="AH24" s="673"/>
      <c r="AI24" s="673"/>
      <c r="AJ24" s="673"/>
      <c r="AK24" s="673"/>
      <c r="AL24" s="637" t="s">
        <v>131</v>
      </c>
      <c r="AM24" s="638"/>
      <c r="AN24" s="638"/>
      <c r="AO24" s="674"/>
      <c r="AP24" s="631" t="s">
        <v>292</v>
      </c>
      <c r="AQ24" s="712"/>
      <c r="AR24" s="712"/>
      <c r="AS24" s="712"/>
      <c r="AT24" s="712"/>
      <c r="AU24" s="712"/>
      <c r="AV24" s="712"/>
      <c r="AW24" s="712"/>
      <c r="AX24" s="712"/>
      <c r="AY24" s="712"/>
      <c r="AZ24" s="712"/>
      <c r="BA24" s="712"/>
      <c r="BB24" s="712"/>
      <c r="BC24" s="712"/>
      <c r="BD24" s="712"/>
      <c r="BE24" s="712"/>
      <c r="BF24" s="713"/>
      <c r="BG24" s="634" t="s">
        <v>131</v>
      </c>
      <c r="BH24" s="635"/>
      <c r="BI24" s="635"/>
      <c r="BJ24" s="635"/>
      <c r="BK24" s="635"/>
      <c r="BL24" s="635"/>
      <c r="BM24" s="635"/>
      <c r="BN24" s="636"/>
      <c r="BO24" s="672" t="s">
        <v>131</v>
      </c>
      <c r="BP24" s="672"/>
      <c r="BQ24" s="672"/>
      <c r="BR24" s="672"/>
      <c r="BS24" s="673" t="s">
        <v>131</v>
      </c>
      <c r="BT24" s="673"/>
      <c r="BU24" s="673"/>
      <c r="BV24" s="673"/>
      <c r="BW24" s="673"/>
      <c r="BX24" s="673"/>
      <c r="BY24" s="673"/>
      <c r="BZ24" s="673"/>
      <c r="CA24" s="673"/>
      <c r="CB24" s="708"/>
      <c r="CD24" s="692" t="s">
        <v>293</v>
      </c>
      <c r="CE24" s="693"/>
      <c r="CF24" s="693"/>
      <c r="CG24" s="693"/>
      <c r="CH24" s="693"/>
      <c r="CI24" s="693"/>
      <c r="CJ24" s="693"/>
      <c r="CK24" s="693"/>
      <c r="CL24" s="693"/>
      <c r="CM24" s="693"/>
      <c r="CN24" s="693"/>
      <c r="CO24" s="693"/>
      <c r="CP24" s="693"/>
      <c r="CQ24" s="694"/>
      <c r="CR24" s="689">
        <v>2314964</v>
      </c>
      <c r="CS24" s="690"/>
      <c r="CT24" s="690"/>
      <c r="CU24" s="690"/>
      <c r="CV24" s="690"/>
      <c r="CW24" s="690"/>
      <c r="CX24" s="690"/>
      <c r="CY24" s="715"/>
      <c r="CZ24" s="716">
        <v>35.1</v>
      </c>
      <c r="DA24" s="698"/>
      <c r="DB24" s="698"/>
      <c r="DC24" s="718"/>
      <c r="DD24" s="714">
        <v>1849932</v>
      </c>
      <c r="DE24" s="690"/>
      <c r="DF24" s="690"/>
      <c r="DG24" s="690"/>
      <c r="DH24" s="690"/>
      <c r="DI24" s="690"/>
      <c r="DJ24" s="690"/>
      <c r="DK24" s="715"/>
      <c r="DL24" s="714">
        <v>1775570</v>
      </c>
      <c r="DM24" s="690"/>
      <c r="DN24" s="690"/>
      <c r="DO24" s="690"/>
      <c r="DP24" s="690"/>
      <c r="DQ24" s="690"/>
      <c r="DR24" s="690"/>
      <c r="DS24" s="690"/>
      <c r="DT24" s="690"/>
      <c r="DU24" s="690"/>
      <c r="DV24" s="715"/>
      <c r="DW24" s="716">
        <v>48.5</v>
      </c>
      <c r="DX24" s="698"/>
      <c r="DY24" s="698"/>
      <c r="DZ24" s="698"/>
      <c r="EA24" s="698"/>
      <c r="EB24" s="698"/>
      <c r="EC24" s="717"/>
    </row>
    <row r="25" spans="2:133" ht="11.25" customHeight="1" x14ac:dyDescent="0.2">
      <c r="B25" s="631" t="s">
        <v>294</v>
      </c>
      <c r="C25" s="632"/>
      <c r="D25" s="632"/>
      <c r="E25" s="632"/>
      <c r="F25" s="632"/>
      <c r="G25" s="632"/>
      <c r="H25" s="632"/>
      <c r="I25" s="632"/>
      <c r="J25" s="632"/>
      <c r="K25" s="632"/>
      <c r="L25" s="632"/>
      <c r="M25" s="632"/>
      <c r="N25" s="632"/>
      <c r="O25" s="632"/>
      <c r="P25" s="632"/>
      <c r="Q25" s="633"/>
      <c r="R25" s="634">
        <v>3742249</v>
      </c>
      <c r="S25" s="635"/>
      <c r="T25" s="635"/>
      <c r="U25" s="635"/>
      <c r="V25" s="635"/>
      <c r="W25" s="635"/>
      <c r="X25" s="635"/>
      <c r="Y25" s="636"/>
      <c r="Z25" s="672">
        <v>54.9</v>
      </c>
      <c r="AA25" s="672"/>
      <c r="AB25" s="672"/>
      <c r="AC25" s="672"/>
      <c r="AD25" s="673">
        <v>3582544</v>
      </c>
      <c r="AE25" s="673"/>
      <c r="AF25" s="673"/>
      <c r="AG25" s="673"/>
      <c r="AH25" s="673"/>
      <c r="AI25" s="673"/>
      <c r="AJ25" s="673"/>
      <c r="AK25" s="673"/>
      <c r="AL25" s="637">
        <v>99.7</v>
      </c>
      <c r="AM25" s="638"/>
      <c r="AN25" s="638"/>
      <c r="AO25" s="674"/>
      <c r="AP25" s="631" t="s">
        <v>295</v>
      </c>
      <c r="AQ25" s="712"/>
      <c r="AR25" s="712"/>
      <c r="AS25" s="712"/>
      <c r="AT25" s="712"/>
      <c r="AU25" s="712"/>
      <c r="AV25" s="712"/>
      <c r="AW25" s="712"/>
      <c r="AX25" s="712"/>
      <c r="AY25" s="712"/>
      <c r="AZ25" s="712"/>
      <c r="BA25" s="712"/>
      <c r="BB25" s="712"/>
      <c r="BC25" s="712"/>
      <c r="BD25" s="712"/>
      <c r="BE25" s="712"/>
      <c r="BF25" s="713"/>
      <c r="BG25" s="634" t="s">
        <v>131</v>
      </c>
      <c r="BH25" s="635"/>
      <c r="BI25" s="635"/>
      <c r="BJ25" s="635"/>
      <c r="BK25" s="635"/>
      <c r="BL25" s="635"/>
      <c r="BM25" s="635"/>
      <c r="BN25" s="636"/>
      <c r="BO25" s="672" t="s">
        <v>131</v>
      </c>
      <c r="BP25" s="672"/>
      <c r="BQ25" s="672"/>
      <c r="BR25" s="672"/>
      <c r="BS25" s="673" t="s">
        <v>131</v>
      </c>
      <c r="BT25" s="673"/>
      <c r="BU25" s="673"/>
      <c r="BV25" s="673"/>
      <c r="BW25" s="673"/>
      <c r="BX25" s="673"/>
      <c r="BY25" s="673"/>
      <c r="BZ25" s="673"/>
      <c r="CA25" s="673"/>
      <c r="CB25" s="708"/>
      <c r="CD25" s="631" t="s">
        <v>296</v>
      </c>
      <c r="CE25" s="632"/>
      <c r="CF25" s="632"/>
      <c r="CG25" s="632"/>
      <c r="CH25" s="632"/>
      <c r="CI25" s="632"/>
      <c r="CJ25" s="632"/>
      <c r="CK25" s="632"/>
      <c r="CL25" s="632"/>
      <c r="CM25" s="632"/>
      <c r="CN25" s="632"/>
      <c r="CO25" s="632"/>
      <c r="CP25" s="632"/>
      <c r="CQ25" s="633"/>
      <c r="CR25" s="634">
        <v>1298913</v>
      </c>
      <c r="CS25" s="647"/>
      <c r="CT25" s="647"/>
      <c r="CU25" s="647"/>
      <c r="CV25" s="647"/>
      <c r="CW25" s="647"/>
      <c r="CX25" s="647"/>
      <c r="CY25" s="648"/>
      <c r="CZ25" s="637">
        <v>19.7</v>
      </c>
      <c r="DA25" s="649"/>
      <c r="DB25" s="649"/>
      <c r="DC25" s="650"/>
      <c r="DD25" s="640">
        <v>1213377</v>
      </c>
      <c r="DE25" s="647"/>
      <c r="DF25" s="647"/>
      <c r="DG25" s="647"/>
      <c r="DH25" s="647"/>
      <c r="DI25" s="647"/>
      <c r="DJ25" s="647"/>
      <c r="DK25" s="648"/>
      <c r="DL25" s="640">
        <v>1173315</v>
      </c>
      <c r="DM25" s="647"/>
      <c r="DN25" s="647"/>
      <c r="DO25" s="647"/>
      <c r="DP25" s="647"/>
      <c r="DQ25" s="647"/>
      <c r="DR25" s="647"/>
      <c r="DS25" s="647"/>
      <c r="DT25" s="647"/>
      <c r="DU25" s="647"/>
      <c r="DV25" s="648"/>
      <c r="DW25" s="637">
        <v>32</v>
      </c>
      <c r="DX25" s="649"/>
      <c r="DY25" s="649"/>
      <c r="DZ25" s="649"/>
      <c r="EA25" s="649"/>
      <c r="EB25" s="649"/>
      <c r="EC25" s="661"/>
    </row>
    <row r="26" spans="2:133" ht="11.25" customHeight="1" x14ac:dyDescent="0.2">
      <c r="B26" s="631" t="s">
        <v>297</v>
      </c>
      <c r="C26" s="632"/>
      <c r="D26" s="632"/>
      <c r="E26" s="632"/>
      <c r="F26" s="632"/>
      <c r="G26" s="632"/>
      <c r="H26" s="632"/>
      <c r="I26" s="632"/>
      <c r="J26" s="632"/>
      <c r="K26" s="632"/>
      <c r="L26" s="632"/>
      <c r="M26" s="632"/>
      <c r="N26" s="632"/>
      <c r="O26" s="632"/>
      <c r="P26" s="632"/>
      <c r="Q26" s="633"/>
      <c r="R26" s="634">
        <v>1844</v>
      </c>
      <c r="S26" s="635"/>
      <c r="T26" s="635"/>
      <c r="U26" s="635"/>
      <c r="V26" s="635"/>
      <c r="W26" s="635"/>
      <c r="X26" s="635"/>
      <c r="Y26" s="636"/>
      <c r="Z26" s="672">
        <v>0</v>
      </c>
      <c r="AA26" s="672"/>
      <c r="AB26" s="672"/>
      <c r="AC26" s="672"/>
      <c r="AD26" s="673">
        <v>1844</v>
      </c>
      <c r="AE26" s="673"/>
      <c r="AF26" s="673"/>
      <c r="AG26" s="673"/>
      <c r="AH26" s="673"/>
      <c r="AI26" s="673"/>
      <c r="AJ26" s="673"/>
      <c r="AK26" s="673"/>
      <c r="AL26" s="637">
        <v>0.1</v>
      </c>
      <c r="AM26" s="638"/>
      <c r="AN26" s="638"/>
      <c r="AO26" s="674"/>
      <c r="AP26" s="631" t="s">
        <v>298</v>
      </c>
      <c r="AQ26" s="712"/>
      <c r="AR26" s="712"/>
      <c r="AS26" s="712"/>
      <c r="AT26" s="712"/>
      <c r="AU26" s="712"/>
      <c r="AV26" s="712"/>
      <c r="AW26" s="712"/>
      <c r="AX26" s="712"/>
      <c r="AY26" s="712"/>
      <c r="AZ26" s="712"/>
      <c r="BA26" s="712"/>
      <c r="BB26" s="712"/>
      <c r="BC26" s="712"/>
      <c r="BD26" s="712"/>
      <c r="BE26" s="712"/>
      <c r="BF26" s="713"/>
      <c r="BG26" s="634" t="s">
        <v>131</v>
      </c>
      <c r="BH26" s="635"/>
      <c r="BI26" s="635"/>
      <c r="BJ26" s="635"/>
      <c r="BK26" s="635"/>
      <c r="BL26" s="635"/>
      <c r="BM26" s="635"/>
      <c r="BN26" s="636"/>
      <c r="BO26" s="672" t="s">
        <v>131</v>
      </c>
      <c r="BP26" s="672"/>
      <c r="BQ26" s="672"/>
      <c r="BR26" s="672"/>
      <c r="BS26" s="673" t="s">
        <v>131</v>
      </c>
      <c r="BT26" s="673"/>
      <c r="BU26" s="673"/>
      <c r="BV26" s="673"/>
      <c r="BW26" s="673"/>
      <c r="BX26" s="673"/>
      <c r="BY26" s="673"/>
      <c r="BZ26" s="673"/>
      <c r="CA26" s="673"/>
      <c r="CB26" s="708"/>
      <c r="CD26" s="631" t="s">
        <v>299</v>
      </c>
      <c r="CE26" s="632"/>
      <c r="CF26" s="632"/>
      <c r="CG26" s="632"/>
      <c r="CH26" s="632"/>
      <c r="CI26" s="632"/>
      <c r="CJ26" s="632"/>
      <c r="CK26" s="632"/>
      <c r="CL26" s="632"/>
      <c r="CM26" s="632"/>
      <c r="CN26" s="632"/>
      <c r="CO26" s="632"/>
      <c r="CP26" s="632"/>
      <c r="CQ26" s="633"/>
      <c r="CR26" s="634">
        <v>766956</v>
      </c>
      <c r="CS26" s="635"/>
      <c r="CT26" s="635"/>
      <c r="CU26" s="635"/>
      <c r="CV26" s="635"/>
      <c r="CW26" s="635"/>
      <c r="CX26" s="635"/>
      <c r="CY26" s="636"/>
      <c r="CZ26" s="637">
        <v>11.6</v>
      </c>
      <c r="DA26" s="649"/>
      <c r="DB26" s="649"/>
      <c r="DC26" s="650"/>
      <c r="DD26" s="640">
        <v>709557</v>
      </c>
      <c r="DE26" s="635"/>
      <c r="DF26" s="635"/>
      <c r="DG26" s="635"/>
      <c r="DH26" s="635"/>
      <c r="DI26" s="635"/>
      <c r="DJ26" s="635"/>
      <c r="DK26" s="636"/>
      <c r="DL26" s="640" t="s">
        <v>131</v>
      </c>
      <c r="DM26" s="635"/>
      <c r="DN26" s="635"/>
      <c r="DO26" s="635"/>
      <c r="DP26" s="635"/>
      <c r="DQ26" s="635"/>
      <c r="DR26" s="635"/>
      <c r="DS26" s="635"/>
      <c r="DT26" s="635"/>
      <c r="DU26" s="635"/>
      <c r="DV26" s="636"/>
      <c r="DW26" s="637" t="s">
        <v>131</v>
      </c>
      <c r="DX26" s="649"/>
      <c r="DY26" s="649"/>
      <c r="DZ26" s="649"/>
      <c r="EA26" s="649"/>
      <c r="EB26" s="649"/>
      <c r="EC26" s="661"/>
    </row>
    <row r="27" spans="2:133" ht="11.25" customHeight="1" x14ac:dyDescent="0.2">
      <c r="B27" s="631" t="s">
        <v>300</v>
      </c>
      <c r="C27" s="632"/>
      <c r="D27" s="632"/>
      <c r="E27" s="632"/>
      <c r="F27" s="632"/>
      <c r="G27" s="632"/>
      <c r="H27" s="632"/>
      <c r="I27" s="632"/>
      <c r="J27" s="632"/>
      <c r="K27" s="632"/>
      <c r="L27" s="632"/>
      <c r="M27" s="632"/>
      <c r="N27" s="632"/>
      <c r="O27" s="632"/>
      <c r="P27" s="632"/>
      <c r="Q27" s="633"/>
      <c r="R27" s="634">
        <v>31762</v>
      </c>
      <c r="S27" s="635"/>
      <c r="T27" s="635"/>
      <c r="U27" s="635"/>
      <c r="V27" s="635"/>
      <c r="W27" s="635"/>
      <c r="X27" s="635"/>
      <c r="Y27" s="636"/>
      <c r="Z27" s="672">
        <v>0.5</v>
      </c>
      <c r="AA27" s="672"/>
      <c r="AB27" s="672"/>
      <c r="AC27" s="672"/>
      <c r="AD27" s="673" t="s">
        <v>131</v>
      </c>
      <c r="AE27" s="673"/>
      <c r="AF27" s="673"/>
      <c r="AG27" s="673"/>
      <c r="AH27" s="673"/>
      <c r="AI27" s="673"/>
      <c r="AJ27" s="673"/>
      <c r="AK27" s="673"/>
      <c r="AL27" s="637" t="s">
        <v>131</v>
      </c>
      <c r="AM27" s="638"/>
      <c r="AN27" s="638"/>
      <c r="AO27" s="674"/>
      <c r="AP27" s="631" t="s">
        <v>301</v>
      </c>
      <c r="AQ27" s="632"/>
      <c r="AR27" s="632"/>
      <c r="AS27" s="632"/>
      <c r="AT27" s="632"/>
      <c r="AU27" s="632"/>
      <c r="AV27" s="632"/>
      <c r="AW27" s="632"/>
      <c r="AX27" s="632"/>
      <c r="AY27" s="632"/>
      <c r="AZ27" s="632"/>
      <c r="BA27" s="632"/>
      <c r="BB27" s="632"/>
      <c r="BC27" s="632"/>
      <c r="BD27" s="632"/>
      <c r="BE27" s="632"/>
      <c r="BF27" s="633"/>
      <c r="BG27" s="634">
        <v>1634180</v>
      </c>
      <c r="BH27" s="635"/>
      <c r="BI27" s="635"/>
      <c r="BJ27" s="635"/>
      <c r="BK27" s="635"/>
      <c r="BL27" s="635"/>
      <c r="BM27" s="635"/>
      <c r="BN27" s="636"/>
      <c r="BO27" s="672">
        <v>100</v>
      </c>
      <c r="BP27" s="672"/>
      <c r="BQ27" s="672"/>
      <c r="BR27" s="672"/>
      <c r="BS27" s="673" t="s">
        <v>131</v>
      </c>
      <c r="BT27" s="673"/>
      <c r="BU27" s="673"/>
      <c r="BV27" s="673"/>
      <c r="BW27" s="673"/>
      <c r="BX27" s="673"/>
      <c r="BY27" s="673"/>
      <c r="BZ27" s="673"/>
      <c r="CA27" s="673"/>
      <c r="CB27" s="708"/>
      <c r="CD27" s="631" t="s">
        <v>302</v>
      </c>
      <c r="CE27" s="632"/>
      <c r="CF27" s="632"/>
      <c r="CG27" s="632"/>
      <c r="CH27" s="632"/>
      <c r="CI27" s="632"/>
      <c r="CJ27" s="632"/>
      <c r="CK27" s="632"/>
      <c r="CL27" s="632"/>
      <c r="CM27" s="632"/>
      <c r="CN27" s="632"/>
      <c r="CO27" s="632"/>
      <c r="CP27" s="632"/>
      <c r="CQ27" s="633"/>
      <c r="CR27" s="634">
        <v>550490</v>
      </c>
      <c r="CS27" s="647"/>
      <c r="CT27" s="647"/>
      <c r="CU27" s="647"/>
      <c r="CV27" s="647"/>
      <c r="CW27" s="647"/>
      <c r="CX27" s="647"/>
      <c r="CY27" s="648"/>
      <c r="CZ27" s="637">
        <v>8.4</v>
      </c>
      <c r="DA27" s="649"/>
      <c r="DB27" s="649"/>
      <c r="DC27" s="650"/>
      <c r="DD27" s="640">
        <v>172514</v>
      </c>
      <c r="DE27" s="647"/>
      <c r="DF27" s="647"/>
      <c r="DG27" s="647"/>
      <c r="DH27" s="647"/>
      <c r="DI27" s="647"/>
      <c r="DJ27" s="647"/>
      <c r="DK27" s="648"/>
      <c r="DL27" s="640">
        <v>138214</v>
      </c>
      <c r="DM27" s="647"/>
      <c r="DN27" s="647"/>
      <c r="DO27" s="647"/>
      <c r="DP27" s="647"/>
      <c r="DQ27" s="647"/>
      <c r="DR27" s="647"/>
      <c r="DS27" s="647"/>
      <c r="DT27" s="647"/>
      <c r="DU27" s="647"/>
      <c r="DV27" s="648"/>
      <c r="DW27" s="637">
        <v>3.8</v>
      </c>
      <c r="DX27" s="649"/>
      <c r="DY27" s="649"/>
      <c r="DZ27" s="649"/>
      <c r="EA27" s="649"/>
      <c r="EB27" s="649"/>
      <c r="EC27" s="661"/>
    </row>
    <row r="28" spans="2:133" ht="11.25" customHeight="1" x14ac:dyDescent="0.2">
      <c r="B28" s="631" t="s">
        <v>303</v>
      </c>
      <c r="C28" s="632"/>
      <c r="D28" s="632"/>
      <c r="E28" s="632"/>
      <c r="F28" s="632"/>
      <c r="G28" s="632"/>
      <c r="H28" s="632"/>
      <c r="I28" s="632"/>
      <c r="J28" s="632"/>
      <c r="K28" s="632"/>
      <c r="L28" s="632"/>
      <c r="M28" s="632"/>
      <c r="N28" s="632"/>
      <c r="O28" s="632"/>
      <c r="P28" s="632"/>
      <c r="Q28" s="633"/>
      <c r="R28" s="634">
        <v>138888</v>
      </c>
      <c r="S28" s="635"/>
      <c r="T28" s="635"/>
      <c r="U28" s="635"/>
      <c r="V28" s="635"/>
      <c r="W28" s="635"/>
      <c r="X28" s="635"/>
      <c r="Y28" s="636"/>
      <c r="Z28" s="672">
        <v>2</v>
      </c>
      <c r="AA28" s="672"/>
      <c r="AB28" s="672"/>
      <c r="AC28" s="672"/>
      <c r="AD28" s="673">
        <v>3394</v>
      </c>
      <c r="AE28" s="673"/>
      <c r="AF28" s="673"/>
      <c r="AG28" s="673"/>
      <c r="AH28" s="673"/>
      <c r="AI28" s="673"/>
      <c r="AJ28" s="673"/>
      <c r="AK28" s="673"/>
      <c r="AL28" s="637">
        <v>0.1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304</v>
      </c>
      <c r="CE28" s="632"/>
      <c r="CF28" s="632"/>
      <c r="CG28" s="632"/>
      <c r="CH28" s="632"/>
      <c r="CI28" s="632"/>
      <c r="CJ28" s="632"/>
      <c r="CK28" s="632"/>
      <c r="CL28" s="632"/>
      <c r="CM28" s="632"/>
      <c r="CN28" s="632"/>
      <c r="CO28" s="632"/>
      <c r="CP28" s="632"/>
      <c r="CQ28" s="633"/>
      <c r="CR28" s="634">
        <v>465561</v>
      </c>
      <c r="CS28" s="635"/>
      <c r="CT28" s="635"/>
      <c r="CU28" s="635"/>
      <c r="CV28" s="635"/>
      <c r="CW28" s="635"/>
      <c r="CX28" s="635"/>
      <c r="CY28" s="636"/>
      <c r="CZ28" s="637">
        <v>7.1</v>
      </c>
      <c r="DA28" s="649"/>
      <c r="DB28" s="649"/>
      <c r="DC28" s="650"/>
      <c r="DD28" s="640">
        <v>464041</v>
      </c>
      <c r="DE28" s="635"/>
      <c r="DF28" s="635"/>
      <c r="DG28" s="635"/>
      <c r="DH28" s="635"/>
      <c r="DI28" s="635"/>
      <c r="DJ28" s="635"/>
      <c r="DK28" s="636"/>
      <c r="DL28" s="640">
        <v>464041</v>
      </c>
      <c r="DM28" s="635"/>
      <c r="DN28" s="635"/>
      <c r="DO28" s="635"/>
      <c r="DP28" s="635"/>
      <c r="DQ28" s="635"/>
      <c r="DR28" s="635"/>
      <c r="DS28" s="635"/>
      <c r="DT28" s="635"/>
      <c r="DU28" s="635"/>
      <c r="DV28" s="636"/>
      <c r="DW28" s="637">
        <v>12.7</v>
      </c>
      <c r="DX28" s="649"/>
      <c r="DY28" s="649"/>
      <c r="DZ28" s="649"/>
      <c r="EA28" s="649"/>
      <c r="EB28" s="649"/>
      <c r="EC28" s="661"/>
    </row>
    <row r="29" spans="2:133" ht="11.25" customHeight="1" x14ac:dyDescent="0.2">
      <c r="B29" s="631" t="s">
        <v>305</v>
      </c>
      <c r="C29" s="632"/>
      <c r="D29" s="632"/>
      <c r="E29" s="632"/>
      <c r="F29" s="632"/>
      <c r="G29" s="632"/>
      <c r="H29" s="632"/>
      <c r="I29" s="632"/>
      <c r="J29" s="632"/>
      <c r="K29" s="632"/>
      <c r="L29" s="632"/>
      <c r="M29" s="632"/>
      <c r="N29" s="632"/>
      <c r="O29" s="632"/>
      <c r="P29" s="632"/>
      <c r="Q29" s="633"/>
      <c r="R29" s="634">
        <v>14833</v>
      </c>
      <c r="S29" s="635"/>
      <c r="T29" s="635"/>
      <c r="U29" s="635"/>
      <c r="V29" s="635"/>
      <c r="W29" s="635"/>
      <c r="X29" s="635"/>
      <c r="Y29" s="636"/>
      <c r="Z29" s="672">
        <v>0.2</v>
      </c>
      <c r="AA29" s="672"/>
      <c r="AB29" s="672"/>
      <c r="AC29" s="672"/>
      <c r="AD29" s="673" t="s">
        <v>131</v>
      </c>
      <c r="AE29" s="673"/>
      <c r="AF29" s="673"/>
      <c r="AG29" s="673"/>
      <c r="AH29" s="673"/>
      <c r="AI29" s="673"/>
      <c r="AJ29" s="673"/>
      <c r="AK29" s="673"/>
      <c r="AL29" s="637" t="s">
        <v>131</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08"/>
      <c r="CD29" s="653" t="s">
        <v>306</v>
      </c>
      <c r="CE29" s="654"/>
      <c r="CF29" s="631" t="s">
        <v>71</v>
      </c>
      <c r="CG29" s="632"/>
      <c r="CH29" s="632"/>
      <c r="CI29" s="632"/>
      <c r="CJ29" s="632"/>
      <c r="CK29" s="632"/>
      <c r="CL29" s="632"/>
      <c r="CM29" s="632"/>
      <c r="CN29" s="632"/>
      <c r="CO29" s="632"/>
      <c r="CP29" s="632"/>
      <c r="CQ29" s="633"/>
      <c r="CR29" s="634">
        <v>465561</v>
      </c>
      <c r="CS29" s="647"/>
      <c r="CT29" s="647"/>
      <c r="CU29" s="647"/>
      <c r="CV29" s="647"/>
      <c r="CW29" s="647"/>
      <c r="CX29" s="647"/>
      <c r="CY29" s="648"/>
      <c r="CZ29" s="637">
        <v>7.1</v>
      </c>
      <c r="DA29" s="649"/>
      <c r="DB29" s="649"/>
      <c r="DC29" s="650"/>
      <c r="DD29" s="640">
        <v>464041</v>
      </c>
      <c r="DE29" s="647"/>
      <c r="DF29" s="647"/>
      <c r="DG29" s="647"/>
      <c r="DH29" s="647"/>
      <c r="DI29" s="647"/>
      <c r="DJ29" s="647"/>
      <c r="DK29" s="648"/>
      <c r="DL29" s="640">
        <v>464041</v>
      </c>
      <c r="DM29" s="647"/>
      <c r="DN29" s="647"/>
      <c r="DO29" s="647"/>
      <c r="DP29" s="647"/>
      <c r="DQ29" s="647"/>
      <c r="DR29" s="647"/>
      <c r="DS29" s="647"/>
      <c r="DT29" s="647"/>
      <c r="DU29" s="647"/>
      <c r="DV29" s="648"/>
      <c r="DW29" s="637">
        <v>12.7</v>
      </c>
      <c r="DX29" s="649"/>
      <c r="DY29" s="649"/>
      <c r="DZ29" s="649"/>
      <c r="EA29" s="649"/>
      <c r="EB29" s="649"/>
      <c r="EC29" s="661"/>
    </row>
    <row r="30" spans="2:133" ht="11.25" customHeight="1" x14ac:dyDescent="0.2">
      <c r="B30" s="631" t="s">
        <v>307</v>
      </c>
      <c r="C30" s="632"/>
      <c r="D30" s="632"/>
      <c r="E30" s="632"/>
      <c r="F30" s="632"/>
      <c r="G30" s="632"/>
      <c r="H30" s="632"/>
      <c r="I30" s="632"/>
      <c r="J30" s="632"/>
      <c r="K30" s="632"/>
      <c r="L30" s="632"/>
      <c r="M30" s="632"/>
      <c r="N30" s="632"/>
      <c r="O30" s="632"/>
      <c r="P30" s="632"/>
      <c r="Q30" s="633"/>
      <c r="R30" s="634">
        <v>856323</v>
      </c>
      <c r="S30" s="635"/>
      <c r="T30" s="635"/>
      <c r="U30" s="635"/>
      <c r="V30" s="635"/>
      <c r="W30" s="635"/>
      <c r="X30" s="635"/>
      <c r="Y30" s="636"/>
      <c r="Z30" s="672">
        <v>12.6</v>
      </c>
      <c r="AA30" s="672"/>
      <c r="AB30" s="672"/>
      <c r="AC30" s="672"/>
      <c r="AD30" s="673" t="s">
        <v>131</v>
      </c>
      <c r="AE30" s="673"/>
      <c r="AF30" s="673"/>
      <c r="AG30" s="673"/>
      <c r="AH30" s="673"/>
      <c r="AI30" s="673"/>
      <c r="AJ30" s="673"/>
      <c r="AK30" s="673"/>
      <c r="AL30" s="637" t="s">
        <v>131</v>
      </c>
      <c r="AM30" s="638"/>
      <c r="AN30" s="638"/>
      <c r="AO30" s="674"/>
      <c r="AP30" s="686" t="s">
        <v>225</v>
      </c>
      <c r="AQ30" s="687"/>
      <c r="AR30" s="687"/>
      <c r="AS30" s="687"/>
      <c r="AT30" s="687"/>
      <c r="AU30" s="687"/>
      <c r="AV30" s="687"/>
      <c r="AW30" s="687"/>
      <c r="AX30" s="687"/>
      <c r="AY30" s="687"/>
      <c r="AZ30" s="687"/>
      <c r="BA30" s="687"/>
      <c r="BB30" s="687"/>
      <c r="BC30" s="687"/>
      <c r="BD30" s="687"/>
      <c r="BE30" s="687"/>
      <c r="BF30" s="688"/>
      <c r="BG30" s="686" t="s">
        <v>308</v>
      </c>
      <c r="BH30" s="706"/>
      <c r="BI30" s="706"/>
      <c r="BJ30" s="706"/>
      <c r="BK30" s="706"/>
      <c r="BL30" s="706"/>
      <c r="BM30" s="706"/>
      <c r="BN30" s="706"/>
      <c r="BO30" s="706"/>
      <c r="BP30" s="706"/>
      <c r="BQ30" s="707"/>
      <c r="BR30" s="686" t="s">
        <v>309</v>
      </c>
      <c r="BS30" s="706"/>
      <c r="BT30" s="706"/>
      <c r="BU30" s="706"/>
      <c r="BV30" s="706"/>
      <c r="BW30" s="706"/>
      <c r="BX30" s="706"/>
      <c r="BY30" s="706"/>
      <c r="BZ30" s="706"/>
      <c r="CA30" s="706"/>
      <c r="CB30" s="707"/>
      <c r="CD30" s="655"/>
      <c r="CE30" s="656"/>
      <c r="CF30" s="631" t="s">
        <v>310</v>
      </c>
      <c r="CG30" s="632"/>
      <c r="CH30" s="632"/>
      <c r="CI30" s="632"/>
      <c r="CJ30" s="632"/>
      <c r="CK30" s="632"/>
      <c r="CL30" s="632"/>
      <c r="CM30" s="632"/>
      <c r="CN30" s="632"/>
      <c r="CO30" s="632"/>
      <c r="CP30" s="632"/>
      <c r="CQ30" s="633"/>
      <c r="CR30" s="634">
        <v>453669</v>
      </c>
      <c r="CS30" s="635"/>
      <c r="CT30" s="635"/>
      <c r="CU30" s="635"/>
      <c r="CV30" s="635"/>
      <c r="CW30" s="635"/>
      <c r="CX30" s="635"/>
      <c r="CY30" s="636"/>
      <c r="CZ30" s="637">
        <v>6.9</v>
      </c>
      <c r="DA30" s="649"/>
      <c r="DB30" s="649"/>
      <c r="DC30" s="650"/>
      <c r="DD30" s="640">
        <v>452377</v>
      </c>
      <c r="DE30" s="635"/>
      <c r="DF30" s="635"/>
      <c r="DG30" s="635"/>
      <c r="DH30" s="635"/>
      <c r="DI30" s="635"/>
      <c r="DJ30" s="635"/>
      <c r="DK30" s="636"/>
      <c r="DL30" s="640">
        <v>452377</v>
      </c>
      <c r="DM30" s="635"/>
      <c r="DN30" s="635"/>
      <c r="DO30" s="635"/>
      <c r="DP30" s="635"/>
      <c r="DQ30" s="635"/>
      <c r="DR30" s="635"/>
      <c r="DS30" s="635"/>
      <c r="DT30" s="635"/>
      <c r="DU30" s="635"/>
      <c r="DV30" s="636"/>
      <c r="DW30" s="637">
        <v>12.3</v>
      </c>
      <c r="DX30" s="649"/>
      <c r="DY30" s="649"/>
      <c r="DZ30" s="649"/>
      <c r="EA30" s="649"/>
      <c r="EB30" s="649"/>
      <c r="EC30" s="661"/>
    </row>
    <row r="31" spans="2:133" ht="11.25" customHeight="1" x14ac:dyDescent="0.2">
      <c r="B31" s="709" t="s">
        <v>311</v>
      </c>
      <c r="C31" s="710"/>
      <c r="D31" s="710"/>
      <c r="E31" s="710"/>
      <c r="F31" s="710"/>
      <c r="G31" s="710"/>
      <c r="H31" s="710"/>
      <c r="I31" s="710"/>
      <c r="J31" s="710"/>
      <c r="K31" s="710"/>
      <c r="L31" s="710"/>
      <c r="M31" s="710"/>
      <c r="N31" s="710"/>
      <c r="O31" s="710"/>
      <c r="P31" s="710"/>
      <c r="Q31" s="711"/>
      <c r="R31" s="634" t="s">
        <v>131</v>
      </c>
      <c r="S31" s="635"/>
      <c r="T31" s="635"/>
      <c r="U31" s="635"/>
      <c r="V31" s="635"/>
      <c r="W31" s="635"/>
      <c r="X31" s="635"/>
      <c r="Y31" s="636"/>
      <c r="Z31" s="672" t="s">
        <v>131</v>
      </c>
      <c r="AA31" s="672"/>
      <c r="AB31" s="672"/>
      <c r="AC31" s="672"/>
      <c r="AD31" s="673" t="s">
        <v>131</v>
      </c>
      <c r="AE31" s="673"/>
      <c r="AF31" s="673"/>
      <c r="AG31" s="673"/>
      <c r="AH31" s="673"/>
      <c r="AI31" s="673"/>
      <c r="AJ31" s="673"/>
      <c r="AK31" s="673"/>
      <c r="AL31" s="637" t="s">
        <v>131</v>
      </c>
      <c r="AM31" s="638"/>
      <c r="AN31" s="638"/>
      <c r="AO31" s="674"/>
      <c r="AP31" s="700" t="s">
        <v>312</v>
      </c>
      <c r="AQ31" s="701"/>
      <c r="AR31" s="701"/>
      <c r="AS31" s="701"/>
      <c r="AT31" s="702" t="s">
        <v>313</v>
      </c>
      <c r="AU31" s="212"/>
      <c r="AV31" s="212"/>
      <c r="AW31" s="212"/>
      <c r="AX31" s="692" t="s">
        <v>190</v>
      </c>
      <c r="AY31" s="693"/>
      <c r="AZ31" s="693"/>
      <c r="BA31" s="693"/>
      <c r="BB31" s="693"/>
      <c r="BC31" s="693"/>
      <c r="BD31" s="693"/>
      <c r="BE31" s="693"/>
      <c r="BF31" s="694"/>
      <c r="BG31" s="696">
        <v>99.3</v>
      </c>
      <c r="BH31" s="697"/>
      <c r="BI31" s="697"/>
      <c r="BJ31" s="697"/>
      <c r="BK31" s="697"/>
      <c r="BL31" s="697"/>
      <c r="BM31" s="698">
        <v>97.5</v>
      </c>
      <c r="BN31" s="697"/>
      <c r="BO31" s="697"/>
      <c r="BP31" s="697"/>
      <c r="BQ31" s="699"/>
      <c r="BR31" s="696">
        <v>99.4</v>
      </c>
      <c r="BS31" s="697"/>
      <c r="BT31" s="697"/>
      <c r="BU31" s="697"/>
      <c r="BV31" s="697"/>
      <c r="BW31" s="697"/>
      <c r="BX31" s="698">
        <v>97.3</v>
      </c>
      <c r="BY31" s="697"/>
      <c r="BZ31" s="697"/>
      <c r="CA31" s="697"/>
      <c r="CB31" s="699"/>
      <c r="CD31" s="655"/>
      <c r="CE31" s="656"/>
      <c r="CF31" s="631" t="s">
        <v>314</v>
      </c>
      <c r="CG31" s="632"/>
      <c r="CH31" s="632"/>
      <c r="CI31" s="632"/>
      <c r="CJ31" s="632"/>
      <c r="CK31" s="632"/>
      <c r="CL31" s="632"/>
      <c r="CM31" s="632"/>
      <c r="CN31" s="632"/>
      <c r="CO31" s="632"/>
      <c r="CP31" s="632"/>
      <c r="CQ31" s="633"/>
      <c r="CR31" s="634">
        <v>11892</v>
      </c>
      <c r="CS31" s="647"/>
      <c r="CT31" s="647"/>
      <c r="CU31" s="647"/>
      <c r="CV31" s="647"/>
      <c r="CW31" s="647"/>
      <c r="CX31" s="647"/>
      <c r="CY31" s="648"/>
      <c r="CZ31" s="637">
        <v>0.2</v>
      </c>
      <c r="DA31" s="649"/>
      <c r="DB31" s="649"/>
      <c r="DC31" s="650"/>
      <c r="DD31" s="640">
        <v>11664</v>
      </c>
      <c r="DE31" s="647"/>
      <c r="DF31" s="647"/>
      <c r="DG31" s="647"/>
      <c r="DH31" s="647"/>
      <c r="DI31" s="647"/>
      <c r="DJ31" s="647"/>
      <c r="DK31" s="648"/>
      <c r="DL31" s="640">
        <v>11664</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315</v>
      </c>
      <c r="C32" s="632"/>
      <c r="D32" s="632"/>
      <c r="E32" s="632"/>
      <c r="F32" s="632"/>
      <c r="G32" s="632"/>
      <c r="H32" s="632"/>
      <c r="I32" s="632"/>
      <c r="J32" s="632"/>
      <c r="K32" s="632"/>
      <c r="L32" s="632"/>
      <c r="M32" s="632"/>
      <c r="N32" s="632"/>
      <c r="O32" s="632"/>
      <c r="P32" s="632"/>
      <c r="Q32" s="633"/>
      <c r="R32" s="634">
        <v>320286</v>
      </c>
      <c r="S32" s="635"/>
      <c r="T32" s="635"/>
      <c r="U32" s="635"/>
      <c r="V32" s="635"/>
      <c r="W32" s="635"/>
      <c r="X32" s="635"/>
      <c r="Y32" s="636"/>
      <c r="Z32" s="672">
        <v>4.7</v>
      </c>
      <c r="AA32" s="672"/>
      <c r="AB32" s="672"/>
      <c r="AC32" s="672"/>
      <c r="AD32" s="673" t="s">
        <v>131</v>
      </c>
      <c r="AE32" s="673"/>
      <c r="AF32" s="673"/>
      <c r="AG32" s="673"/>
      <c r="AH32" s="673"/>
      <c r="AI32" s="673"/>
      <c r="AJ32" s="673"/>
      <c r="AK32" s="673"/>
      <c r="AL32" s="637" t="s">
        <v>131</v>
      </c>
      <c r="AM32" s="638"/>
      <c r="AN32" s="638"/>
      <c r="AO32" s="674"/>
      <c r="AP32" s="675"/>
      <c r="AQ32" s="676"/>
      <c r="AR32" s="676"/>
      <c r="AS32" s="676"/>
      <c r="AT32" s="703"/>
      <c r="AU32" s="208" t="s">
        <v>316</v>
      </c>
      <c r="AX32" s="631" t="s">
        <v>317</v>
      </c>
      <c r="AY32" s="632"/>
      <c r="AZ32" s="632"/>
      <c r="BA32" s="632"/>
      <c r="BB32" s="632"/>
      <c r="BC32" s="632"/>
      <c r="BD32" s="632"/>
      <c r="BE32" s="632"/>
      <c r="BF32" s="633"/>
      <c r="BG32" s="705">
        <v>99.3</v>
      </c>
      <c r="BH32" s="647"/>
      <c r="BI32" s="647"/>
      <c r="BJ32" s="647"/>
      <c r="BK32" s="647"/>
      <c r="BL32" s="647"/>
      <c r="BM32" s="638">
        <v>98.7</v>
      </c>
      <c r="BN32" s="647"/>
      <c r="BO32" s="647"/>
      <c r="BP32" s="647"/>
      <c r="BQ32" s="670"/>
      <c r="BR32" s="705">
        <v>99.5</v>
      </c>
      <c r="BS32" s="647"/>
      <c r="BT32" s="647"/>
      <c r="BU32" s="647"/>
      <c r="BV32" s="647"/>
      <c r="BW32" s="647"/>
      <c r="BX32" s="638">
        <v>98.7</v>
      </c>
      <c r="BY32" s="647"/>
      <c r="BZ32" s="647"/>
      <c r="CA32" s="647"/>
      <c r="CB32" s="670"/>
      <c r="CD32" s="657"/>
      <c r="CE32" s="658"/>
      <c r="CF32" s="631" t="s">
        <v>318</v>
      </c>
      <c r="CG32" s="632"/>
      <c r="CH32" s="632"/>
      <c r="CI32" s="632"/>
      <c r="CJ32" s="632"/>
      <c r="CK32" s="632"/>
      <c r="CL32" s="632"/>
      <c r="CM32" s="632"/>
      <c r="CN32" s="632"/>
      <c r="CO32" s="632"/>
      <c r="CP32" s="632"/>
      <c r="CQ32" s="633"/>
      <c r="CR32" s="634" t="s">
        <v>131</v>
      </c>
      <c r="CS32" s="635"/>
      <c r="CT32" s="635"/>
      <c r="CU32" s="635"/>
      <c r="CV32" s="635"/>
      <c r="CW32" s="635"/>
      <c r="CX32" s="635"/>
      <c r="CY32" s="636"/>
      <c r="CZ32" s="637" t="s">
        <v>131</v>
      </c>
      <c r="DA32" s="649"/>
      <c r="DB32" s="649"/>
      <c r="DC32" s="650"/>
      <c r="DD32" s="640" t="s">
        <v>131</v>
      </c>
      <c r="DE32" s="635"/>
      <c r="DF32" s="635"/>
      <c r="DG32" s="635"/>
      <c r="DH32" s="635"/>
      <c r="DI32" s="635"/>
      <c r="DJ32" s="635"/>
      <c r="DK32" s="636"/>
      <c r="DL32" s="640" t="s">
        <v>131</v>
      </c>
      <c r="DM32" s="635"/>
      <c r="DN32" s="635"/>
      <c r="DO32" s="635"/>
      <c r="DP32" s="635"/>
      <c r="DQ32" s="635"/>
      <c r="DR32" s="635"/>
      <c r="DS32" s="635"/>
      <c r="DT32" s="635"/>
      <c r="DU32" s="635"/>
      <c r="DV32" s="636"/>
      <c r="DW32" s="637" t="s">
        <v>131</v>
      </c>
      <c r="DX32" s="649"/>
      <c r="DY32" s="649"/>
      <c r="DZ32" s="649"/>
      <c r="EA32" s="649"/>
      <c r="EB32" s="649"/>
      <c r="EC32" s="661"/>
    </row>
    <row r="33" spans="2:133" ht="11.25" customHeight="1" x14ac:dyDescent="0.2">
      <c r="B33" s="631" t="s">
        <v>319</v>
      </c>
      <c r="C33" s="632"/>
      <c r="D33" s="632"/>
      <c r="E33" s="632"/>
      <c r="F33" s="632"/>
      <c r="G33" s="632"/>
      <c r="H33" s="632"/>
      <c r="I33" s="632"/>
      <c r="J33" s="632"/>
      <c r="K33" s="632"/>
      <c r="L33" s="632"/>
      <c r="M33" s="632"/>
      <c r="N33" s="632"/>
      <c r="O33" s="632"/>
      <c r="P33" s="632"/>
      <c r="Q33" s="633"/>
      <c r="R33" s="634">
        <v>61617</v>
      </c>
      <c r="S33" s="635"/>
      <c r="T33" s="635"/>
      <c r="U33" s="635"/>
      <c r="V33" s="635"/>
      <c r="W33" s="635"/>
      <c r="X33" s="635"/>
      <c r="Y33" s="636"/>
      <c r="Z33" s="672">
        <v>0.9</v>
      </c>
      <c r="AA33" s="672"/>
      <c r="AB33" s="672"/>
      <c r="AC33" s="672"/>
      <c r="AD33" s="673">
        <v>7241</v>
      </c>
      <c r="AE33" s="673"/>
      <c r="AF33" s="673"/>
      <c r="AG33" s="673"/>
      <c r="AH33" s="673"/>
      <c r="AI33" s="673"/>
      <c r="AJ33" s="673"/>
      <c r="AK33" s="673"/>
      <c r="AL33" s="637">
        <v>0.2</v>
      </c>
      <c r="AM33" s="638"/>
      <c r="AN33" s="638"/>
      <c r="AO33" s="674"/>
      <c r="AP33" s="677"/>
      <c r="AQ33" s="678"/>
      <c r="AR33" s="678"/>
      <c r="AS33" s="678"/>
      <c r="AT33" s="704"/>
      <c r="AU33" s="213"/>
      <c r="AV33" s="213"/>
      <c r="AW33" s="213"/>
      <c r="AX33" s="615" t="s">
        <v>320</v>
      </c>
      <c r="AY33" s="616"/>
      <c r="AZ33" s="616"/>
      <c r="BA33" s="616"/>
      <c r="BB33" s="616"/>
      <c r="BC33" s="616"/>
      <c r="BD33" s="616"/>
      <c r="BE33" s="616"/>
      <c r="BF33" s="617"/>
      <c r="BG33" s="695">
        <v>99.1</v>
      </c>
      <c r="BH33" s="619"/>
      <c r="BI33" s="619"/>
      <c r="BJ33" s="619"/>
      <c r="BK33" s="619"/>
      <c r="BL33" s="619"/>
      <c r="BM33" s="665">
        <v>96</v>
      </c>
      <c r="BN33" s="619"/>
      <c r="BO33" s="619"/>
      <c r="BP33" s="619"/>
      <c r="BQ33" s="682"/>
      <c r="BR33" s="695">
        <v>99.2</v>
      </c>
      <c r="BS33" s="619"/>
      <c r="BT33" s="619"/>
      <c r="BU33" s="619"/>
      <c r="BV33" s="619"/>
      <c r="BW33" s="619"/>
      <c r="BX33" s="665">
        <v>95.7</v>
      </c>
      <c r="BY33" s="619"/>
      <c r="BZ33" s="619"/>
      <c r="CA33" s="619"/>
      <c r="CB33" s="682"/>
      <c r="CD33" s="631" t="s">
        <v>321</v>
      </c>
      <c r="CE33" s="632"/>
      <c r="CF33" s="632"/>
      <c r="CG33" s="632"/>
      <c r="CH33" s="632"/>
      <c r="CI33" s="632"/>
      <c r="CJ33" s="632"/>
      <c r="CK33" s="632"/>
      <c r="CL33" s="632"/>
      <c r="CM33" s="632"/>
      <c r="CN33" s="632"/>
      <c r="CO33" s="632"/>
      <c r="CP33" s="632"/>
      <c r="CQ33" s="633"/>
      <c r="CR33" s="634">
        <v>3545932</v>
      </c>
      <c r="CS33" s="647"/>
      <c r="CT33" s="647"/>
      <c r="CU33" s="647"/>
      <c r="CV33" s="647"/>
      <c r="CW33" s="647"/>
      <c r="CX33" s="647"/>
      <c r="CY33" s="648"/>
      <c r="CZ33" s="637">
        <v>53.8</v>
      </c>
      <c r="DA33" s="649"/>
      <c r="DB33" s="649"/>
      <c r="DC33" s="650"/>
      <c r="DD33" s="640">
        <v>2923960</v>
      </c>
      <c r="DE33" s="647"/>
      <c r="DF33" s="647"/>
      <c r="DG33" s="647"/>
      <c r="DH33" s="647"/>
      <c r="DI33" s="647"/>
      <c r="DJ33" s="647"/>
      <c r="DK33" s="648"/>
      <c r="DL33" s="640">
        <v>1396548</v>
      </c>
      <c r="DM33" s="647"/>
      <c r="DN33" s="647"/>
      <c r="DO33" s="647"/>
      <c r="DP33" s="647"/>
      <c r="DQ33" s="647"/>
      <c r="DR33" s="647"/>
      <c r="DS33" s="647"/>
      <c r="DT33" s="647"/>
      <c r="DU33" s="647"/>
      <c r="DV33" s="648"/>
      <c r="DW33" s="637">
        <v>38.1</v>
      </c>
      <c r="DX33" s="649"/>
      <c r="DY33" s="649"/>
      <c r="DZ33" s="649"/>
      <c r="EA33" s="649"/>
      <c r="EB33" s="649"/>
      <c r="EC33" s="661"/>
    </row>
    <row r="34" spans="2:133" ht="11.25" customHeight="1" x14ac:dyDescent="0.2">
      <c r="B34" s="631" t="s">
        <v>322</v>
      </c>
      <c r="C34" s="632"/>
      <c r="D34" s="632"/>
      <c r="E34" s="632"/>
      <c r="F34" s="632"/>
      <c r="G34" s="632"/>
      <c r="H34" s="632"/>
      <c r="I34" s="632"/>
      <c r="J34" s="632"/>
      <c r="K34" s="632"/>
      <c r="L34" s="632"/>
      <c r="M34" s="632"/>
      <c r="N34" s="632"/>
      <c r="O34" s="632"/>
      <c r="P34" s="632"/>
      <c r="Q34" s="633"/>
      <c r="R34" s="634">
        <v>717303</v>
      </c>
      <c r="S34" s="635"/>
      <c r="T34" s="635"/>
      <c r="U34" s="635"/>
      <c r="V34" s="635"/>
      <c r="W34" s="635"/>
      <c r="X34" s="635"/>
      <c r="Y34" s="636"/>
      <c r="Z34" s="672">
        <v>10.5</v>
      </c>
      <c r="AA34" s="672"/>
      <c r="AB34" s="672"/>
      <c r="AC34" s="672"/>
      <c r="AD34" s="673" t="s">
        <v>131</v>
      </c>
      <c r="AE34" s="673"/>
      <c r="AF34" s="673"/>
      <c r="AG34" s="673"/>
      <c r="AH34" s="673"/>
      <c r="AI34" s="673"/>
      <c r="AJ34" s="673"/>
      <c r="AK34" s="673"/>
      <c r="AL34" s="637" t="s">
        <v>131</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323</v>
      </c>
      <c r="CE34" s="632"/>
      <c r="CF34" s="632"/>
      <c r="CG34" s="632"/>
      <c r="CH34" s="632"/>
      <c r="CI34" s="632"/>
      <c r="CJ34" s="632"/>
      <c r="CK34" s="632"/>
      <c r="CL34" s="632"/>
      <c r="CM34" s="632"/>
      <c r="CN34" s="632"/>
      <c r="CO34" s="632"/>
      <c r="CP34" s="632"/>
      <c r="CQ34" s="633"/>
      <c r="CR34" s="634">
        <v>1104287</v>
      </c>
      <c r="CS34" s="635"/>
      <c r="CT34" s="635"/>
      <c r="CU34" s="635"/>
      <c r="CV34" s="635"/>
      <c r="CW34" s="635"/>
      <c r="CX34" s="635"/>
      <c r="CY34" s="636"/>
      <c r="CZ34" s="637">
        <v>16.8</v>
      </c>
      <c r="DA34" s="649"/>
      <c r="DB34" s="649"/>
      <c r="DC34" s="650"/>
      <c r="DD34" s="640">
        <v>815288</v>
      </c>
      <c r="DE34" s="635"/>
      <c r="DF34" s="635"/>
      <c r="DG34" s="635"/>
      <c r="DH34" s="635"/>
      <c r="DI34" s="635"/>
      <c r="DJ34" s="635"/>
      <c r="DK34" s="636"/>
      <c r="DL34" s="640">
        <v>462145</v>
      </c>
      <c r="DM34" s="635"/>
      <c r="DN34" s="635"/>
      <c r="DO34" s="635"/>
      <c r="DP34" s="635"/>
      <c r="DQ34" s="635"/>
      <c r="DR34" s="635"/>
      <c r="DS34" s="635"/>
      <c r="DT34" s="635"/>
      <c r="DU34" s="635"/>
      <c r="DV34" s="636"/>
      <c r="DW34" s="637">
        <v>12.6</v>
      </c>
      <c r="DX34" s="649"/>
      <c r="DY34" s="649"/>
      <c r="DZ34" s="649"/>
      <c r="EA34" s="649"/>
      <c r="EB34" s="649"/>
      <c r="EC34" s="661"/>
    </row>
    <row r="35" spans="2:133" ht="11.25" customHeight="1" x14ac:dyDescent="0.2">
      <c r="B35" s="631" t="s">
        <v>324</v>
      </c>
      <c r="C35" s="632"/>
      <c r="D35" s="632"/>
      <c r="E35" s="632"/>
      <c r="F35" s="632"/>
      <c r="G35" s="632"/>
      <c r="H35" s="632"/>
      <c r="I35" s="632"/>
      <c r="J35" s="632"/>
      <c r="K35" s="632"/>
      <c r="L35" s="632"/>
      <c r="M35" s="632"/>
      <c r="N35" s="632"/>
      <c r="O35" s="632"/>
      <c r="P35" s="632"/>
      <c r="Q35" s="633"/>
      <c r="R35" s="634">
        <v>226109</v>
      </c>
      <c r="S35" s="635"/>
      <c r="T35" s="635"/>
      <c r="U35" s="635"/>
      <c r="V35" s="635"/>
      <c r="W35" s="635"/>
      <c r="X35" s="635"/>
      <c r="Y35" s="636"/>
      <c r="Z35" s="672">
        <v>3.3</v>
      </c>
      <c r="AA35" s="672"/>
      <c r="AB35" s="672"/>
      <c r="AC35" s="672"/>
      <c r="AD35" s="673" t="s">
        <v>131</v>
      </c>
      <c r="AE35" s="673"/>
      <c r="AF35" s="673"/>
      <c r="AG35" s="673"/>
      <c r="AH35" s="673"/>
      <c r="AI35" s="673"/>
      <c r="AJ35" s="673"/>
      <c r="AK35" s="673"/>
      <c r="AL35" s="637" t="s">
        <v>131</v>
      </c>
      <c r="AM35" s="638"/>
      <c r="AN35" s="638"/>
      <c r="AO35" s="674"/>
      <c r="AP35" s="216"/>
      <c r="AQ35" s="686" t="s">
        <v>325</v>
      </c>
      <c r="AR35" s="687"/>
      <c r="AS35" s="687"/>
      <c r="AT35" s="687"/>
      <c r="AU35" s="687"/>
      <c r="AV35" s="687"/>
      <c r="AW35" s="687"/>
      <c r="AX35" s="687"/>
      <c r="AY35" s="687"/>
      <c r="AZ35" s="687"/>
      <c r="BA35" s="687"/>
      <c r="BB35" s="687"/>
      <c r="BC35" s="687"/>
      <c r="BD35" s="687"/>
      <c r="BE35" s="687"/>
      <c r="BF35" s="688"/>
      <c r="BG35" s="686" t="s">
        <v>326</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327</v>
      </c>
      <c r="CE35" s="632"/>
      <c r="CF35" s="632"/>
      <c r="CG35" s="632"/>
      <c r="CH35" s="632"/>
      <c r="CI35" s="632"/>
      <c r="CJ35" s="632"/>
      <c r="CK35" s="632"/>
      <c r="CL35" s="632"/>
      <c r="CM35" s="632"/>
      <c r="CN35" s="632"/>
      <c r="CO35" s="632"/>
      <c r="CP35" s="632"/>
      <c r="CQ35" s="633"/>
      <c r="CR35" s="634">
        <v>50910</v>
      </c>
      <c r="CS35" s="647"/>
      <c r="CT35" s="647"/>
      <c r="CU35" s="647"/>
      <c r="CV35" s="647"/>
      <c r="CW35" s="647"/>
      <c r="CX35" s="647"/>
      <c r="CY35" s="648"/>
      <c r="CZ35" s="637">
        <v>0.8</v>
      </c>
      <c r="DA35" s="649"/>
      <c r="DB35" s="649"/>
      <c r="DC35" s="650"/>
      <c r="DD35" s="640">
        <v>45828</v>
      </c>
      <c r="DE35" s="647"/>
      <c r="DF35" s="647"/>
      <c r="DG35" s="647"/>
      <c r="DH35" s="647"/>
      <c r="DI35" s="647"/>
      <c r="DJ35" s="647"/>
      <c r="DK35" s="648"/>
      <c r="DL35" s="640">
        <v>43479</v>
      </c>
      <c r="DM35" s="647"/>
      <c r="DN35" s="647"/>
      <c r="DO35" s="647"/>
      <c r="DP35" s="647"/>
      <c r="DQ35" s="647"/>
      <c r="DR35" s="647"/>
      <c r="DS35" s="647"/>
      <c r="DT35" s="647"/>
      <c r="DU35" s="647"/>
      <c r="DV35" s="648"/>
      <c r="DW35" s="637">
        <v>1.2</v>
      </c>
      <c r="DX35" s="649"/>
      <c r="DY35" s="649"/>
      <c r="DZ35" s="649"/>
      <c r="EA35" s="649"/>
      <c r="EB35" s="649"/>
      <c r="EC35" s="661"/>
    </row>
    <row r="36" spans="2:133" ht="11.25" customHeight="1" x14ac:dyDescent="0.2">
      <c r="B36" s="631" t="s">
        <v>328</v>
      </c>
      <c r="C36" s="632"/>
      <c r="D36" s="632"/>
      <c r="E36" s="632"/>
      <c r="F36" s="632"/>
      <c r="G36" s="632"/>
      <c r="H36" s="632"/>
      <c r="I36" s="632"/>
      <c r="J36" s="632"/>
      <c r="K36" s="632"/>
      <c r="L36" s="632"/>
      <c r="M36" s="632"/>
      <c r="N36" s="632"/>
      <c r="O36" s="632"/>
      <c r="P36" s="632"/>
      <c r="Q36" s="633"/>
      <c r="R36" s="634">
        <v>369502</v>
      </c>
      <c r="S36" s="635"/>
      <c r="T36" s="635"/>
      <c r="U36" s="635"/>
      <c r="V36" s="635"/>
      <c r="W36" s="635"/>
      <c r="X36" s="635"/>
      <c r="Y36" s="636"/>
      <c r="Z36" s="672">
        <v>5.4</v>
      </c>
      <c r="AA36" s="672"/>
      <c r="AB36" s="672"/>
      <c r="AC36" s="672"/>
      <c r="AD36" s="673" t="s">
        <v>131</v>
      </c>
      <c r="AE36" s="673"/>
      <c r="AF36" s="673"/>
      <c r="AG36" s="673"/>
      <c r="AH36" s="673"/>
      <c r="AI36" s="673"/>
      <c r="AJ36" s="673"/>
      <c r="AK36" s="673"/>
      <c r="AL36" s="637" t="s">
        <v>131</v>
      </c>
      <c r="AM36" s="638"/>
      <c r="AN36" s="638"/>
      <c r="AO36" s="674"/>
      <c r="AP36" s="216"/>
      <c r="AQ36" s="683" t="s">
        <v>329</v>
      </c>
      <c r="AR36" s="684"/>
      <c r="AS36" s="684"/>
      <c r="AT36" s="684"/>
      <c r="AU36" s="684"/>
      <c r="AV36" s="684"/>
      <c r="AW36" s="684"/>
      <c r="AX36" s="684"/>
      <c r="AY36" s="685"/>
      <c r="AZ36" s="689">
        <v>596845</v>
      </c>
      <c r="BA36" s="690"/>
      <c r="BB36" s="690"/>
      <c r="BC36" s="690"/>
      <c r="BD36" s="690"/>
      <c r="BE36" s="690"/>
      <c r="BF36" s="691"/>
      <c r="BG36" s="692" t="s">
        <v>330</v>
      </c>
      <c r="BH36" s="693"/>
      <c r="BI36" s="693"/>
      <c r="BJ36" s="693"/>
      <c r="BK36" s="693"/>
      <c r="BL36" s="693"/>
      <c r="BM36" s="693"/>
      <c r="BN36" s="693"/>
      <c r="BO36" s="693"/>
      <c r="BP36" s="693"/>
      <c r="BQ36" s="693"/>
      <c r="BR36" s="693"/>
      <c r="BS36" s="693"/>
      <c r="BT36" s="693"/>
      <c r="BU36" s="694"/>
      <c r="BV36" s="689">
        <v>360</v>
      </c>
      <c r="BW36" s="690"/>
      <c r="BX36" s="690"/>
      <c r="BY36" s="690"/>
      <c r="BZ36" s="690"/>
      <c r="CA36" s="690"/>
      <c r="CB36" s="691"/>
      <c r="CD36" s="631" t="s">
        <v>331</v>
      </c>
      <c r="CE36" s="632"/>
      <c r="CF36" s="632"/>
      <c r="CG36" s="632"/>
      <c r="CH36" s="632"/>
      <c r="CI36" s="632"/>
      <c r="CJ36" s="632"/>
      <c r="CK36" s="632"/>
      <c r="CL36" s="632"/>
      <c r="CM36" s="632"/>
      <c r="CN36" s="632"/>
      <c r="CO36" s="632"/>
      <c r="CP36" s="632"/>
      <c r="CQ36" s="633"/>
      <c r="CR36" s="634">
        <v>1135789</v>
      </c>
      <c r="CS36" s="635"/>
      <c r="CT36" s="635"/>
      <c r="CU36" s="635"/>
      <c r="CV36" s="635"/>
      <c r="CW36" s="635"/>
      <c r="CX36" s="635"/>
      <c r="CY36" s="636"/>
      <c r="CZ36" s="637">
        <v>17.2</v>
      </c>
      <c r="DA36" s="649"/>
      <c r="DB36" s="649"/>
      <c r="DC36" s="650"/>
      <c r="DD36" s="640">
        <v>883714</v>
      </c>
      <c r="DE36" s="635"/>
      <c r="DF36" s="635"/>
      <c r="DG36" s="635"/>
      <c r="DH36" s="635"/>
      <c r="DI36" s="635"/>
      <c r="DJ36" s="635"/>
      <c r="DK36" s="636"/>
      <c r="DL36" s="640">
        <v>434161</v>
      </c>
      <c r="DM36" s="635"/>
      <c r="DN36" s="635"/>
      <c r="DO36" s="635"/>
      <c r="DP36" s="635"/>
      <c r="DQ36" s="635"/>
      <c r="DR36" s="635"/>
      <c r="DS36" s="635"/>
      <c r="DT36" s="635"/>
      <c r="DU36" s="635"/>
      <c r="DV36" s="636"/>
      <c r="DW36" s="637">
        <v>11.8</v>
      </c>
      <c r="DX36" s="649"/>
      <c r="DY36" s="649"/>
      <c r="DZ36" s="649"/>
      <c r="EA36" s="649"/>
      <c r="EB36" s="649"/>
      <c r="EC36" s="661"/>
    </row>
    <row r="37" spans="2:133" ht="11.25" customHeight="1" x14ac:dyDescent="0.2">
      <c r="B37" s="631" t="s">
        <v>332</v>
      </c>
      <c r="C37" s="632"/>
      <c r="D37" s="632"/>
      <c r="E37" s="632"/>
      <c r="F37" s="632"/>
      <c r="G37" s="632"/>
      <c r="H37" s="632"/>
      <c r="I37" s="632"/>
      <c r="J37" s="632"/>
      <c r="K37" s="632"/>
      <c r="L37" s="632"/>
      <c r="M37" s="632"/>
      <c r="N37" s="632"/>
      <c r="O37" s="632"/>
      <c r="P37" s="632"/>
      <c r="Q37" s="633"/>
      <c r="R37" s="634">
        <v>229770</v>
      </c>
      <c r="S37" s="635"/>
      <c r="T37" s="635"/>
      <c r="U37" s="635"/>
      <c r="V37" s="635"/>
      <c r="W37" s="635"/>
      <c r="X37" s="635"/>
      <c r="Y37" s="636"/>
      <c r="Z37" s="672">
        <v>3.4</v>
      </c>
      <c r="AA37" s="672"/>
      <c r="AB37" s="672"/>
      <c r="AC37" s="672"/>
      <c r="AD37" s="673">
        <v>1</v>
      </c>
      <c r="AE37" s="673"/>
      <c r="AF37" s="673"/>
      <c r="AG37" s="673"/>
      <c r="AH37" s="673"/>
      <c r="AI37" s="673"/>
      <c r="AJ37" s="673"/>
      <c r="AK37" s="673"/>
      <c r="AL37" s="637">
        <v>0</v>
      </c>
      <c r="AM37" s="638"/>
      <c r="AN37" s="638"/>
      <c r="AO37" s="674"/>
      <c r="AQ37" s="667" t="s">
        <v>333</v>
      </c>
      <c r="AR37" s="668"/>
      <c r="AS37" s="668"/>
      <c r="AT37" s="668"/>
      <c r="AU37" s="668"/>
      <c r="AV37" s="668"/>
      <c r="AW37" s="668"/>
      <c r="AX37" s="668"/>
      <c r="AY37" s="669"/>
      <c r="AZ37" s="634">
        <v>143416</v>
      </c>
      <c r="BA37" s="635"/>
      <c r="BB37" s="635"/>
      <c r="BC37" s="635"/>
      <c r="BD37" s="647"/>
      <c r="BE37" s="647"/>
      <c r="BF37" s="670"/>
      <c r="BG37" s="631" t="s">
        <v>334</v>
      </c>
      <c r="BH37" s="632"/>
      <c r="BI37" s="632"/>
      <c r="BJ37" s="632"/>
      <c r="BK37" s="632"/>
      <c r="BL37" s="632"/>
      <c r="BM37" s="632"/>
      <c r="BN37" s="632"/>
      <c r="BO37" s="632"/>
      <c r="BP37" s="632"/>
      <c r="BQ37" s="632"/>
      <c r="BR37" s="632"/>
      <c r="BS37" s="632"/>
      <c r="BT37" s="632"/>
      <c r="BU37" s="633"/>
      <c r="BV37" s="634">
        <v>-4682</v>
      </c>
      <c r="BW37" s="635"/>
      <c r="BX37" s="635"/>
      <c r="BY37" s="635"/>
      <c r="BZ37" s="635"/>
      <c r="CA37" s="635"/>
      <c r="CB37" s="671"/>
      <c r="CD37" s="631" t="s">
        <v>335</v>
      </c>
      <c r="CE37" s="632"/>
      <c r="CF37" s="632"/>
      <c r="CG37" s="632"/>
      <c r="CH37" s="632"/>
      <c r="CI37" s="632"/>
      <c r="CJ37" s="632"/>
      <c r="CK37" s="632"/>
      <c r="CL37" s="632"/>
      <c r="CM37" s="632"/>
      <c r="CN37" s="632"/>
      <c r="CO37" s="632"/>
      <c r="CP37" s="632"/>
      <c r="CQ37" s="633"/>
      <c r="CR37" s="634">
        <v>182390</v>
      </c>
      <c r="CS37" s="647"/>
      <c r="CT37" s="647"/>
      <c r="CU37" s="647"/>
      <c r="CV37" s="647"/>
      <c r="CW37" s="647"/>
      <c r="CX37" s="647"/>
      <c r="CY37" s="648"/>
      <c r="CZ37" s="637">
        <v>2.8</v>
      </c>
      <c r="DA37" s="649"/>
      <c r="DB37" s="649"/>
      <c r="DC37" s="650"/>
      <c r="DD37" s="640">
        <v>177445</v>
      </c>
      <c r="DE37" s="647"/>
      <c r="DF37" s="647"/>
      <c r="DG37" s="647"/>
      <c r="DH37" s="647"/>
      <c r="DI37" s="647"/>
      <c r="DJ37" s="647"/>
      <c r="DK37" s="648"/>
      <c r="DL37" s="640">
        <v>69127</v>
      </c>
      <c r="DM37" s="647"/>
      <c r="DN37" s="647"/>
      <c r="DO37" s="647"/>
      <c r="DP37" s="647"/>
      <c r="DQ37" s="647"/>
      <c r="DR37" s="647"/>
      <c r="DS37" s="647"/>
      <c r="DT37" s="647"/>
      <c r="DU37" s="647"/>
      <c r="DV37" s="648"/>
      <c r="DW37" s="637">
        <v>1.9</v>
      </c>
      <c r="DX37" s="649"/>
      <c r="DY37" s="649"/>
      <c r="DZ37" s="649"/>
      <c r="EA37" s="649"/>
      <c r="EB37" s="649"/>
      <c r="EC37" s="661"/>
    </row>
    <row r="38" spans="2:133" ht="11.25" customHeight="1" x14ac:dyDescent="0.2">
      <c r="B38" s="631" t="s">
        <v>336</v>
      </c>
      <c r="C38" s="632"/>
      <c r="D38" s="632"/>
      <c r="E38" s="632"/>
      <c r="F38" s="632"/>
      <c r="G38" s="632"/>
      <c r="H38" s="632"/>
      <c r="I38" s="632"/>
      <c r="J38" s="632"/>
      <c r="K38" s="632"/>
      <c r="L38" s="632"/>
      <c r="M38" s="632"/>
      <c r="N38" s="632"/>
      <c r="O38" s="632"/>
      <c r="P38" s="632"/>
      <c r="Q38" s="633"/>
      <c r="R38" s="634">
        <v>103722</v>
      </c>
      <c r="S38" s="635"/>
      <c r="T38" s="635"/>
      <c r="U38" s="635"/>
      <c r="V38" s="635"/>
      <c r="W38" s="635"/>
      <c r="X38" s="635"/>
      <c r="Y38" s="636"/>
      <c r="Z38" s="672">
        <v>1.5</v>
      </c>
      <c r="AA38" s="672"/>
      <c r="AB38" s="672"/>
      <c r="AC38" s="672"/>
      <c r="AD38" s="673" t="s">
        <v>131</v>
      </c>
      <c r="AE38" s="673"/>
      <c r="AF38" s="673"/>
      <c r="AG38" s="673"/>
      <c r="AH38" s="673"/>
      <c r="AI38" s="673"/>
      <c r="AJ38" s="673"/>
      <c r="AK38" s="673"/>
      <c r="AL38" s="637" t="s">
        <v>131</v>
      </c>
      <c r="AM38" s="638"/>
      <c r="AN38" s="638"/>
      <c r="AO38" s="674"/>
      <c r="AQ38" s="667" t="s">
        <v>337</v>
      </c>
      <c r="AR38" s="668"/>
      <c r="AS38" s="668"/>
      <c r="AT38" s="668"/>
      <c r="AU38" s="668"/>
      <c r="AV38" s="668"/>
      <c r="AW38" s="668"/>
      <c r="AX38" s="668"/>
      <c r="AY38" s="669"/>
      <c r="AZ38" s="634">
        <v>8120</v>
      </c>
      <c r="BA38" s="635"/>
      <c r="BB38" s="635"/>
      <c r="BC38" s="635"/>
      <c r="BD38" s="647"/>
      <c r="BE38" s="647"/>
      <c r="BF38" s="670"/>
      <c r="BG38" s="631" t="s">
        <v>338</v>
      </c>
      <c r="BH38" s="632"/>
      <c r="BI38" s="632"/>
      <c r="BJ38" s="632"/>
      <c r="BK38" s="632"/>
      <c r="BL38" s="632"/>
      <c r="BM38" s="632"/>
      <c r="BN38" s="632"/>
      <c r="BO38" s="632"/>
      <c r="BP38" s="632"/>
      <c r="BQ38" s="632"/>
      <c r="BR38" s="632"/>
      <c r="BS38" s="632"/>
      <c r="BT38" s="632"/>
      <c r="BU38" s="633"/>
      <c r="BV38" s="634">
        <v>1562</v>
      </c>
      <c r="BW38" s="635"/>
      <c r="BX38" s="635"/>
      <c r="BY38" s="635"/>
      <c r="BZ38" s="635"/>
      <c r="CA38" s="635"/>
      <c r="CB38" s="671"/>
      <c r="CD38" s="631" t="s">
        <v>339</v>
      </c>
      <c r="CE38" s="632"/>
      <c r="CF38" s="632"/>
      <c r="CG38" s="632"/>
      <c r="CH38" s="632"/>
      <c r="CI38" s="632"/>
      <c r="CJ38" s="632"/>
      <c r="CK38" s="632"/>
      <c r="CL38" s="632"/>
      <c r="CM38" s="632"/>
      <c r="CN38" s="632"/>
      <c r="CO38" s="632"/>
      <c r="CP38" s="632"/>
      <c r="CQ38" s="633"/>
      <c r="CR38" s="634">
        <v>588725</v>
      </c>
      <c r="CS38" s="635"/>
      <c r="CT38" s="635"/>
      <c r="CU38" s="635"/>
      <c r="CV38" s="635"/>
      <c r="CW38" s="635"/>
      <c r="CX38" s="635"/>
      <c r="CY38" s="636"/>
      <c r="CZ38" s="637">
        <v>8.9</v>
      </c>
      <c r="DA38" s="649"/>
      <c r="DB38" s="649"/>
      <c r="DC38" s="650"/>
      <c r="DD38" s="640">
        <v>517117</v>
      </c>
      <c r="DE38" s="635"/>
      <c r="DF38" s="635"/>
      <c r="DG38" s="635"/>
      <c r="DH38" s="635"/>
      <c r="DI38" s="635"/>
      <c r="DJ38" s="635"/>
      <c r="DK38" s="636"/>
      <c r="DL38" s="640">
        <v>456763</v>
      </c>
      <c r="DM38" s="635"/>
      <c r="DN38" s="635"/>
      <c r="DO38" s="635"/>
      <c r="DP38" s="635"/>
      <c r="DQ38" s="635"/>
      <c r="DR38" s="635"/>
      <c r="DS38" s="635"/>
      <c r="DT38" s="635"/>
      <c r="DU38" s="635"/>
      <c r="DV38" s="636"/>
      <c r="DW38" s="637">
        <v>12.5</v>
      </c>
      <c r="DX38" s="649"/>
      <c r="DY38" s="649"/>
      <c r="DZ38" s="649"/>
      <c r="EA38" s="649"/>
      <c r="EB38" s="649"/>
      <c r="EC38" s="661"/>
    </row>
    <row r="39" spans="2:133" ht="11.25" customHeight="1" x14ac:dyDescent="0.2">
      <c r="B39" s="631" t="s">
        <v>340</v>
      </c>
      <c r="C39" s="632"/>
      <c r="D39" s="632"/>
      <c r="E39" s="632"/>
      <c r="F39" s="632"/>
      <c r="G39" s="632"/>
      <c r="H39" s="632"/>
      <c r="I39" s="632"/>
      <c r="J39" s="632"/>
      <c r="K39" s="632"/>
      <c r="L39" s="632"/>
      <c r="M39" s="632"/>
      <c r="N39" s="632"/>
      <c r="O39" s="632"/>
      <c r="P39" s="632"/>
      <c r="Q39" s="633"/>
      <c r="R39" s="634" t="s">
        <v>131</v>
      </c>
      <c r="S39" s="635"/>
      <c r="T39" s="635"/>
      <c r="U39" s="635"/>
      <c r="V39" s="635"/>
      <c r="W39" s="635"/>
      <c r="X39" s="635"/>
      <c r="Y39" s="636"/>
      <c r="Z39" s="672" t="s">
        <v>131</v>
      </c>
      <c r="AA39" s="672"/>
      <c r="AB39" s="672"/>
      <c r="AC39" s="672"/>
      <c r="AD39" s="673" t="s">
        <v>131</v>
      </c>
      <c r="AE39" s="673"/>
      <c r="AF39" s="673"/>
      <c r="AG39" s="673"/>
      <c r="AH39" s="673"/>
      <c r="AI39" s="673"/>
      <c r="AJ39" s="673"/>
      <c r="AK39" s="673"/>
      <c r="AL39" s="637" t="s">
        <v>131</v>
      </c>
      <c r="AM39" s="638"/>
      <c r="AN39" s="638"/>
      <c r="AO39" s="674"/>
      <c r="AQ39" s="667" t="s">
        <v>341</v>
      </c>
      <c r="AR39" s="668"/>
      <c r="AS39" s="668"/>
      <c r="AT39" s="668"/>
      <c r="AU39" s="668"/>
      <c r="AV39" s="668"/>
      <c r="AW39" s="668"/>
      <c r="AX39" s="668"/>
      <c r="AY39" s="669"/>
      <c r="AZ39" s="634" t="s">
        <v>131</v>
      </c>
      <c r="BA39" s="635"/>
      <c r="BB39" s="635"/>
      <c r="BC39" s="635"/>
      <c r="BD39" s="647"/>
      <c r="BE39" s="647"/>
      <c r="BF39" s="670"/>
      <c r="BG39" s="631" t="s">
        <v>342</v>
      </c>
      <c r="BH39" s="632"/>
      <c r="BI39" s="632"/>
      <c r="BJ39" s="632"/>
      <c r="BK39" s="632"/>
      <c r="BL39" s="632"/>
      <c r="BM39" s="632"/>
      <c r="BN39" s="632"/>
      <c r="BO39" s="632"/>
      <c r="BP39" s="632"/>
      <c r="BQ39" s="632"/>
      <c r="BR39" s="632"/>
      <c r="BS39" s="632"/>
      <c r="BT39" s="632"/>
      <c r="BU39" s="633"/>
      <c r="BV39" s="634">
        <v>2339</v>
      </c>
      <c r="BW39" s="635"/>
      <c r="BX39" s="635"/>
      <c r="BY39" s="635"/>
      <c r="BZ39" s="635"/>
      <c r="CA39" s="635"/>
      <c r="CB39" s="671"/>
      <c r="CD39" s="631" t="s">
        <v>343</v>
      </c>
      <c r="CE39" s="632"/>
      <c r="CF39" s="632"/>
      <c r="CG39" s="632"/>
      <c r="CH39" s="632"/>
      <c r="CI39" s="632"/>
      <c r="CJ39" s="632"/>
      <c r="CK39" s="632"/>
      <c r="CL39" s="632"/>
      <c r="CM39" s="632"/>
      <c r="CN39" s="632"/>
      <c r="CO39" s="632"/>
      <c r="CP39" s="632"/>
      <c r="CQ39" s="633"/>
      <c r="CR39" s="634">
        <v>665861</v>
      </c>
      <c r="CS39" s="647"/>
      <c r="CT39" s="647"/>
      <c r="CU39" s="647"/>
      <c r="CV39" s="647"/>
      <c r="CW39" s="647"/>
      <c r="CX39" s="647"/>
      <c r="CY39" s="648"/>
      <c r="CZ39" s="637">
        <v>10.1</v>
      </c>
      <c r="DA39" s="649"/>
      <c r="DB39" s="649"/>
      <c r="DC39" s="650"/>
      <c r="DD39" s="640">
        <v>662013</v>
      </c>
      <c r="DE39" s="647"/>
      <c r="DF39" s="647"/>
      <c r="DG39" s="647"/>
      <c r="DH39" s="647"/>
      <c r="DI39" s="647"/>
      <c r="DJ39" s="647"/>
      <c r="DK39" s="648"/>
      <c r="DL39" s="640" t="s">
        <v>131</v>
      </c>
      <c r="DM39" s="647"/>
      <c r="DN39" s="647"/>
      <c r="DO39" s="647"/>
      <c r="DP39" s="647"/>
      <c r="DQ39" s="647"/>
      <c r="DR39" s="647"/>
      <c r="DS39" s="647"/>
      <c r="DT39" s="647"/>
      <c r="DU39" s="647"/>
      <c r="DV39" s="648"/>
      <c r="DW39" s="637" t="s">
        <v>131</v>
      </c>
      <c r="DX39" s="649"/>
      <c r="DY39" s="649"/>
      <c r="DZ39" s="649"/>
      <c r="EA39" s="649"/>
      <c r="EB39" s="649"/>
      <c r="EC39" s="661"/>
    </row>
    <row r="40" spans="2:133" ht="11.25" customHeight="1" x14ac:dyDescent="0.2">
      <c r="B40" s="631" t="s">
        <v>344</v>
      </c>
      <c r="C40" s="632"/>
      <c r="D40" s="632"/>
      <c r="E40" s="632"/>
      <c r="F40" s="632"/>
      <c r="G40" s="632"/>
      <c r="H40" s="632"/>
      <c r="I40" s="632"/>
      <c r="J40" s="632"/>
      <c r="K40" s="632"/>
      <c r="L40" s="632"/>
      <c r="M40" s="632"/>
      <c r="N40" s="632"/>
      <c r="O40" s="632"/>
      <c r="P40" s="632"/>
      <c r="Q40" s="633"/>
      <c r="R40" s="634">
        <v>69222</v>
      </c>
      <c r="S40" s="635"/>
      <c r="T40" s="635"/>
      <c r="U40" s="635"/>
      <c r="V40" s="635"/>
      <c r="W40" s="635"/>
      <c r="X40" s="635"/>
      <c r="Y40" s="636"/>
      <c r="Z40" s="672">
        <v>1</v>
      </c>
      <c r="AA40" s="672"/>
      <c r="AB40" s="672"/>
      <c r="AC40" s="672"/>
      <c r="AD40" s="673" t="s">
        <v>131</v>
      </c>
      <c r="AE40" s="673"/>
      <c r="AF40" s="673"/>
      <c r="AG40" s="673"/>
      <c r="AH40" s="673"/>
      <c r="AI40" s="673"/>
      <c r="AJ40" s="673"/>
      <c r="AK40" s="673"/>
      <c r="AL40" s="637" t="s">
        <v>131</v>
      </c>
      <c r="AM40" s="638"/>
      <c r="AN40" s="638"/>
      <c r="AO40" s="674"/>
      <c r="AQ40" s="667" t="s">
        <v>345</v>
      </c>
      <c r="AR40" s="668"/>
      <c r="AS40" s="668"/>
      <c r="AT40" s="668"/>
      <c r="AU40" s="668"/>
      <c r="AV40" s="668"/>
      <c r="AW40" s="668"/>
      <c r="AX40" s="668"/>
      <c r="AY40" s="669"/>
      <c r="AZ40" s="634" t="s">
        <v>131</v>
      </c>
      <c r="BA40" s="635"/>
      <c r="BB40" s="635"/>
      <c r="BC40" s="635"/>
      <c r="BD40" s="647"/>
      <c r="BE40" s="647"/>
      <c r="BF40" s="670"/>
      <c r="BG40" s="675" t="s">
        <v>346</v>
      </c>
      <c r="BH40" s="676"/>
      <c r="BI40" s="676"/>
      <c r="BJ40" s="676"/>
      <c r="BK40" s="676"/>
      <c r="BL40" s="217"/>
      <c r="BM40" s="632" t="s">
        <v>347</v>
      </c>
      <c r="BN40" s="632"/>
      <c r="BO40" s="632"/>
      <c r="BP40" s="632"/>
      <c r="BQ40" s="632"/>
      <c r="BR40" s="632"/>
      <c r="BS40" s="632"/>
      <c r="BT40" s="632"/>
      <c r="BU40" s="633"/>
      <c r="BV40" s="634">
        <v>116</v>
      </c>
      <c r="BW40" s="635"/>
      <c r="BX40" s="635"/>
      <c r="BY40" s="635"/>
      <c r="BZ40" s="635"/>
      <c r="CA40" s="635"/>
      <c r="CB40" s="671"/>
      <c r="CD40" s="631" t="s">
        <v>348</v>
      </c>
      <c r="CE40" s="632"/>
      <c r="CF40" s="632"/>
      <c r="CG40" s="632"/>
      <c r="CH40" s="632"/>
      <c r="CI40" s="632"/>
      <c r="CJ40" s="632"/>
      <c r="CK40" s="632"/>
      <c r="CL40" s="632"/>
      <c r="CM40" s="632"/>
      <c r="CN40" s="632"/>
      <c r="CO40" s="632"/>
      <c r="CP40" s="632"/>
      <c r="CQ40" s="633"/>
      <c r="CR40" s="634">
        <v>360</v>
      </c>
      <c r="CS40" s="635"/>
      <c r="CT40" s="635"/>
      <c r="CU40" s="635"/>
      <c r="CV40" s="635"/>
      <c r="CW40" s="635"/>
      <c r="CX40" s="635"/>
      <c r="CY40" s="636"/>
      <c r="CZ40" s="637">
        <v>0</v>
      </c>
      <c r="DA40" s="649"/>
      <c r="DB40" s="649"/>
      <c r="DC40" s="650"/>
      <c r="DD40" s="640" t="s">
        <v>131</v>
      </c>
      <c r="DE40" s="635"/>
      <c r="DF40" s="635"/>
      <c r="DG40" s="635"/>
      <c r="DH40" s="635"/>
      <c r="DI40" s="635"/>
      <c r="DJ40" s="635"/>
      <c r="DK40" s="636"/>
      <c r="DL40" s="640" t="s">
        <v>131</v>
      </c>
      <c r="DM40" s="635"/>
      <c r="DN40" s="635"/>
      <c r="DO40" s="635"/>
      <c r="DP40" s="635"/>
      <c r="DQ40" s="635"/>
      <c r="DR40" s="635"/>
      <c r="DS40" s="635"/>
      <c r="DT40" s="635"/>
      <c r="DU40" s="635"/>
      <c r="DV40" s="636"/>
      <c r="DW40" s="637" t="s">
        <v>131</v>
      </c>
      <c r="DX40" s="649"/>
      <c r="DY40" s="649"/>
      <c r="DZ40" s="649"/>
      <c r="EA40" s="649"/>
      <c r="EB40" s="649"/>
      <c r="EC40" s="661"/>
    </row>
    <row r="41" spans="2:133" ht="11.25" customHeight="1" x14ac:dyDescent="0.2">
      <c r="B41" s="615" t="s">
        <v>349</v>
      </c>
      <c r="C41" s="616"/>
      <c r="D41" s="616"/>
      <c r="E41" s="616"/>
      <c r="F41" s="616"/>
      <c r="G41" s="616"/>
      <c r="H41" s="616"/>
      <c r="I41" s="616"/>
      <c r="J41" s="616"/>
      <c r="K41" s="616"/>
      <c r="L41" s="616"/>
      <c r="M41" s="616"/>
      <c r="N41" s="616"/>
      <c r="O41" s="616"/>
      <c r="P41" s="616"/>
      <c r="Q41" s="617"/>
      <c r="R41" s="618">
        <v>6814208</v>
      </c>
      <c r="S41" s="659"/>
      <c r="T41" s="659"/>
      <c r="U41" s="659"/>
      <c r="V41" s="659"/>
      <c r="W41" s="659"/>
      <c r="X41" s="659"/>
      <c r="Y41" s="662"/>
      <c r="Z41" s="663">
        <v>100</v>
      </c>
      <c r="AA41" s="663"/>
      <c r="AB41" s="663"/>
      <c r="AC41" s="663"/>
      <c r="AD41" s="664">
        <v>3595024</v>
      </c>
      <c r="AE41" s="664"/>
      <c r="AF41" s="664"/>
      <c r="AG41" s="664"/>
      <c r="AH41" s="664"/>
      <c r="AI41" s="664"/>
      <c r="AJ41" s="664"/>
      <c r="AK41" s="664"/>
      <c r="AL41" s="621">
        <v>100</v>
      </c>
      <c r="AM41" s="665"/>
      <c r="AN41" s="665"/>
      <c r="AO41" s="666"/>
      <c r="AQ41" s="667" t="s">
        <v>350</v>
      </c>
      <c r="AR41" s="668"/>
      <c r="AS41" s="668"/>
      <c r="AT41" s="668"/>
      <c r="AU41" s="668"/>
      <c r="AV41" s="668"/>
      <c r="AW41" s="668"/>
      <c r="AX41" s="668"/>
      <c r="AY41" s="669"/>
      <c r="AZ41" s="634">
        <v>90813</v>
      </c>
      <c r="BA41" s="635"/>
      <c r="BB41" s="635"/>
      <c r="BC41" s="635"/>
      <c r="BD41" s="647"/>
      <c r="BE41" s="647"/>
      <c r="BF41" s="670"/>
      <c r="BG41" s="675"/>
      <c r="BH41" s="676"/>
      <c r="BI41" s="676"/>
      <c r="BJ41" s="676"/>
      <c r="BK41" s="676"/>
      <c r="BL41" s="217"/>
      <c r="BM41" s="632" t="s">
        <v>351</v>
      </c>
      <c r="BN41" s="632"/>
      <c r="BO41" s="632"/>
      <c r="BP41" s="632"/>
      <c r="BQ41" s="632"/>
      <c r="BR41" s="632"/>
      <c r="BS41" s="632"/>
      <c r="BT41" s="632"/>
      <c r="BU41" s="633"/>
      <c r="BV41" s="634" t="s">
        <v>352</v>
      </c>
      <c r="BW41" s="635"/>
      <c r="BX41" s="635"/>
      <c r="BY41" s="635"/>
      <c r="BZ41" s="635"/>
      <c r="CA41" s="635"/>
      <c r="CB41" s="671"/>
      <c r="CD41" s="631" t="s">
        <v>353</v>
      </c>
      <c r="CE41" s="632"/>
      <c r="CF41" s="632"/>
      <c r="CG41" s="632"/>
      <c r="CH41" s="632"/>
      <c r="CI41" s="632"/>
      <c r="CJ41" s="632"/>
      <c r="CK41" s="632"/>
      <c r="CL41" s="632"/>
      <c r="CM41" s="632"/>
      <c r="CN41" s="632"/>
      <c r="CO41" s="632"/>
      <c r="CP41" s="632"/>
      <c r="CQ41" s="633"/>
      <c r="CR41" s="634" t="s">
        <v>352</v>
      </c>
      <c r="CS41" s="647"/>
      <c r="CT41" s="647"/>
      <c r="CU41" s="647"/>
      <c r="CV41" s="647"/>
      <c r="CW41" s="647"/>
      <c r="CX41" s="647"/>
      <c r="CY41" s="648"/>
      <c r="CZ41" s="637" t="s">
        <v>131</v>
      </c>
      <c r="DA41" s="649"/>
      <c r="DB41" s="649"/>
      <c r="DC41" s="650"/>
      <c r="DD41" s="640" t="s">
        <v>352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354</v>
      </c>
      <c r="AR42" s="680"/>
      <c r="AS42" s="680"/>
      <c r="AT42" s="680"/>
      <c r="AU42" s="680"/>
      <c r="AV42" s="680"/>
      <c r="AW42" s="680"/>
      <c r="AX42" s="680"/>
      <c r="AY42" s="681"/>
      <c r="AZ42" s="618">
        <v>354496</v>
      </c>
      <c r="BA42" s="659"/>
      <c r="BB42" s="659"/>
      <c r="BC42" s="659"/>
      <c r="BD42" s="619"/>
      <c r="BE42" s="619"/>
      <c r="BF42" s="682"/>
      <c r="BG42" s="677"/>
      <c r="BH42" s="678"/>
      <c r="BI42" s="678"/>
      <c r="BJ42" s="678"/>
      <c r="BK42" s="678"/>
      <c r="BL42" s="218"/>
      <c r="BM42" s="616" t="s">
        <v>355</v>
      </c>
      <c r="BN42" s="616"/>
      <c r="BO42" s="616"/>
      <c r="BP42" s="616"/>
      <c r="BQ42" s="616"/>
      <c r="BR42" s="616"/>
      <c r="BS42" s="616"/>
      <c r="BT42" s="616"/>
      <c r="BU42" s="617"/>
      <c r="BV42" s="618">
        <v>403</v>
      </c>
      <c r="BW42" s="659"/>
      <c r="BX42" s="659"/>
      <c r="BY42" s="659"/>
      <c r="BZ42" s="659"/>
      <c r="CA42" s="659"/>
      <c r="CB42" s="660"/>
      <c r="CD42" s="631" t="s">
        <v>356</v>
      </c>
      <c r="CE42" s="632"/>
      <c r="CF42" s="632"/>
      <c r="CG42" s="632"/>
      <c r="CH42" s="632"/>
      <c r="CI42" s="632"/>
      <c r="CJ42" s="632"/>
      <c r="CK42" s="632"/>
      <c r="CL42" s="632"/>
      <c r="CM42" s="632"/>
      <c r="CN42" s="632"/>
      <c r="CO42" s="632"/>
      <c r="CP42" s="632"/>
      <c r="CQ42" s="633"/>
      <c r="CR42" s="634">
        <v>731447</v>
      </c>
      <c r="CS42" s="647"/>
      <c r="CT42" s="647"/>
      <c r="CU42" s="647"/>
      <c r="CV42" s="647"/>
      <c r="CW42" s="647"/>
      <c r="CX42" s="647"/>
      <c r="CY42" s="648"/>
      <c r="CZ42" s="637">
        <v>11.1</v>
      </c>
      <c r="DA42" s="649"/>
      <c r="DB42" s="649"/>
      <c r="DC42" s="650"/>
      <c r="DD42" s="640">
        <v>355399</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357</v>
      </c>
      <c r="CD43" s="631" t="s">
        <v>358</v>
      </c>
      <c r="CE43" s="632"/>
      <c r="CF43" s="632"/>
      <c r="CG43" s="632"/>
      <c r="CH43" s="632"/>
      <c r="CI43" s="632"/>
      <c r="CJ43" s="632"/>
      <c r="CK43" s="632"/>
      <c r="CL43" s="632"/>
      <c r="CM43" s="632"/>
      <c r="CN43" s="632"/>
      <c r="CO43" s="632"/>
      <c r="CP43" s="632"/>
      <c r="CQ43" s="633"/>
      <c r="CR43" s="634">
        <v>4385</v>
      </c>
      <c r="CS43" s="647"/>
      <c r="CT43" s="647"/>
      <c r="CU43" s="647"/>
      <c r="CV43" s="647"/>
      <c r="CW43" s="647"/>
      <c r="CX43" s="647"/>
      <c r="CY43" s="648"/>
      <c r="CZ43" s="637">
        <v>0.1</v>
      </c>
      <c r="DA43" s="649"/>
      <c r="DB43" s="649"/>
      <c r="DC43" s="650"/>
      <c r="DD43" s="640">
        <v>4385</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359</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306</v>
      </c>
      <c r="CE44" s="654"/>
      <c r="CF44" s="631" t="s">
        <v>360</v>
      </c>
      <c r="CG44" s="632"/>
      <c r="CH44" s="632"/>
      <c r="CI44" s="632"/>
      <c r="CJ44" s="632"/>
      <c r="CK44" s="632"/>
      <c r="CL44" s="632"/>
      <c r="CM44" s="632"/>
      <c r="CN44" s="632"/>
      <c r="CO44" s="632"/>
      <c r="CP44" s="632"/>
      <c r="CQ44" s="633"/>
      <c r="CR44" s="634">
        <v>637408</v>
      </c>
      <c r="CS44" s="635"/>
      <c r="CT44" s="635"/>
      <c r="CU44" s="635"/>
      <c r="CV44" s="635"/>
      <c r="CW44" s="635"/>
      <c r="CX44" s="635"/>
      <c r="CY44" s="636"/>
      <c r="CZ44" s="637">
        <v>9.6999999999999993</v>
      </c>
      <c r="DA44" s="638"/>
      <c r="DB44" s="638"/>
      <c r="DC44" s="639"/>
      <c r="DD44" s="640">
        <v>261360</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361</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362</v>
      </c>
      <c r="CG45" s="632"/>
      <c r="CH45" s="632"/>
      <c r="CI45" s="632"/>
      <c r="CJ45" s="632"/>
      <c r="CK45" s="632"/>
      <c r="CL45" s="632"/>
      <c r="CM45" s="632"/>
      <c r="CN45" s="632"/>
      <c r="CO45" s="632"/>
      <c r="CP45" s="632"/>
      <c r="CQ45" s="633"/>
      <c r="CR45" s="634">
        <v>301941</v>
      </c>
      <c r="CS45" s="647"/>
      <c r="CT45" s="647"/>
      <c r="CU45" s="647"/>
      <c r="CV45" s="647"/>
      <c r="CW45" s="647"/>
      <c r="CX45" s="647"/>
      <c r="CY45" s="648"/>
      <c r="CZ45" s="637">
        <v>4.5999999999999996</v>
      </c>
      <c r="DA45" s="649"/>
      <c r="DB45" s="649"/>
      <c r="DC45" s="650"/>
      <c r="DD45" s="640">
        <v>14676</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363</v>
      </c>
      <c r="CG46" s="632"/>
      <c r="CH46" s="632"/>
      <c r="CI46" s="632"/>
      <c r="CJ46" s="632"/>
      <c r="CK46" s="632"/>
      <c r="CL46" s="632"/>
      <c r="CM46" s="632"/>
      <c r="CN46" s="632"/>
      <c r="CO46" s="632"/>
      <c r="CP46" s="632"/>
      <c r="CQ46" s="633"/>
      <c r="CR46" s="634">
        <v>327954</v>
      </c>
      <c r="CS46" s="635"/>
      <c r="CT46" s="635"/>
      <c r="CU46" s="635"/>
      <c r="CV46" s="635"/>
      <c r="CW46" s="635"/>
      <c r="CX46" s="635"/>
      <c r="CY46" s="636"/>
      <c r="CZ46" s="637">
        <v>5</v>
      </c>
      <c r="DA46" s="638"/>
      <c r="DB46" s="638"/>
      <c r="DC46" s="639"/>
      <c r="DD46" s="640">
        <v>246671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364</v>
      </c>
      <c r="CG47" s="632"/>
      <c r="CH47" s="632"/>
      <c r="CI47" s="632"/>
      <c r="CJ47" s="632"/>
      <c r="CK47" s="632"/>
      <c r="CL47" s="632"/>
      <c r="CM47" s="632"/>
      <c r="CN47" s="632"/>
      <c r="CO47" s="632"/>
      <c r="CP47" s="632"/>
      <c r="CQ47" s="633"/>
      <c r="CR47" s="634">
        <v>94039</v>
      </c>
      <c r="CS47" s="647"/>
      <c r="CT47" s="647"/>
      <c r="CU47" s="647"/>
      <c r="CV47" s="647"/>
      <c r="CW47" s="647"/>
      <c r="CX47" s="647"/>
      <c r="CY47" s="648"/>
      <c r="CZ47" s="637">
        <v>1.4</v>
      </c>
      <c r="DA47" s="649"/>
      <c r="DB47" s="649"/>
      <c r="DC47" s="650"/>
      <c r="DD47" s="640">
        <v>94039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1" x14ac:dyDescent="0.2">
      <c r="B48" s="219"/>
      <c r="CD48" s="657"/>
      <c r="CE48" s="658"/>
      <c r="CF48" s="631" t="s">
        <v>365</v>
      </c>
      <c r="CG48" s="632"/>
      <c r="CH48" s="632"/>
      <c r="CI48" s="632"/>
      <c r="CJ48" s="632"/>
      <c r="CK48" s="632"/>
      <c r="CL48" s="632"/>
      <c r="CM48" s="632"/>
      <c r="CN48" s="632"/>
      <c r="CO48" s="632"/>
      <c r="CP48" s="632"/>
      <c r="CQ48" s="633"/>
      <c r="CR48" s="634" t="s">
        <v>352</v>
      </c>
      <c r="CS48" s="635"/>
      <c r="CT48" s="635"/>
      <c r="CU48" s="635"/>
      <c r="CV48" s="635"/>
      <c r="CW48" s="635"/>
      <c r="CX48" s="635"/>
      <c r="CY48" s="636"/>
      <c r="CZ48" s="637" t="s">
        <v>352</v>
      </c>
      <c r="DA48" s="638"/>
      <c r="DB48" s="638"/>
      <c r="DC48" s="639"/>
      <c r="DD48" s="640" t="s">
        <v>352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366</v>
      </c>
      <c r="CE49" s="616"/>
      <c r="CF49" s="616"/>
      <c r="CG49" s="616"/>
      <c r="CH49" s="616"/>
      <c r="CI49" s="616"/>
      <c r="CJ49" s="616"/>
      <c r="CK49" s="616"/>
      <c r="CL49" s="616"/>
      <c r="CM49" s="616"/>
      <c r="CN49" s="616"/>
      <c r="CO49" s="616"/>
      <c r="CP49" s="616"/>
      <c r="CQ49" s="617"/>
      <c r="CR49" s="618">
        <v>6592343</v>
      </c>
      <c r="CS49" s="619"/>
      <c r="CT49" s="619"/>
      <c r="CU49" s="619"/>
      <c r="CV49" s="619"/>
      <c r="CW49" s="619"/>
      <c r="CX49" s="619"/>
      <c r="CY49" s="620"/>
      <c r="CZ49" s="621">
        <v>100</v>
      </c>
      <c r="DA49" s="622"/>
      <c r="DB49" s="622"/>
      <c r="DC49" s="623"/>
      <c r="DD49" s="624">
        <v>5129291</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bzfTEdU1oL+51SzeejtOxsI+EcLcTXE2z+qbeWuQ+oMIPF6nLgpseWXpVbxCbYDfhHoIVqGL72NcgX+pArDPjg==" saltValue="4/eQSpwfE73GBK0FbHnmS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 zeroHeight="1" x14ac:dyDescent="0.2"/>
  <cols>
    <col min="1" max="130" width="2.7265625" style="225" customWidth="1"/>
    <col min="131" max="131" width="1.63281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367</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368</v>
      </c>
      <c r="DK2" s="1105"/>
      <c r="DL2" s="1105"/>
      <c r="DM2" s="1105"/>
      <c r="DN2" s="1105"/>
      <c r="DO2" s="1106"/>
      <c r="DP2" s="222"/>
      <c r="DQ2" s="1104" t="s">
        <v>369</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370</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371</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372</v>
      </c>
      <c r="B5" s="1009"/>
      <c r="C5" s="1009"/>
      <c r="D5" s="1009"/>
      <c r="E5" s="1009"/>
      <c r="F5" s="1009"/>
      <c r="G5" s="1009"/>
      <c r="H5" s="1009"/>
      <c r="I5" s="1009"/>
      <c r="J5" s="1009"/>
      <c r="K5" s="1009"/>
      <c r="L5" s="1009"/>
      <c r="M5" s="1009"/>
      <c r="N5" s="1009"/>
      <c r="O5" s="1009"/>
      <c r="P5" s="1010"/>
      <c r="Q5" s="1014" t="s">
        <v>373</v>
      </c>
      <c r="R5" s="1015"/>
      <c r="S5" s="1015"/>
      <c r="T5" s="1015"/>
      <c r="U5" s="1016"/>
      <c r="V5" s="1014" t="s">
        <v>374</v>
      </c>
      <c r="W5" s="1015"/>
      <c r="X5" s="1015"/>
      <c r="Y5" s="1015"/>
      <c r="Z5" s="1016"/>
      <c r="AA5" s="1014" t="s">
        <v>375</v>
      </c>
      <c r="AB5" s="1015"/>
      <c r="AC5" s="1015"/>
      <c r="AD5" s="1015"/>
      <c r="AE5" s="1015"/>
      <c r="AF5" s="1107" t="s">
        <v>376</v>
      </c>
      <c r="AG5" s="1015"/>
      <c r="AH5" s="1015"/>
      <c r="AI5" s="1015"/>
      <c r="AJ5" s="1028"/>
      <c r="AK5" s="1015" t="s">
        <v>377</v>
      </c>
      <c r="AL5" s="1015"/>
      <c r="AM5" s="1015"/>
      <c r="AN5" s="1015"/>
      <c r="AO5" s="1016"/>
      <c r="AP5" s="1014" t="s">
        <v>378</v>
      </c>
      <c r="AQ5" s="1015"/>
      <c r="AR5" s="1015"/>
      <c r="AS5" s="1015"/>
      <c r="AT5" s="1016"/>
      <c r="AU5" s="1014" t="s">
        <v>379</v>
      </c>
      <c r="AV5" s="1015"/>
      <c r="AW5" s="1015"/>
      <c r="AX5" s="1015"/>
      <c r="AY5" s="1028"/>
      <c r="AZ5" s="226"/>
      <c r="BA5" s="226"/>
      <c r="BB5" s="226"/>
      <c r="BC5" s="226"/>
      <c r="BD5" s="226"/>
      <c r="BE5" s="227"/>
      <c r="BF5" s="227"/>
      <c r="BG5" s="227"/>
      <c r="BH5" s="227"/>
      <c r="BI5" s="227"/>
      <c r="BJ5" s="227"/>
      <c r="BK5" s="227"/>
      <c r="BL5" s="227"/>
      <c r="BM5" s="227"/>
      <c r="BN5" s="227"/>
      <c r="BO5" s="227"/>
      <c r="BP5" s="227"/>
      <c r="BQ5" s="1008" t="s">
        <v>380</v>
      </c>
      <c r="BR5" s="1009"/>
      <c r="BS5" s="1009"/>
      <c r="BT5" s="1009"/>
      <c r="BU5" s="1009"/>
      <c r="BV5" s="1009"/>
      <c r="BW5" s="1009"/>
      <c r="BX5" s="1009"/>
      <c r="BY5" s="1009"/>
      <c r="BZ5" s="1009"/>
      <c r="CA5" s="1009"/>
      <c r="CB5" s="1009"/>
      <c r="CC5" s="1009"/>
      <c r="CD5" s="1009"/>
      <c r="CE5" s="1009"/>
      <c r="CF5" s="1009"/>
      <c r="CG5" s="1010"/>
      <c r="CH5" s="1014" t="s">
        <v>381</v>
      </c>
      <c r="CI5" s="1015"/>
      <c r="CJ5" s="1015"/>
      <c r="CK5" s="1015"/>
      <c r="CL5" s="1016"/>
      <c r="CM5" s="1014" t="s">
        <v>382</v>
      </c>
      <c r="CN5" s="1015"/>
      <c r="CO5" s="1015"/>
      <c r="CP5" s="1015"/>
      <c r="CQ5" s="1016"/>
      <c r="CR5" s="1014" t="s">
        <v>383</v>
      </c>
      <c r="CS5" s="1015"/>
      <c r="CT5" s="1015"/>
      <c r="CU5" s="1015"/>
      <c r="CV5" s="1016"/>
      <c r="CW5" s="1014" t="s">
        <v>384</v>
      </c>
      <c r="CX5" s="1015"/>
      <c r="CY5" s="1015"/>
      <c r="CZ5" s="1015"/>
      <c r="DA5" s="1016"/>
      <c r="DB5" s="1014" t="s">
        <v>385</v>
      </c>
      <c r="DC5" s="1015"/>
      <c r="DD5" s="1015"/>
      <c r="DE5" s="1015"/>
      <c r="DF5" s="1016"/>
      <c r="DG5" s="1097" t="s">
        <v>386</v>
      </c>
      <c r="DH5" s="1098"/>
      <c r="DI5" s="1098"/>
      <c r="DJ5" s="1098"/>
      <c r="DK5" s="1099"/>
      <c r="DL5" s="1097" t="s">
        <v>387</v>
      </c>
      <c r="DM5" s="1098"/>
      <c r="DN5" s="1098"/>
      <c r="DO5" s="1098"/>
      <c r="DP5" s="1099"/>
      <c r="DQ5" s="1014" t="s">
        <v>388</v>
      </c>
      <c r="DR5" s="1015"/>
      <c r="DS5" s="1015"/>
      <c r="DT5" s="1015"/>
      <c r="DU5" s="1016"/>
      <c r="DV5" s="1014" t="s">
        <v>379</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389</v>
      </c>
      <c r="C7" s="1061"/>
      <c r="D7" s="1061"/>
      <c r="E7" s="1061"/>
      <c r="F7" s="1061"/>
      <c r="G7" s="1061"/>
      <c r="H7" s="1061"/>
      <c r="I7" s="1061"/>
      <c r="J7" s="1061"/>
      <c r="K7" s="1061"/>
      <c r="L7" s="1061"/>
      <c r="M7" s="1061"/>
      <c r="N7" s="1061"/>
      <c r="O7" s="1061"/>
      <c r="P7" s="1062"/>
      <c r="Q7" s="1115">
        <v>6636</v>
      </c>
      <c r="R7" s="1116"/>
      <c r="S7" s="1116"/>
      <c r="T7" s="1116"/>
      <c r="U7" s="1116"/>
      <c r="V7" s="1116">
        <v>6430</v>
      </c>
      <c r="W7" s="1116"/>
      <c r="X7" s="1116"/>
      <c r="Y7" s="1116"/>
      <c r="Z7" s="1116"/>
      <c r="AA7" s="1116">
        <v>205</v>
      </c>
      <c r="AB7" s="1116"/>
      <c r="AC7" s="1116"/>
      <c r="AD7" s="1116"/>
      <c r="AE7" s="1117"/>
      <c r="AF7" s="1118">
        <v>198</v>
      </c>
      <c r="AG7" s="1119"/>
      <c r="AH7" s="1119"/>
      <c r="AI7" s="1119"/>
      <c r="AJ7" s="1120"/>
      <c r="AK7" s="1121">
        <v>226</v>
      </c>
      <c r="AL7" s="1122"/>
      <c r="AM7" s="1122"/>
      <c r="AN7" s="1122"/>
      <c r="AO7" s="1122"/>
      <c r="AP7" s="1122">
        <v>3772</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t="s">
        <v>595</v>
      </c>
      <c r="BS7" s="1112" t="s">
        <v>593</v>
      </c>
      <c r="BT7" s="1113"/>
      <c r="BU7" s="1113"/>
      <c r="BV7" s="1113"/>
      <c r="BW7" s="1113"/>
      <c r="BX7" s="1113"/>
      <c r="BY7" s="1113"/>
      <c r="BZ7" s="1113"/>
      <c r="CA7" s="1113"/>
      <c r="CB7" s="1113"/>
      <c r="CC7" s="1113"/>
      <c r="CD7" s="1113"/>
      <c r="CE7" s="1113"/>
      <c r="CF7" s="1113"/>
      <c r="CG7" s="1125"/>
      <c r="CH7" s="1109">
        <v>20</v>
      </c>
      <c r="CI7" s="1110"/>
      <c r="CJ7" s="1110"/>
      <c r="CK7" s="1110"/>
      <c r="CL7" s="1111"/>
      <c r="CM7" s="1109">
        <v>501</v>
      </c>
      <c r="CN7" s="1110"/>
      <c r="CO7" s="1110"/>
      <c r="CP7" s="1110"/>
      <c r="CQ7" s="1111"/>
      <c r="CR7" s="1109">
        <v>1</v>
      </c>
      <c r="CS7" s="1110"/>
      <c r="CT7" s="1110"/>
      <c r="CU7" s="1110"/>
      <c r="CV7" s="1111"/>
      <c r="CW7" s="1109">
        <v>0</v>
      </c>
      <c r="CX7" s="1110"/>
      <c r="CY7" s="1110"/>
      <c r="CZ7" s="1110"/>
      <c r="DA7" s="1111"/>
      <c r="DB7" s="1109" t="s">
        <v>582</v>
      </c>
      <c r="DC7" s="1110"/>
      <c r="DD7" s="1110"/>
      <c r="DE7" s="1110"/>
      <c r="DF7" s="1111"/>
      <c r="DG7" s="1109">
        <v>146</v>
      </c>
      <c r="DH7" s="1110"/>
      <c r="DI7" s="1110"/>
      <c r="DJ7" s="1110"/>
      <c r="DK7" s="1111"/>
      <c r="DL7" s="1109" t="s">
        <v>582</v>
      </c>
      <c r="DM7" s="1110"/>
      <c r="DN7" s="1110"/>
      <c r="DO7" s="1110"/>
      <c r="DP7" s="1111"/>
      <c r="DQ7" s="1109" t="s">
        <v>582</v>
      </c>
      <c r="DR7" s="1110"/>
      <c r="DS7" s="1110"/>
      <c r="DT7" s="1110"/>
      <c r="DU7" s="1111"/>
      <c r="DV7" s="1112"/>
      <c r="DW7" s="1113"/>
      <c r="DX7" s="1113"/>
      <c r="DY7" s="1113"/>
      <c r="DZ7" s="1114"/>
      <c r="EA7" s="228"/>
    </row>
    <row r="8" spans="1:131" s="229" customFormat="1" ht="26.25" customHeight="1" x14ac:dyDescent="0.2">
      <c r="A8" s="232">
        <v>2</v>
      </c>
      <c r="B8" s="1043" t="s">
        <v>390</v>
      </c>
      <c r="C8" s="1044"/>
      <c r="D8" s="1044"/>
      <c r="E8" s="1044"/>
      <c r="F8" s="1044"/>
      <c r="G8" s="1044"/>
      <c r="H8" s="1044"/>
      <c r="I8" s="1044"/>
      <c r="J8" s="1044"/>
      <c r="K8" s="1044"/>
      <c r="L8" s="1044"/>
      <c r="M8" s="1044"/>
      <c r="N8" s="1044"/>
      <c r="O8" s="1044"/>
      <c r="P8" s="1045"/>
      <c r="Q8" s="1051">
        <v>21</v>
      </c>
      <c r="R8" s="1052"/>
      <c r="S8" s="1052"/>
      <c r="T8" s="1052"/>
      <c r="U8" s="1052"/>
      <c r="V8" s="1052">
        <v>9</v>
      </c>
      <c r="W8" s="1052"/>
      <c r="X8" s="1052"/>
      <c r="Y8" s="1052"/>
      <c r="Z8" s="1052"/>
      <c r="AA8" s="1052">
        <v>13</v>
      </c>
      <c r="AB8" s="1052"/>
      <c r="AC8" s="1052"/>
      <c r="AD8" s="1052"/>
      <c r="AE8" s="1053"/>
      <c r="AF8" s="1048">
        <v>13</v>
      </c>
      <c r="AG8" s="1049"/>
      <c r="AH8" s="1049"/>
      <c r="AI8" s="1049"/>
      <c r="AJ8" s="1050"/>
      <c r="AK8" s="1093">
        <v>0</v>
      </c>
      <c r="AL8" s="1094"/>
      <c r="AM8" s="1094"/>
      <c r="AN8" s="1094"/>
      <c r="AO8" s="1094"/>
      <c r="AP8" s="1094" t="s">
        <v>582</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594</v>
      </c>
      <c r="BT8" s="1006"/>
      <c r="BU8" s="1006"/>
      <c r="BV8" s="1006"/>
      <c r="BW8" s="1006"/>
      <c r="BX8" s="1006"/>
      <c r="BY8" s="1006"/>
      <c r="BZ8" s="1006"/>
      <c r="CA8" s="1006"/>
      <c r="CB8" s="1006"/>
      <c r="CC8" s="1006"/>
      <c r="CD8" s="1006"/>
      <c r="CE8" s="1006"/>
      <c r="CF8" s="1006"/>
      <c r="CG8" s="1027"/>
      <c r="CH8" s="1002">
        <v>0</v>
      </c>
      <c r="CI8" s="1003"/>
      <c r="CJ8" s="1003"/>
      <c r="CK8" s="1003"/>
      <c r="CL8" s="1004"/>
      <c r="CM8" s="1002">
        <v>541</v>
      </c>
      <c r="CN8" s="1003"/>
      <c r="CO8" s="1003"/>
      <c r="CP8" s="1003"/>
      <c r="CQ8" s="1004"/>
      <c r="CR8" s="1002">
        <v>20</v>
      </c>
      <c r="CS8" s="1003"/>
      <c r="CT8" s="1003"/>
      <c r="CU8" s="1003"/>
      <c r="CV8" s="1004"/>
      <c r="CW8" s="1002">
        <v>1</v>
      </c>
      <c r="CX8" s="1003"/>
      <c r="CY8" s="1003"/>
      <c r="CZ8" s="1003"/>
      <c r="DA8" s="1004"/>
      <c r="DB8" s="1002" t="s">
        <v>582</v>
      </c>
      <c r="DC8" s="1003"/>
      <c r="DD8" s="1003"/>
      <c r="DE8" s="1003"/>
      <c r="DF8" s="1004"/>
      <c r="DG8" s="1002" t="s">
        <v>582</v>
      </c>
      <c r="DH8" s="1003"/>
      <c r="DI8" s="1003"/>
      <c r="DJ8" s="1003"/>
      <c r="DK8" s="1004"/>
      <c r="DL8" s="1002" t="s">
        <v>582</v>
      </c>
      <c r="DM8" s="1003"/>
      <c r="DN8" s="1003"/>
      <c r="DO8" s="1003"/>
      <c r="DP8" s="1004"/>
      <c r="DQ8" s="1002" t="s">
        <v>582</v>
      </c>
      <c r="DR8" s="1003"/>
      <c r="DS8" s="1003"/>
      <c r="DT8" s="1003"/>
      <c r="DU8" s="1004"/>
      <c r="DV8" s="1005"/>
      <c r="DW8" s="1006"/>
      <c r="DX8" s="1006"/>
      <c r="DY8" s="1006"/>
      <c r="DZ8" s="1007"/>
      <c r="EA8" s="228"/>
    </row>
    <row r="9" spans="1:131" s="229" customFormat="1" ht="26.25" customHeight="1" x14ac:dyDescent="0.2">
      <c r="A9" s="232">
        <v>3</v>
      </c>
      <c r="B9" s="1043" t="s">
        <v>391</v>
      </c>
      <c r="C9" s="1044"/>
      <c r="D9" s="1044"/>
      <c r="E9" s="1044"/>
      <c r="F9" s="1044"/>
      <c r="G9" s="1044"/>
      <c r="H9" s="1044"/>
      <c r="I9" s="1044"/>
      <c r="J9" s="1044"/>
      <c r="K9" s="1044"/>
      <c r="L9" s="1044"/>
      <c r="M9" s="1044"/>
      <c r="N9" s="1044"/>
      <c r="O9" s="1044"/>
      <c r="P9" s="1045"/>
      <c r="Q9" s="1051">
        <v>244</v>
      </c>
      <c r="R9" s="1052"/>
      <c r="S9" s="1052"/>
      <c r="T9" s="1052"/>
      <c r="U9" s="1052"/>
      <c r="V9" s="1052">
        <v>240</v>
      </c>
      <c r="W9" s="1052"/>
      <c r="X9" s="1052"/>
      <c r="Y9" s="1052"/>
      <c r="Z9" s="1052"/>
      <c r="AA9" s="1052">
        <v>4</v>
      </c>
      <c r="AB9" s="1052"/>
      <c r="AC9" s="1052"/>
      <c r="AD9" s="1052"/>
      <c r="AE9" s="1053"/>
      <c r="AF9" s="1048">
        <v>4</v>
      </c>
      <c r="AG9" s="1049"/>
      <c r="AH9" s="1049"/>
      <c r="AI9" s="1049"/>
      <c r="AJ9" s="1050"/>
      <c r="AK9" s="1093">
        <v>87</v>
      </c>
      <c r="AL9" s="1094"/>
      <c r="AM9" s="1094"/>
      <c r="AN9" s="1094"/>
      <c r="AO9" s="1094"/>
      <c r="AP9" s="1094" t="s">
        <v>582</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392</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393</v>
      </c>
      <c r="B23" s="950" t="s">
        <v>394</v>
      </c>
      <c r="C23" s="951"/>
      <c r="D23" s="951"/>
      <c r="E23" s="951"/>
      <c r="F23" s="951"/>
      <c r="G23" s="951"/>
      <c r="H23" s="951"/>
      <c r="I23" s="951"/>
      <c r="J23" s="951"/>
      <c r="K23" s="951"/>
      <c r="L23" s="951"/>
      <c r="M23" s="951"/>
      <c r="N23" s="951"/>
      <c r="O23" s="951"/>
      <c r="P23" s="961"/>
      <c r="Q23" s="1080">
        <v>6814</v>
      </c>
      <c r="R23" s="1074"/>
      <c r="S23" s="1074"/>
      <c r="T23" s="1074"/>
      <c r="U23" s="1074"/>
      <c r="V23" s="1074">
        <v>6592</v>
      </c>
      <c r="W23" s="1074"/>
      <c r="X23" s="1074"/>
      <c r="Y23" s="1074"/>
      <c r="Z23" s="1074"/>
      <c r="AA23" s="1074">
        <v>222</v>
      </c>
      <c r="AB23" s="1074"/>
      <c r="AC23" s="1074"/>
      <c r="AD23" s="1074"/>
      <c r="AE23" s="1081"/>
      <c r="AF23" s="1082">
        <v>214</v>
      </c>
      <c r="AG23" s="1074"/>
      <c r="AH23" s="1074"/>
      <c r="AI23" s="1074"/>
      <c r="AJ23" s="1083"/>
      <c r="AK23" s="1084"/>
      <c r="AL23" s="1085"/>
      <c r="AM23" s="1085"/>
      <c r="AN23" s="1085"/>
      <c r="AO23" s="1085"/>
      <c r="AP23" s="1074">
        <v>3772</v>
      </c>
      <c r="AQ23" s="1074"/>
      <c r="AR23" s="1074"/>
      <c r="AS23" s="1074"/>
      <c r="AT23" s="1074"/>
      <c r="AU23" s="1075"/>
      <c r="AV23" s="1075"/>
      <c r="AW23" s="1075"/>
      <c r="AX23" s="1075"/>
      <c r="AY23" s="1076"/>
      <c r="AZ23" s="1077" t="s">
        <v>131</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395</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396</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372</v>
      </c>
      <c r="B26" s="1009"/>
      <c r="C26" s="1009"/>
      <c r="D26" s="1009"/>
      <c r="E26" s="1009"/>
      <c r="F26" s="1009"/>
      <c r="G26" s="1009"/>
      <c r="H26" s="1009"/>
      <c r="I26" s="1009"/>
      <c r="J26" s="1009"/>
      <c r="K26" s="1009"/>
      <c r="L26" s="1009"/>
      <c r="M26" s="1009"/>
      <c r="N26" s="1009"/>
      <c r="O26" s="1009"/>
      <c r="P26" s="1010"/>
      <c r="Q26" s="1014" t="s">
        <v>397</v>
      </c>
      <c r="R26" s="1015"/>
      <c r="S26" s="1015"/>
      <c r="T26" s="1015"/>
      <c r="U26" s="1016"/>
      <c r="V26" s="1014" t="s">
        <v>398</v>
      </c>
      <c r="W26" s="1015"/>
      <c r="X26" s="1015"/>
      <c r="Y26" s="1015"/>
      <c r="Z26" s="1016"/>
      <c r="AA26" s="1014" t="s">
        <v>399</v>
      </c>
      <c r="AB26" s="1015"/>
      <c r="AC26" s="1015"/>
      <c r="AD26" s="1015"/>
      <c r="AE26" s="1015"/>
      <c r="AF26" s="1068" t="s">
        <v>400</v>
      </c>
      <c r="AG26" s="1021"/>
      <c r="AH26" s="1021"/>
      <c r="AI26" s="1021"/>
      <c r="AJ26" s="1069"/>
      <c r="AK26" s="1015" t="s">
        <v>401</v>
      </c>
      <c r="AL26" s="1015"/>
      <c r="AM26" s="1015"/>
      <c r="AN26" s="1015"/>
      <c r="AO26" s="1016"/>
      <c r="AP26" s="1014" t="s">
        <v>402</v>
      </c>
      <c r="AQ26" s="1015"/>
      <c r="AR26" s="1015"/>
      <c r="AS26" s="1015"/>
      <c r="AT26" s="1016"/>
      <c r="AU26" s="1014" t="s">
        <v>403</v>
      </c>
      <c r="AV26" s="1015"/>
      <c r="AW26" s="1015"/>
      <c r="AX26" s="1015"/>
      <c r="AY26" s="1016"/>
      <c r="AZ26" s="1014" t="s">
        <v>404</v>
      </c>
      <c r="BA26" s="1015"/>
      <c r="BB26" s="1015"/>
      <c r="BC26" s="1015"/>
      <c r="BD26" s="1016"/>
      <c r="BE26" s="1014" t="s">
        <v>379</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405</v>
      </c>
      <c r="C28" s="1061"/>
      <c r="D28" s="1061"/>
      <c r="E28" s="1061"/>
      <c r="F28" s="1061"/>
      <c r="G28" s="1061"/>
      <c r="H28" s="1061"/>
      <c r="I28" s="1061"/>
      <c r="J28" s="1061"/>
      <c r="K28" s="1061"/>
      <c r="L28" s="1061"/>
      <c r="M28" s="1061"/>
      <c r="N28" s="1061"/>
      <c r="O28" s="1061"/>
      <c r="P28" s="1062"/>
      <c r="Q28" s="1063">
        <v>1342</v>
      </c>
      <c r="R28" s="1064"/>
      <c r="S28" s="1064"/>
      <c r="T28" s="1064"/>
      <c r="U28" s="1064"/>
      <c r="V28" s="1064">
        <v>1341</v>
      </c>
      <c r="W28" s="1064"/>
      <c r="X28" s="1064"/>
      <c r="Y28" s="1064"/>
      <c r="Z28" s="1064"/>
      <c r="AA28" s="1064">
        <v>0</v>
      </c>
      <c r="AB28" s="1064"/>
      <c r="AC28" s="1064"/>
      <c r="AD28" s="1064"/>
      <c r="AE28" s="1065"/>
      <c r="AF28" s="1066">
        <v>0</v>
      </c>
      <c r="AG28" s="1064"/>
      <c r="AH28" s="1064"/>
      <c r="AI28" s="1064"/>
      <c r="AJ28" s="1067"/>
      <c r="AK28" s="1055" t="s">
        <v>582</v>
      </c>
      <c r="AL28" s="1056"/>
      <c r="AM28" s="1056"/>
      <c r="AN28" s="1056"/>
      <c r="AO28" s="1056"/>
      <c r="AP28" s="1056" t="s">
        <v>582</v>
      </c>
      <c r="AQ28" s="1056"/>
      <c r="AR28" s="1056"/>
      <c r="AS28" s="1056"/>
      <c r="AT28" s="1056"/>
      <c r="AU28" s="1056" t="s">
        <v>582</v>
      </c>
      <c r="AV28" s="1056"/>
      <c r="AW28" s="1056"/>
      <c r="AX28" s="1056"/>
      <c r="AY28" s="1056"/>
      <c r="AZ28" s="1057" t="s">
        <v>582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406</v>
      </c>
      <c r="C29" s="1044"/>
      <c r="D29" s="1044"/>
      <c r="E29" s="1044"/>
      <c r="F29" s="1044"/>
      <c r="G29" s="1044"/>
      <c r="H29" s="1044"/>
      <c r="I29" s="1044"/>
      <c r="J29" s="1044"/>
      <c r="K29" s="1044"/>
      <c r="L29" s="1044"/>
      <c r="M29" s="1044"/>
      <c r="N29" s="1044"/>
      <c r="O29" s="1044"/>
      <c r="P29" s="1045"/>
      <c r="Q29" s="1051">
        <v>204</v>
      </c>
      <c r="R29" s="1052"/>
      <c r="S29" s="1052"/>
      <c r="T29" s="1052"/>
      <c r="U29" s="1052"/>
      <c r="V29" s="1052">
        <v>203</v>
      </c>
      <c r="W29" s="1052"/>
      <c r="X29" s="1052"/>
      <c r="Y29" s="1052"/>
      <c r="Z29" s="1052"/>
      <c r="AA29" s="1052">
        <v>1</v>
      </c>
      <c r="AB29" s="1052"/>
      <c r="AC29" s="1052"/>
      <c r="AD29" s="1052"/>
      <c r="AE29" s="1053"/>
      <c r="AF29" s="1048">
        <v>1</v>
      </c>
      <c r="AG29" s="1049"/>
      <c r="AH29" s="1049"/>
      <c r="AI29" s="1049"/>
      <c r="AJ29" s="1050"/>
      <c r="AK29" s="993" t="s">
        <v>582</v>
      </c>
      <c r="AL29" s="984"/>
      <c r="AM29" s="984"/>
      <c r="AN29" s="984"/>
      <c r="AO29" s="984"/>
      <c r="AP29" s="984" t="s">
        <v>582</v>
      </c>
      <c r="AQ29" s="984"/>
      <c r="AR29" s="984"/>
      <c r="AS29" s="984"/>
      <c r="AT29" s="984"/>
      <c r="AU29" s="984" t="s">
        <v>582</v>
      </c>
      <c r="AV29" s="984"/>
      <c r="AW29" s="984"/>
      <c r="AX29" s="984"/>
      <c r="AY29" s="984"/>
      <c r="AZ29" s="1054" t="s">
        <v>582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407</v>
      </c>
      <c r="C30" s="1044"/>
      <c r="D30" s="1044"/>
      <c r="E30" s="1044"/>
      <c r="F30" s="1044"/>
      <c r="G30" s="1044"/>
      <c r="H30" s="1044"/>
      <c r="I30" s="1044"/>
      <c r="J30" s="1044"/>
      <c r="K30" s="1044"/>
      <c r="L30" s="1044"/>
      <c r="M30" s="1044"/>
      <c r="N30" s="1044"/>
      <c r="O30" s="1044"/>
      <c r="P30" s="1045"/>
      <c r="Q30" s="1051">
        <v>1281</v>
      </c>
      <c r="R30" s="1052"/>
      <c r="S30" s="1052"/>
      <c r="T30" s="1052"/>
      <c r="U30" s="1052"/>
      <c r="V30" s="1052">
        <v>1257</v>
      </c>
      <c r="W30" s="1052"/>
      <c r="X30" s="1052"/>
      <c r="Y30" s="1052"/>
      <c r="Z30" s="1052"/>
      <c r="AA30" s="1052">
        <v>25</v>
      </c>
      <c r="AB30" s="1052"/>
      <c r="AC30" s="1052"/>
      <c r="AD30" s="1052"/>
      <c r="AE30" s="1053"/>
      <c r="AF30" s="1048">
        <v>25</v>
      </c>
      <c r="AG30" s="1049"/>
      <c r="AH30" s="1049"/>
      <c r="AI30" s="1049"/>
      <c r="AJ30" s="1050"/>
      <c r="AK30" s="993" t="s">
        <v>582</v>
      </c>
      <c r="AL30" s="984"/>
      <c r="AM30" s="984"/>
      <c r="AN30" s="984"/>
      <c r="AO30" s="984"/>
      <c r="AP30" s="984" t="s">
        <v>582</v>
      </c>
      <c r="AQ30" s="984"/>
      <c r="AR30" s="984"/>
      <c r="AS30" s="984"/>
      <c r="AT30" s="984"/>
      <c r="AU30" s="984" t="s">
        <v>582</v>
      </c>
      <c r="AV30" s="984"/>
      <c r="AW30" s="984"/>
      <c r="AX30" s="984"/>
      <c r="AY30" s="984"/>
      <c r="AZ30" s="1054" t="s">
        <v>582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408</v>
      </c>
      <c r="C31" s="1044"/>
      <c r="D31" s="1044"/>
      <c r="E31" s="1044"/>
      <c r="F31" s="1044"/>
      <c r="G31" s="1044"/>
      <c r="H31" s="1044"/>
      <c r="I31" s="1044"/>
      <c r="J31" s="1044"/>
      <c r="K31" s="1044"/>
      <c r="L31" s="1044"/>
      <c r="M31" s="1044"/>
      <c r="N31" s="1044"/>
      <c r="O31" s="1044"/>
      <c r="P31" s="1045"/>
      <c r="Q31" s="1051">
        <v>188</v>
      </c>
      <c r="R31" s="1052"/>
      <c r="S31" s="1052"/>
      <c r="T31" s="1052"/>
      <c r="U31" s="1052"/>
      <c r="V31" s="1052">
        <v>176</v>
      </c>
      <c r="W31" s="1052"/>
      <c r="X31" s="1052"/>
      <c r="Y31" s="1052"/>
      <c r="Z31" s="1052"/>
      <c r="AA31" s="1052">
        <v>11</v>
      </c>
      <c r="AB31" s="1052"/>
      <c r="AC31" s="1052"/>
      <c r="AD31" s="1052"/>
      <c r="AE31" s="1053"/>
      <c r="AF31" s="1048">
        <v>275</v>
      </c>
      <c r="AG31" s="1049"/>
      <c r="AH31" s="1049"/>
      <c r="AI31" s="1049"/>
      <c r="AJ31" s="1050"/>
      <c r="AK31" s="993">
        <v>8</v>
      </c>
      <c r="AL31" s="984"/>
      <c r="AM31" s="984"/>
      <c r="AN31" s="984"/>
      <c r="AO31" s="984"/>
      <c r="AP31" s="984">
        <v>195</v>
      </c>
      <c r="AQ31" s="984"/>
      <c r="AR31" s="984"/>
      <c r="AS31" s="984"/>
      <c r="AT31" s="984"/>
      <c r="AU31" s="984">
        <v>21</v>
      </c>
      <c r="AV31" s="984"/>
      <c r="AW31" s="984"/>
      <c r="AX31" s="984"/>
      <c r="AY31" s="984"/>
      <c r="AZ31" s="1054" t="s">
        <v>582</v>
      </c>
      <c r="BA31" s="1054"/>
      <c r="BB31" s="1054"/>
      <c r="BC31" s="1054"/>
      <c r="BD31" s="1054"/>
      <c r="BE31" s="985" t="s">
        <v>409</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410</v>
      </c>
      <c r="C32" s="1044"/>
      <c r="D32" s="1044"/>
      <c r="E32" s="1044"/>
      <c r="F32" s="1044"/>
      <c r="G32" s="1044"/>
      <c r="H32" s="1044"/>
      <c r="I32" s="1044"/>
      <c r="J32" s="1044"/>
      <c r="K32" s="1044"/>
      <c r="L32" s="1044"/>
      <c r="M32" s="1044"/>
      <c r="N32" s="1044"/>
      <c r="O32" s="1044"/>
      <c r="P32" s="1045"/>
      <c r="Q32" s="1051">
        <v>403</v>
      </c>
      <c r="R32" s="1052"/>
      <c r="S32" s="1052"/>
      <c r="T32" s="1052"/>
      <c r="U32" s="1052"/>
      <c r="V32" s="1052">
        <v>384</v>
      </c>
      <c r="W32" s="1052"/>
      <c r="X32" s="1052"/>
      <c r="Y32" s="1052"/>
      <c r="Z32" s="1052"/>
      <c r="AA32" s="1052">
        <v>18</v>
      </c>
      <c r="AB32" s="1052"/>
      <c r="AC32" s="1052"/>
      <c r="AD32" s="1052"/>
      <c r="AE32" s="1053"/>
      <c r="AF32" s="1048">
        <v>18</v>
      </c>
      <c r="AG32" s="1049"/>
      <c r="AH32" s="1049"/>
      <c r="AI32" s="1049"/>
      <c r="AJ32" s="1050"/>
      <c r="AK32" s="993">
        <v>143</v>
      </c>
      <c r="AL32" s="984"/>
      <c r="AM32" s="984"/>
      <c r="AN32" s="984"/>
      <c r="AO32" s="984"/>
      <c r="AP32" s="984">
        <v>1919</v>
      </c>
      <c r="AQ32" s="984"/>
      <c r="AR32" s="984"/>
      <c r="AS32" s="984"/>
      <c r="AT32" s="984"/>
      <c r="AU32" s="984">
        <v>1125</v>
      </c>
      <c r="AV32" s="984"/>
      <c r="AW32" s="984"/>
      <c r="AX32" s="984"/>
      <c r="AY32" s="984"/>
      <c r="AZ32" s="1054" t="s">
        <v>582</v>
      </c>
      <c r="BA32" s="1054"/>
      <c r="BB32" s="1054"/>
      <c r="BC32" s="1054"/>
      <c r="BD32" s="1054"/>
      <c r="BE32" s="985" t="s">
        <v>411</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412</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393</v>
      </c>
      <c r="B63" s="950" t="s">
        <v>413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319</v>
      </c>
      <c r="AG63" s="972"/>
      <c r="AH63" s="972"/>
      <c r="AI63" s="972"/>
      <c r="AJ63" s="1035"/>
      <c r="AK63" s="1036"/>
      <c r="AL63" s="976"/>
      <c r="AM63" s="976"/>
      <c r="AN63" s="976"/>
      <c r="AO63" s="976"/>
      <c r="AP63" s="972">
        <v>2114</v>
      </c>
      <c r="AQ63" s="972"/>
      <c r="AR63" s="972"/>
      <c r="AS63" s="972"/>
      <c r="AT63" s="972"/>
      <c r="AU63" s="972">
        <v>1146</v>
      </c>
      <c r="AV63" s="972"/>
      <c r="AW63" s="972"/>
      <c r="AX63" s="972"/>
      <c r="AY63" s="972"/>
      <c r="AZ63" s="1030"/>
      <c r="BA63" s="1030"/>
      <c r="BB63" s="1030"/>
      <c r="BC63" s="1030"/>
      <c r="BD63" s="1030"/>
      <c r="BE63" s="973"/>
      <c r="BF63" s="973"/>
      <c r="BG63" s="973"/>
      <c r="BH63" s="973"/>
      <c r="BI63" s="974"/>
      <c r="BJ63" s="1031" t="s">
        <v>414</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416</v>
      </c>
      <c r="B66" s="1009"/>
      <c r="C66" s="1009"/>
      <c r="D66" s="1009"/>
      <c r="E66" s="1009"/>
      <c r="F66" s="1009"/>
      <c r="G66" s="1009"/>
      <c r="H66" s="1009"/>
      <c r="I66" s="1009"/>
      <c r="J66" s="1009"/>
      <c r="K66" s="1009"/>
      <c r="L66" s="1009"/>
      <c r="M66" s="1009"/>
      <c r="N66" s="1009"/>
      <c r="O66" s="1009"/>
      <c r="P66" s="1010"/>
      <c r="Q66" s="1014" t="s">
        <v>417</v>
      </c>
      <c r="R66" s="1015"/>
      <c r="S66" s="1015"/>
      <c r="T66" s="1015"/>
      <c r="U66" s="1016"/>
      <c r="V66" s="1014" t="s">
        <v>418</v>
      </c>
      <c r="W66" s="1015"/>
      <c r="X66" s="1015"/>
      <c r="Y66" s="1015"/>
      <c r="Z66" s="1016"/>
      <c r="AA66" s="1014" t="s">
        <v>399</v>
      </c>
      <c r="AB66" s="1015"/>
      <c r="AC66" s="1015"/>
      <c r="AD66" s="1015"/>
      <c r="AE66" s="1016"/>
      <c r="AF66" s="1020" t="s">
        <v>419</v>
      </c>
      <c r="AG66" s="1021"/>
      <c r="AH66" s="1021"/>
      <c r="AI66" s="1021"/>
      <c r="AJ66" s="1022"/>
      <c r="AK66" s="1014" t="s">
        <v>420</v>
      </c>
      <c r="AL66" s="1009"/>
      <c r="AM66" s="1009"/>
      <c r="AN66" s="1009"/>
      <c r="AO66" s="1010"/>
      <c r="AP66" s="1014" t="s">
        <v>421</v>
      </c>
      <c r="AQ66" s="1015"/>
      <c r="AR66" s="1015"/>
      <c r="AS66" s="1015"/>
      <c r="AT66" s="1016"/>
      <c r="AU66" s="1014" t="s">
        <v>422</v>
      </c>
      <c r="AV66" s="1015"/>
      <c r="AW66" s="1015"/>
      <c r="AX66" s="1015"/>
      <c r="AY66" s="1016"/>
      <c r="AZ66" s="1014" t="s">
        <v>379</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583</v>
      </c>
      <c r="C68" s="999"/>
      <c r="D68" s="999"/>
      <c r="E68" s="999"/>
      <c r="F68" s="999"/>
      <c r="G68" s="999"/>
      <c r="H68" s="999"/>
      <c r="I68" s="999"/>
      <c r="J68" s="999"/>
      <c r="K68" s="999"/>
      <c r="L68" s="999"/>
      <c r="M68" s="999"/>
      <c r="N68" s="999"/>
      <c r="O68" s="999"/>
      <c r="P68" s="1000"/>
      <c r="Q68" s="1001">
        <v>353</v>
      </c>
      <c r="R68" s="995"/>
      <c r="S68" s="995"/>
      <c r="T68" s="995"/>
      <c r="U68" s="995"/>
      <c r="V68" s="995">
        <v>337</v>
      </c>
      <c r="W68" s="995"/>
      <c r="X68" s="995"/>
      <c r="Y68" s="995"/>
      <c r="Z68" s="995"/>
      <c r="AA68" s="995">
        <v>15</v>
      </c>
      <c r="AB68" s="995"/>
      <c r="AC68" s="995"/>
      <c r="AD68" s="995"/>
      <c r="AE68" s="995"/>
      <c r="AF68" s="995">
        <v>15</v>
      </c>
      <c r="AG68" s="995"/>
      <c r="AH68" s="995"/>
      <c r="AI68" s="995"/>
      <c r="AJ68" s="995"/>
      <c r="AK68" s="995" t="s">
        <v>582</v>
      </c>
      <c r="AL68" s="995"/>
      <c r="AM68" s="995"/>
      <c r="AN68" s="995"/>
      <c r="AO68" s="995"/>
      <c r="AP68" s="995">
        <v>75</v>
      </c>
      <c r="AQ68" s="995"/>
      <c r="AR68" s="995"/>
      <c r="AS68" s="995"/>
      <c r="AT68" s="995"/>
      <c r="AU68" s="995">
        <v>37</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584</v>
      </c>
      <c r="C69" s="988"/>
      <c r="D69" s="988"/>
      <c r="E69" s="988"/>
      <c r="F69" s="988"/>
      <c r="G69" s="988"/>
      <c r="H69" s="988"/>
      <c r="I69" s="988"/>
      <c r="J69" s="988"/>
      <c r="K69" s="988"/>
      <c r="L69" s="988"/>
      <c r="M69" s="988"/>
      <c r="N69" s="988"/>
      <c r="O69" s="988"/>
      <c r="P69" s="989"/>
      <c r="Q69" s="990">
        <v>54</v>
      </c>
      <c r="R69" s="984"/>
      <c r="S69" s="984"/>
      <c r="T69" s="984"/>
      <c r="U69" s="984"/>
      <c r="V69" s="984">
        <v>19</v>
      </c>
      <c r="W69" s="984"/>
      <c r="X69" s="984"/>
      <c r="Y69" s="984"/>
      <c r="Z69" s="984"/>
      <c r="AA69" s="984">
        <v>34</v>
      </c>
      <c r="AB69" s="984"/>
      <c r="AC69" s="984"/>
      <c r="AD69" s="984"/>
      <c r="AE69" s="984"/>
      <c r="AF69" s="984">
        <v>34</v>
      </c>
      <c r="AG69" s="984"/>
      <c r="AH69" s="984"/>
      <c r="AI69" s="984"/>
      <c r="AJ69" s="984"/>
      <c r="AK69" s="984" t="s">
        <v>582</v>
      </c>
      <c r="AL69" s="984"/>
      <c r="AM69" s="984"/>
      <c r="AN69" s="984"/>
      <c r="AO69" s="984"/>
      <c r="AP69" s="984" t="s">
        <v>582</v>
      </c>
      <c r="AQ69" s="984"/>
      <c r="AR69" s="984"/>
      <c r="AS69" s="984"/>
      <c r="AT69" s="984"/>
      <c r="AU69" s="984" t="s">
        <v>582</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585</v>
      </c>
      <c r="C70" s="988"/>
      <c r="D70" s="988"/>
      <c r="E70" s="988"/>
      <c r="F70" s="988"/>
      <c r="G70" s="988"/>
      <c r="H70" s="988"/>
      <c r="I70" s="988"/>
      <c r="J70" s="988"/>
      <c r="K70" s="988"/>
      <c r="L70" s="988"/>
      <c r="M70" s="988"/>
      <c r="N70" s="988"/>
      <c r="O70" s="988"/>
      <c r="P70" s="989"/>
      <c r="Q70" s="990">
        <v>90</v>
      </c>
      <c r="R70" s="984"/>
      <c r="S70" s="984"/>
      <c r="T70" s="984"/>
      <c r="U70" s="984"/>
      <c r="V70" s="984">
        <v>17</v>
      </c>
      <c r="W70" s="984"/>
      <c r="X70" s="984"/>
      <c r="Y70" s="984"/>
      <c r="Z70" s="984"/>
      <c r="AA70" s="984">
        <v>72</v>
      </c>
      <c r="AB70" s="984"/>
      <c r="AC70" s="984"/>
      <c r="AD70" s="984"/>
      <c r="AE70" s="984"/>
      <c r="AF70" s="984">
        <v>72</v>
      </c>
      <c r="AG70" s="984"/>
      <c r="AH70" s="984"/>
      <c r="AI70" s="984"/>
      <c r="AJ70" s="984"/>
      <c r="AK70" s="984" t="s">
        <v>582</v>
      </c>
      <c r="AL70" s="984"/>
      <c r="AM70" s="984"/>
      <c r="AN70" s="984"/>
      <c r="AO70" s="984"/>
      <c r="AP70" s="984" t="s">
        <v>582</v>
      </c>
      <c r="AQ70" s="984"/>
      <c r="AR70" s="984"/>
      <c r="AS70" s="984"/>
      <c r="AT70" s="984"/>
      <c r="AU70" s="984" t="s">
        <v>582</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586</v>
      </c>
      <c r="C71" s="988"/>
      <c r="D71" s="988"/>
      <c r="E71" s="988"/>
      <c r="F71" s="988"/>
      <c r="G71" s="988"/>
      <c r="H71" s="988"/>
      <c r="I71" s="988"/>
      <c r="J71" s="988"/>
      <c r="K71" s="988"/>
      <c r="L71" s="988"/>
      <c r="M71" s="988"/>
      <c r="N71" s="988"/>
      <c r="O71" s="988"/>
      <c r="P71" s="989"/>
      <c r="Q71" s="990">
        <v>6</v>
      </c>
      <c r="R71" s="984"/>
      <c r="S71" s="984"/>
      <c r="T71" s="984"/>
      <c r="U71" s="984"/>
      <c r="V71" s="984">
        <v>1</v>
      </c>
      <c r="W71" s="984"/>
      <c r="X71" s="984"/>
      <c r="Y71" s="984"/>
      <c r="Z71" s="984"/>
      <c r="AA71" s="984">
        <v>5</v>
      </c>
      <c r="AB71" s="984"/>
      <c r="AC71" s="984"/>
      <c r="AD71" s="984"/>
      <c r="AE71" s="984"/>
      <c r="AF71" s="984">
        <v>5</v>
      </c>
      <c r="AG71" s="984"/>
      <c r="AH71" s="984"/>
      <c r="AI71" s="984"/>
      <c r="AJ71" s="984"/>
      <c r="AK71" s="984" t="s">
        <v>582</v>
      </c>
      <c r="AL71" s="984"/>
      <c r="AM71" s="984"/>
      <c r="AN71" s="984"/>
      <c r="AO71" s="984"/>
      <c r="AP71" s="984" t="s">
        <v>582</v>
      </c>
      <c r="AQ71" s="984"/>
      <c r="AR71" s="984"/>
      <c r="AS71" s="984"/>
      <c r="AT71" s="984"/>
      <c r="AU71" s="984" t="s">
        <v>582</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587</v>
      </c>
      <c r="C72" s="988"/>
      <c r="D72" s="988"/>
      <c r="E72" s="988"/>
      <c r="F72" s="988"/>
      <c r="G72" s="988"/>
      <c r="H72" s="988"/>
      <c r="I72" s="988"/>
      <c r="J72" s="988"/>
      <c r="K72" s="988"/>
      <c r="L72" s="988"/>
      <c r="M72" s="988"/>
      <c r="N72" s="988"/>
      <c r="O72" s="988"/>
      <c r="P72" s="989"/>
      <c r="Q72" s="990">
        <v>47</v>
      </c>
      <c r="R72" s="984"/>
      <c r="S72" s="984"/>
      <c r="T72" s="984"/>
      <c r="U72" s="984"/>
      <c r="V72" s="984">
        <v>3</v>
      </c>
      <c r="W72" s="984"/>
      <c r="X72" s="984"/>
      <c r="Y72" s="984"/>
      <c r="Z72" s="984"/>
      <c r="AA72" s="984">
        <v>43</v>
      </c>
      <c r="AB72" s="984"/>
      <c r="AC72" s="984"/>
      <c r="AD72" s="984"/>
      <c r="AE72" s="984"/>
      <c r="AF72" s="984">
        <v>43</v>
      </c>
      <c r="AG72" s="984"/>
      <c r="AH72" s="984"/>
      <c r="AI72" s="984"/>
      <c r="AJ72" s="984"/>
      <c r="AK72" s="984" t="s">
        <v>582</v>
      </c>
      <c r="AL72" s="984"/>
      <c r="AM72" s="984"/>
      <c r="AN72" s="984"/>
      <c r="AO72" s="984"/>
      <c r="AP72" s="984" t="s">
        <v>582</v>
      </c>
      <c r="AQ72" s="984"/>
      <c r="AR72" s="984"/>
      <c r="AS72" s="984"/>
      <c r="AT72" s="984"/>
      <c r="AU72" s="984" t="s">
        <v>582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588</v>
      </c>
      <c r="C73" s="988"/>
      <c r="D73" s="988"/>
      <c r="E73" s="988"/>
      <c r="F73" s="988"/>
      <c r="G73" s="988"/>
      <c r="H73" s="988"/>
      <c r="I73" s="988"/>
      <c r="J73" s="988"/>
      <c r="K73" s="988"/>
      <c r="L73" s="988"/>
      <c r="M73" s="988"/>
      <c r="N73" s="988"/>
      <c r="O73" s="988"/>
      <c r="P73" s="989"/>
      <c r="Q73" s="990">
        <v>139</v>
      </c>
      <c r="R73" s="984"/>
      <c r="S73" s="984"/>
      <c r="T73" s="984"/>
      <c r="U73" s="984"/>
      <c r="V73" s="984">
        <v>120</v>
      </c>
      <c r="W73" s="984"/>
      <c r="X73" s="984"/>
      <c r="Y73" s="984"/>
      <c r="Z73" s="984"/>
      <c r="AA73" s="984">
        <v>19</v>
      </c>
      <c r="AB73" s="984"/>
      <c r="AC73" s="984"/>
      <c r="AD73" s="984"/>
      <c r="AE73" s="984"/>
      <c r="AF73" s="984">
        <v>19</v>
      </c>
      <c r="AG73" s="984"/>
      <c r="AH73" s="984"/>
      <c r="AI73" s="984"/>
      <c r="AJ73" s="984"/>
      <c r="AK73" s="984">
        <v>14</v>
      </c>
      <c r="AL73" s="984"/>
      <c r="AM73" s="984"/>
      <c r="AN73" s="984"/>
      <c r="AO73" s="984"/>
      <c r="AP73" s="984" t="s">
        <v>582</v>
      </c>
      <c r="AQ73" s="984"/>
      <c r="AR73" s="984"/>
      <c r="AS73" s="984"/>
      <c r="AT73" s="984"/>
      <c r="AU73" s="984" t="s">
        <v>582</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589</v>
      </c>
      <c r="C74" s="988"/>
      <c r="D74" s="988"/>
      <c r="E74" s="988"/>
      <c r="F74" s="988"/>
      <c r="G74" s="988"/>
      <c r="H74" s="988"/>
      <c r="I74" s="988"/>
      <c r="J74" s="988"/>
      <c r="K74" s="988"/>
      <c r="L74" s="988"/>
      <c r="M74" s="988"/>
      <c r="N74" s="988"/>
      <c r="O74" s="988"/>
      <c r="P74" s="989"/>
      <c r="Q74" s="990">
        <v>3303</v>
      </c>
      <c r="R74" s="984"/>
      <c r="S74" s="984"/>
      <c r="T74" s="984"/>
      <c r="U74" s="984"/>
      <c r="V74" s="984">
        <v>3104</v>
      </c>
      <c r="W74" s="984"/>
      <c r="X74" s="984"/>
      <c r="Y74" s="984"/>
      <c r="Z74" s="984"/>
      <c r="AA74" s="984">
        <v>199</v>
      </c>
      <c r="AB74" s="984"/>
      <c r="AC74" s="984"/>
      <c r="AD74" s="984"/>
      <c r="AE74" s="984"/>
      <c r="AF74" s="984">
        <v>199</v>
      </c>
      <c r="AG74" s="984"/>
      <c r="AH74" s="984"/>
      <c r="AI74" s="984"/>
      <c r="AJ74" s="984"/>
      <c r="AK74" s="984" t="s">
        <v>582</v>
      </c>
      <c r="AL74" s="984"/>
      <c r="AM74" s="984"/>
      <c r="AN74" s="984"/>
      <c r="AO74" s="984"/>
      <c r="AP74" s="984" t="s">
        <v>582</v>
      </c>
      <c r="AQ74" s="984"/>
      <c r="AR74" s="984"/>
      <c r="AS74" s="984"/>
      <c r="AT74" s="984"/>
      <c r="AU74" s="984" t="s">
        <v>582</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590</v>
      </c>
      <c r="C75" s="988"/>
      <c r="D75" s="988"/>
      <c r="E75" s="988"/>
      <c r="F75" s="988"/>
      <c r="G75" s="988"/>
      <c r="H75" s="988"/>
      <c r="I75" s="988"/>
      <c r="J75" s="988"/>
      <c r="K75" s="988"/>
      <c r="L75" s="988"/>
      <c r="M75" s="988"/>
      <c r="N75" s="988"/>
      <c r="O75" s="988"/>
      <c r="P75" s="989"/>
      <c r="Q75" s="991">
        <v>4957</v>
      </c>
      <c r="R75" s="992"/>
      <c r="S75" s="992"/>
      <c r="T75" s="992"/>
      <c r="U75" s="993"/>
      <c r="V75" s="994">
        <v>4411</v>
      </c>
      <c r="W75" s="992"/>
      <c r="X75" s="992"/>
      <c r="Y75" s="992"/>
      <c r="Z75" s="993"/>
      <c r="AA75" s="994">
        <v>546</v>
      </c>
      <c r="AB75" s="992"/>
      <c r="AC75" s="992"/>
      <c r="AD75" s="992"/>
      <c r="AE75" s="993"/>
      <c r="AF75" s="994">
        <v>546</v>
      </c>
      <c r="AG75" s="992"/>
      <c r="AH75" s="992"/>
      <c r="AI75" s="992"/>
      <c r="AJ75" s="993"/>
      <c r="AK75" s="994">
        <v>543</v>
      </c>
      <c r="AL75" s="992"/>
      <c r="AM75" s="992"/>
      <c r="AN75" s="992"/>
      <c r="AO75" s="993"/>
      <c r="AP75" s="994" t="s">
        <v>582</v>
      </c>
      <c r="AQ75" s="992"/>
      <c r="AR75" s="992"/>
      <c r="AS75" s="992"/>
      <c r="AT75" s="993"/>
      <c r="AU75" s="994" t="s">
        <v>582</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591</v>
      </c>
      <c r="C76" s="988"/>
      <c r="D76" s="988"/>
      <c r="E76" s="988"/>
      <c r="F76" s="988"/>
      <c r="G76" s="988"/>
      <c r="H76" s="988"/>
      <c r="I76" s="988"/>
      <c r="J76" s="988"/>
      <c r="K76" s="988"/>
      <c r="L76" s="988"/>
      <c r="M76" s="988"/>
      <c r="N76" s="988"/>
      <c r="O76" s="988"/>
      <c r="P76" s="989"/>
      <c r="Q76" s="991">
        <v>1038597</v>
      </c>
      <c r="R76" s="992"/>
      <c r="S76" s="992"/>
      <c r="T76" s="992"/>
      <c r="U76" s="993"/>
      <c r="V76" s="994">
        <v>1027785</v>
      </c>
      <c r="W76" s="992"/>
      <c r="X76" s="992"/>
      <c r="Y76" s="992"/>
      <c r="Z76" s="993"/>
      <c r="AA76" s="994">
        <v>10811</v>
      </c>
      <c r="AB76" s="992"/>
      <c r="AC76" s="992"/>
      <c r="AD76" s="992"/>
      <c r="AE76" s="993"/>
      <c r="AF76" s="994">
        <v>10811</v>
      </c>
      <c r="AG76" s="992"/>
      <c r="AH76" s="992"/>
      <c r="AI76" s="992"/>
      <c r="AJ76" s="993"/>
      <c r="AK76" s="994">
        <v>7967</v>
      </c>
      <c r="AL76" s="992"/>
      <c r="AM76" s="992"/>
      <c r="AN76" s="992"/>
      <c r="AO76" s="993"/>
      <c r="AP76" s="994" t="s">
        <v>582</v>
      </c>
      <c r="AQ76" s="992"/>
      <c r="AR76" s="992"/>
      <c r="AS76" s="992"/>
      <c r="AT76" s="993"/>
      <c r="AU76" s="994" t="s">
        <v>582</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592</v>
      </c>
      <c r="C77" s="988"/>
      <c r="D77" s="988"/>
      <c r="E77" s="988"/>
      <c r="F77" s="988"/>
      <c r="G77" s="988"/>
      <c r="H77" s="988"/>
      <c r="I77" s="988"/>
      <c r="J77" s="988"/>
      <c r="K77" s="988"/>
      <c r="L77" s="988"/>
      <c r="M77" s="988"/>
      <c r="N77" s="988"/>
      <c r="O77" s="988"/>
      <c r="P77" s="989"/>
      <c r="Q77" s="991">
        <v>1142</v>
      </c>
      <c r="R77" s="992"/>
      <c r="S77" s="992"/>
      <c r="T77" s="992"/>
      <c r="U77" s="993"/>
      <c r="V77" s="994">
        <v>1103</v>
      </c>
      <c r="W77" s="992"/>
      <c r="X77" s="992"/>
      <c r="Y77" s="992"/>
      <c r="Z77" s="993"/>
      <c r="AA77" s="994">
        <v>38</v>
      </c>
      <c r="AB77" s="992"/>
      <c r="AC77" s="992"/>
      <c r="AD77" s="992"/>
      <c r="AE77" s="993"/>
      <c r="AF77" s="994">
        <v>38</v>
      </c>
      <c r="AG77" s="992"/>
      <c r="AH77" s="992"/>
      <c r="AI77" s="992"/>
      <c r="AJ77" s="993"/>
      <c r="AK77" s="994" t="s">
        <v>582</v>
      </c>
      <c r="AL77" s="992"/>
      <c r="AM77" s="992"/>
      <c r="AN77" s="992"/>
      <c r="AO77" s="993"/>
      <c r="AP77" s="994" t="s">
        <v>582</v>
      </c>
      <c r="AQ77" s="992"/>
      <c r="AR77" s="992"/>
      <c r="AS77" s="992"/>
      <c r="AT77" s="993"/>
      <c r="AU77" s="994" t="s">
        <v>582</v>
      </c>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393</v>
      </c>
      <c r="B88" s="950" t="s">
        <v>423</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11782</v>
      </c>
      <c r="AG88" s="972"/>
      <c r="AH88" s="972"/>
      <c r="AI88" s="972"/>
      <c r="AJ88" s="972"/>
      <c r="AK88" s="976"/>
      <c r="AL88" s="976"/>
      <c r="AM88" s="976"/>
      <c r="AN88" s="976"/>
      <c r="AO88" s="976"/>
      <c r="AP88" s="972">
        <v>75</v>
      </c>
      <c r="AQ88" s="972"/>
      <c r="AR88" s="972"/>
      <c r="AS88" s="972"/>
      <c r="AT88" s="972"/>
      <c r="AU88" s="972">
        <v>37</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393</v>
      </c>
      <c r="BR102" s="950" t="s">
        <v>424</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21</v>
      </c>
      <c r="CS102" s="966"/>
      <c r="CT102" s="966"/>
      <c r="CU102" s="966"/>
      <c r="CV102" s="967"/>
      <c r="CW102" s="965">
        <v>1</v>
      </c>
      <c r="CX102" s="966"/>
      <c r="CY102" s="966"/>
      <c r="CZ102" s="966"/>
      <c r="DA102" s="967"/>
      <c r="DB102" s="965" t="s">
        <v>582</v>
      </c>
      <c r="DC102" s="966"/>
      <c r="DD102" s="966"/>
      <c r="DE102" s="966"/>
      <c r="DF102" s="967"/>
      <c r="DG102" s="965">
        <v>146</v>
      </c>
      <c r="DH102" s="966"/>
      <c r="DI102" s="966"/>
      <c r="DJ102" s="966"/>
      <c r="DK102" s="967"/>
      <c r="DL102" s="965" t="s">
        <v>582</v>
      </c>
      <c r="DM102" s="966"/>
      <c r="DN102" s="966"/>
      <c r="DO102" s="966"/>
      <c r="DP102" s="967"/>
      <c r="DQ102" s="965" t="s">
        <v>582</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425</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426</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429</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430</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431</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432</v>
      </c>
      <c r="AB109" s="909"/>
      <c r="AC109" s="909"/>
      <c r="AD109" s="909"/>
      <c r="AE109" s="910"/>
      <c r="AF109" s="911" t="s">
        <v>433</v>
      </c>
      <c r="AG109" s="909"/>
      <c r="AH109" s="909"/>
      <c r="AI109" s="909"/>
      <c r="AJ109" s="910"/>
      <c r="AK109" s="911" t="s">
        <v>308</v>
      </c>
      <c r="AL109" s="909"/>
      <c r="AM109" s="909"/>
      <c r="AN109" s="909"/>
      <c r="AO109" s="910"/>
      <c r="AP109" s="911" t="s">
        <v>434</v>
      </c>
      <c r="AQ109" s="909"/>
      <c r="AR109" s="909"/>
      <c r="AS109" s="909"/>
      <c r="AT109" s="942"/>
      <c r="AU109" s="908" t="s">
        <v>431</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432</v>
      </c>
      <c r="BR109" s="909"/>
      <c r="BS109" s="909"/>
      <c r="BT109" s="909"/>
      <c r="BU109" s="910"/>
      <c r="BV109" s="911" t="s">
        <v>433</v>
      </c>
      <c r="BW109" s="909"/>
      <c r="BX109" s="909"/>
      <c r="BY109" s="909"/>
      <c r="BZ109" s="910"/>
      <c r="CA109" s="911" t="s">
        <v>308</v>
      </c>
      <c r="CB109" s="909"/>
      <c r="CC109" s="909"/>
      <c r="CD109" s="909"/>
      <c r="CE109" s="910"/>
      <c r="CF109" s="949" t="s">
        <v>434</v>
      </c>
      <c r="CG109" s="949"/>
      <c r="CH109" s="949"/>
      <c r="CI109" s="949"/>
      <c r="CJ109" s="949"/>
      <c r="CK109" s="911" t="s">
        <v>435</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432</v>
      </c>
      <c r="DH109" s="909"/>
      <c r="DI109" s="909"/>
      <c r="DJ109" s="909"/>
      <c r="DK109" s="910"/>
      <c r="DL109" s="911" t="s">
        <v>433</v>
      </c>
      <c r="DM109" s="909"/>
      <c r="DN109" s="909"/>
      <c r="DO109" s="909"/>
      <c r="DP109" s="910"/>
      <c r="DQ109" s="911" t="s">
        <v>308</v>
      </c>
      <c r="DR109" s="909"/>
      <c r="DS109" s="909"/>
      <c r="DT109" s="909"/>
      <c r="DU109" s="910"/>
      <c r="DV109" s="911" t="s">
        <v>434</v>
      </c>
      <c r="DW109" s="909"/>
      <c r="DX109" s="909"/>
      <c r="DY109" s="909"/>
      <c r="DZ109" s="942"/>
    </row>
    <row r="110" spans="1:131" s="224" customFormat="1" ht="26.25" customHeight="1" x14ac:dyDescent="0.2">
      <c r="A110" s="820" t="s">
        <v>436</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431670</v>
      </c>
      <c r="AB110" s="902"/>
      <c r="AC110" s="902"/>
      <c r="AD110" s="902"/>
      <c r="AE110" s="903"/>
      <c r="AF110" s="904">
        <v>448976</v>
      </c>
      <c r="AG110" s="902"/>
      <c r="AH110" s="902"/>
      <c r="AI110" s="902"/>
      <c r="AJ110" s="903"/>
      <c r="AK110" s="904">
        <v>465561</v>
      </c>
      <c r="AL110" s="902"/>
      <c r="AM110" s="902"/>
      <c r="AN110" s="902"/>
      <c r="AO110" s="903"/>
      <c r="AP110" s="905">
        <v>14.3</v>
      </c>
      <c r="AQ110" s="906"/>
      <c r="AR110" s="906"/>
      <c r="AS110" s="906"/>
      <c r="AT110" s="907"/>
      <c r="AU110" s="943" t="s">
        <v>74</v>
      </c>
      <c r="AV110" s="944"/>
      <c r="AW110" s="944"/>
      <c r="AX110" s="944"/>
      <c r="AY110" s="944"/>
      <c r="AZ110" s="873" t="s">
        <v>437</v>
      </c>
      <c r="BA110" s="821"/>
      <c r="BB110" s="821"/>
      <c r="BC110" s="821"/>
      <c r="BD110" s="821"/>
      <c r="BE110" s="821"/>
      <c r="BF110" s="821"/>
      <c r="BG110" s="821"/>
      <c r="BH110" s="821"/>
      <c r="BI110" s="821"/>
      <c r="BJ110" s="821"/>
      <c r="BK110" s="821"/>
      <c r="BL110" s="821"/>
      <c r="BM110" s="821"/>
      <c r="BN110" s="821"/>
      <c r="BO110" s="821"/>
      <c r="BP110" s="822"/>
      <c r="BQ110" s="874">
        <v>4295126</v>
      </c>
      <c r="BR110" s="855"/>
      <c r="BS110" s="855"/>
      <c r="BT110" s="855"/>
      <c r="BU110" s="855"/>
      <c r="BV110" s="855">
        <v>4122408</v>
      </c>
      <c r="BW110" s="855"/>
      <c r="BX110" s="855"/>
      <c r="BY110" s="855"/>
      <c r="BZ110" s="855"/>
      <c r="CA110" s="855">
        <v>3772461</v>
      </c>
      <c r="CB110" s="855"/>
      <c r="CC110" s="855"/>
      <c r="CD110" s="855"/>
      <c r="CE110" s="855"/>
      <c r="CF110" s="879">
        <v>116.1</v>
      </c>
      <c r="CG110" s="880"/>
      <c r="CH110" s="880"/>
      <c r="CI110" s="880"/>
      <c r="CJ110" s="880"/>
      <c r="CK110" s="939" t="s">
        <v>438</v>
      </c>
      <c r="CL110" s="832"/>
      <c r="CM110" s="873" t="s">
        <v>439</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v>302792</v>
      </c>
      <c r="DH110" s="855"/>
      <c r="DI110" s="855"/>
      <c r="DJ110" s="855"/>
      <c r="DK110" s="855"/>
      <c r="DL110" s="855">
        <v>287896</v>
      </c>
      <c r="DM110" s="855"/>
      <c r="DN110" s="855"/>
      <c r="DO110" s="855"/>
      <c r="DP110" s="855"/>
      <c r="DQ110" s="855">
        <v>608336</v>
      </c>
      <c r="DR110" s="855"/>
      <c r="DS110" s="855"/>
      <c r="DT110" s="855"/>
      <c r="DU110" s="855"/>
      <c r="DV110" s="856">
        <v>18.7</v>
      </c>
      <c r="DW110" s="856"/>
      <c r="DX110" s="856"/>
      <c r="DY110" s="856"/>
      <c r="DZ110" s="857"/>
    </row>
    <row r="111" spans="1:131" s="224" customFormat="1" ht="26.25" customHeight="1" x14ac:dyDescent="0.2">
      <c r="A111" s="787" t="s">
        <v>440</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131</v>
      </c>
      <c r="AB111" s="932"/>
      <c r="AC111" s="932"/>
      <c r="AD111" s="932"/>
      <c r="AE111" s="933"/>
      <c r="AF111" s="934" t="s">
        <v>441</v>
      </c>
      <c r="AG111" s="932"/>
      <c r="AH111" s="932"/>
      <c r="AI111" s="932"/>
      <c r="AJ111" s="933"/>
      <c r="AK111" s="934" t="s">
        <v>442</v>
      </c>
      <c r="AL111" s="932"/>
      <c r="AM111" s="932"/>
      <c r="AN111" s="932"/>
      <c r="AO111" s="933"/>
      <c r="AP111" s="935" t="s">
        <v>131</v>
      </c>
      <c r="AQ111" s="936"/>
      <c r="AR111" s="936"/>
      <c r="AS111" s="936"/>
      <c r="AT111" s="937"/>
      <c r="AU111" s="945"/>
      <c r="AV111" s="946"/>
      <c r="AW111" s="946"/>
      <c r="AX111" s="946"/>
      <c r="AY111" s="946"/>
      <c r="AZ111" s="828" t="s">
        <v>443</v>
      </c>
      <c r="BA111" s="765"/>
      <c r="BB111" s="765"/>
      <c r="BC111" s="765"/>
      <c r="BD111" s="765"/>
      <c r="BE111" s="765"/>
      <c r="BF111" s="765"/>
      <c r="BG111" s="765"/>
      <c r="BH111" s="765"/>
      <c r="BI111" s="765"/>
      <c r="BJ111" s="765"/>
      <c r="BK111" s="765"/>
      <c r="BL111" s="765"/>
      <c r="BM111" s="765"/>
      <c r="BN111" s="765"/>
      <c r="BO111" s="765"/>
      <c r="BP111" s="766"/>
      <c r="BQ111" s="829">
        <v>915286</v>
      </c>
      <c r="BR111" s="830"/>
      <c r="BS111" s="830"/>
      <c r="BT111" s="830"/>
      <c r="BU111" s="830"/>
      <c r="BV111" s="830">
        <v>1132722</v>
      </c>
      <c r="BW111" s="830"/>
      <c r="BX111" s="830"/>
      <c r="BY111" s="830"/>
      <c r="BZ111" s="830"/>
      <c r="CA111" s="830">
        <v>1424415</v>
      </c>
      <c r="CB111" s="830"/>
      <c r="CC111" s="830"/>
      <c r="CD111" s="830"/>
      <c r="CE111" s="830"/>
      <c r="CF111" s="888">
        <v>43.8</v>
      </c>
      <c r="CG111" s="889"/>
      <c r="CH111" s="889"/>
      <c r="CI111" s="889"/>
      <c r="CJ111" s="889"/>
      <c r="CK111" s="940"/>
      <c r="CL111" s="834"/>
      <c r="CM111" s="828" t="s">
        <v>444</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441</v>
      </c>
      <c r="DH111" s="830"/>
      <c r="DI111" s="830"/>
      <c r="DJ111" s="830"/>
      <c r="DK111" s="830"/>
      <c r="DL111" s="830" t="s">
        <v>131</v>
      </c>
      <c r="DM111" s="830"/>
      <c r="DN111" s="830"/>
      <c r="DO111" s="830"/>
      <c r="DP111" s="830"/>
      <c r="DQ111" s="830" t="s">
        <v>441</v>
      </c>
      <c r="DR111" s="830"/>
      <c r="DS111" s="830"/>
      <c r="DT111" s="830"/>
      <c r="DU111" s="830"/>
      <c r="DV111" s="807" t="s">
        <v>441</v>
      </c>
      <c r="DW111" s="807"/>
      <c r="DX111" s="807"/>
      <c r="DY111" s="807"/>
      <c r="DZ111" s="808"/>
    </row>
    <row r="112" spans="1:131" s="224" customFormat="1" ht="26.25" customHeight="1" x14ac:dyDescent="0.2">
      <c r="A112" s="925" t="s">
        <v>445</v>
      </c>
      <c r="B112" s="926"/>
      <c r="C112" s="765" t="s">
        <v>446</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441</v>
      </c>
      <c r="AB112" s="793"/>
      <c r="AC112" s="793"/>
      <c r="AD112" s="793"/>
      <c r="AE112" s="794"/>
      <c r="AF112" s="795" t="s">
        <v>441</v>
      </c>
      <c r="AG112" s="793"/>
      <c r="AH112" s="793"/>
      <c r="AI112" s="793"/>
      <c r="AJ112" s="794"/>
      <c r="AK112" s="795" t="s">
        <v>441</v>
      </c>
      <c r="AL112" s="793"/>
      <c r="AM112" s="793"/>
      <c r="AN112" s="793"/>
      <c r="AO112" s="794"/>
      <c r="AP112" s="837" t="s">
        <v>441</v>
      </c>
      <c r="AQ112" s="838"/>
      <c r="AR112" s="838"/>
      <c r="AS112" s="838"/>
      <c r="AT112" s="839"/>
      <c r="AU112" s="945"/>
      <c r="AV112" s="946"/>
      <c r="AW112" s="946"/>
      <c r="AX112" s="946"/>
      <c r="AY112" s="946"/>
      <c r="AZ112" s="828" t="s">
        <v>447</v>
      </c>
      <c r="BA112" s="765"/>
      <c r="BB112" s="765"/>
      <c r="BC112" s="765"/>
      <c r="BD112" s="765"/>
      <c r="BE112" s="765"/>
      <c r="BF112" s="765"/>
      <c r="BG112" s="765"/>
      <c r="BH112" s="765"/>
      <c r="BI112" s="765"/>
      <c r="BJ112" s="765"/>
      <c r="BK112" s="765"/>
      <c r="BL112" s="765"/>
      <c r="BM112" s="765"/>
      <c r="BN112" s="765"/>
      <c r="BO112" s="765"/>
      <c r="BP112" s="766"/>
      <c r="BQ112" s="829">
        <v>1147943</v>
      </c>
      <c r="BR112" s="830"/>
      <c r="BS112" s="830"/>
      <c r="BT112" s="830"/>
      <c r="BU112" s="830"/>
      <c r="BV112" s="830">
        <v>1166800</v>
      </c>
      <c r="BW112" s="830"/>
      <c r="BX112" s="830"/>
      <c r="BY112" s="830"/>
      <c r="BZ112" s="830"/>
      <c r="CA112" s="830">
        <v>1145811</v>
      </c>
      <c r="CB112" s="830"/>
      <c r="CC112" s="830"/>
      <c r="CD112" s="830"/>
      <c r="CE112" s="830"/>
      <c r="CF112" s="888">
        <v>35.299999999999997</v>
      </c>
      <c r="CG112" s="889"/>
      <c r="CH112" s="889"/>
      <c r="CI112" s="889"/>
      <c r="CJ112" s="889"/>
      <c r="CK112" s="940"/>
      <c r="CL112" s="834"/>
      <c r="CM112" s="828" t="s">
        <v>448</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131</v>
      </c>
      <c r="DH112" s="830"/>
      <c r="DI112" s="830"/>
      <c r="DJ112" s="830"/>
      <c r="DK112" s="830"/>
      <c r="DL112" s="830" t="s">
        <v>441</v>
      </c>
      <c r="DM112" s="830"/>
      <c r="DN112" s="830"/>
      <c r="DO112" s="830"/>
      <c r="DP112" s="830"/>
      <c r="DQ112" s="830" t="s">
        <v>131</v>
      </c>
      <c r="DR112" s="830"/>
      <c r="DS112" s="830"/>
      <c r="DT112" s="830"/>
      <c r="DU112" s="830"/>
      <c r="DV112" s="807" t="s">
        <v>441</v>
      </c>
      <c r="DW112" s="807"/>
      <c r="DX112" s="807"/>
      <c r="DY112" s="807"/>
      <c r="DZ112" s="808"/>
    </row>
    <row r="113" spans="1:130" s="224" customFormat="1" ht="26.25" customHeight="1" x14ac:dyDescent="0.2">
      <c r="A113" s="927"/>
      <c r="B113" s="928"/>
      <c r="C113" s="765" t="s">
        <v>449</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106352</v>
      </c>
      <c r="AB113" s="932"/>
      <c r="AC113" s="932"/>
      <c r="AD113" s="932"/>
      <c r="AE113" s="933"/>
      <c r="AF113" s="934">
        <v>103444</v>
      </c>
      <c r="AG113" s="932"/>
      <c r="AH113" s="932"/>
      <c r="AI113" s="932"/>
      <c r="AJ113" s="933"/>
      <c r="AK113" s="934">
        <v>117332</v>
      </c>
      <c r="AL113" s="932"/>
      <c r="AM113" s="932"/>
      <c r="AN113" s="932"/>
      <c r="AO113" s="933"/>
      <c r="AP113" s="935">
        <v>3.6</v>
      </c>
      <c r="AQ113" s="936"/>
      <c r="AR113" s="936"/>
      <c r="AS113" s="936"/>
      <c r="AT113" s="937"/>
      <c r="AU113" s="945"/>
      <c r="AV113" s="946"/>
      <c r="AW113" s="946"/>
      <c r="AX113" s="946"/>
      <c r="AY113" s="946"/>
      <c r="AZ113" s="828" t="s">
        <v>450</v>
      </c>
      <c r="BA113" s="765"/>
      <c r="BB113" s="765"/>
      <c r="BC113" s="765"/>
      <c r="BD113" s="765"/>
      <c r="BE113" s="765"/>
      <c r="BF113" s="765"/>
      <c r="BG113" s="765"/>
      <c r="BH113" s="765"/>
      <c r="BI113" s="765"/>
      <c r="BJ113" s="765"/>
      <c r="BK113" s="765"/>
      <c r="BL113" s="765"/>
      <c r="BM113" s="765"/>
      <c r="BN113" s="765"/>
      <c r="BO113" s="765"/>
      <c r="BP113" s="766"/>
      <c r="BQ113" s="829">
        <v>32320</v>
      </c>
      <c r="BR113" s="830"/>
      <c r="BS113" s="830"/>
      <c r="BT113" s="830"/>
      <c r="BU113" s="830"/>
      <c r="BV113" s="830">
        <v>18750</v>
      </c>
      <c r="BW113" s="830"/>
      <c r="BX113" s="830"/>
      <c r="BY113" s="830"/>
      <c r="BZ113" s="830"/>
      <c r="CA113" s="830">
        <v>37288</v>
      </c>
      <c r="CB113" s="830"/>
      <c r="CC113" s="830"/>
      <c r="CD113" s="830"/>
      <c r="CE113" s="830"/>
      <c r="CF113" s="888">
        <v>1.1000000000000001</v>
      </c>
      <c r="CG113" s="889"/>
      <c r="CH113" s="889"/>
      <c r="CI113" s="889"/>
      <c r="CJ113" s="889"/>
      <c r="CK113" s="940"/>
      <c r="CL113" s="834"/>
      <c r="CM113" s="828" t="s">
        <v>451</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441</v>
      </c>
      <c r="DH113" s="793"/>
      <c r="DI113" s="793"/>
      <c r="DJ113" s="793"/>
      <c r="DK113" s="794"/>
      <c r="DL113" s="795" t="s">
        <v>131</v>
      </c>
      <c r="DM113" s="793"/>
      <c r="DN113" s="793"/>
      <c r="DO113" s="793"/>
      <c r="DP113" s="794"/>
      <c r="DQ113" s="795" t="s">
        <v>131</v>
      </c>
      <c r="DR113" s="793"/>
      <c r="DS113" s="793"/>
      <c r="DT113" s="793"/>
      <c r="DU113" s="794"/>
      <c r="DV113" s="837" t="s">
        <v>441</v>
      </c>
      <c r="DW113" s="838"/>
      <c r="DX113" s="838"/>
      <c r="DY113" s="838"/>
      <c r="DZ113" s="839"/>
    </row>
    <row r="114" spans="1:130" s="224" customFormat="1" ht="26.25" customHeight="1" x14ac:dyDescent="0.2">
      <c r="A114" s="927"/>
      <c r="B114" s="928"/>
      <c r="C114" s="765" t="s">
        <v>452</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36930</v>
      </c>
      <c r="AB114" s="793"/>
      <c r="AC114" s="793"/>
      <c r="AD114" s="793"/>
      <c r="AE114" s="794"/>
      <c r="AF114" s="795">
        <v>13705</v>
      </c>
      <c r="AG114" s="793"/>
      <c r="AH114" s="793"/>
      <c r="AI114" s="793"/>
      <c r="AJ114" s="794"/>
      <c r="AK114" s="795">
        <v>1067</v>
      </c>
      <c r="AL114" s="793"/>
      <c r="AM114" s="793"/>
      <c r="AN114" s="793"/>
      <c r="AO114" s="794"/>
      <c r="AP114" s="837">
        <v>0</v>
      </c>
      <c r="AQ114" s="838"/>
      <c r="AR114" s="838"/>
      <c r="AS114" s="838"/>
      <c r="AT114" s="839"/>
      <c r="AU114" s="945"/>
      <c r="AV114" s="946"/>
      <c r="AW114" s="946"/>
      <c r="AX114" s="946"/>
      <c r="AY114" s="946"/>
      <c r="AZ114" s="828" t="s">
        <v>453</v>
      </c>
      <c r="BA114" s="765"/>
      <c r="BB114" s="765"/>
      <c r="BC114" s="765"/>
      <c r="BD114" s="765"/>
      <c r="BE114" s="765"/>
      <c r="BF114" s="765"/>
      <c r="BG114" s="765"/>
      <c r="BH114" s="765"/>
      <c r="BI114" s="765"/>
      <c r="BJ114" s="765"/>
      <c r="BK114" s="765"/>
      <c r="BL114" s="765"/>
      <c r="BM114" s="765"/>
      <c r="BN114" s="765"/>
      <c r="BO114" s="765"/>
      <c r="BP114" s="766"/>
      <c r="BQ114" s="829">
        <v>1697639</v>
      </c>
      <c r="BR114" s="830"/>
      <c r="BS114" s="830"/>
      <c r="BT114" s="830"/>
      <c r="BU114" s="830"/>
      <c r="BV114" s="830">
        <v>1703750</v>
      </c>
      <c r="BW114" s="830"/>
      <c r="BX114" s="830"/>
      <c r="BY114" s="830"/>
      <c r="BZ114" s="830"/>
      <c r="CA114" s="830">
        <v>1662641</v>
      </c>
      <c r="CB114" s="830"/>
      <c r="CC114" s="830"/>
      <c r="CD114" s="830"/>
      <c r="CE114" s="830"/>
      <c r="CF114" s="888">
        <v>51.2</v>
      </c>
      <c r="CG114" s="889"/>
      <c r="CH114" s="889"/>
      <c r="CI114" s="889"/>
      <c r="CJ114" s="889"/>
      <c r="CK114" s="940"/>
      <c r="CL114" s="834"/>
      <c r="CM114" s="828" t="s">
        <v>454</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441</v>
      </c>
      <c r="DH114" s="793"/>
      <c r="DI114" s="793"/>
      <c r="DJ114" s="793"/>
      <c r="DK114" s="794"/>
      <c r="DL114" s="795" t="s">
        <v>131</v>
      </c>
      <c r="DM114" s="793"/>
      <c r="DN114" s="793"/>
      <c r="DO114" s="793"/>
      <c r="DP114" s="794"/>
      <c r="DQ114" s="795" t="s">
        <v>441</v>
      </c>
      <c r="DR114" s="793"/>
      <c r="DS114" s="793"/>
      <c r="DT114" s="793"/>
      <c r="DU114" s="794"/>
      <c r="DV114" s="837" t="s">
        <v>441</v>
      </c>
      <c r="DW114" s="838"/>
      <c r="DX114" s="838"/>
      <c r="DY114" s="838"/>
      <c r="DZ114" s="839"/>
    </row>
    <row r="115" spans="1:130" s="224" customFormat="1" ht="26.25" customHeight="1" x14ac:dyDescent="0.2">
      <c r="A115" s="927"/>
      <c r="B115" s="928"/>
      <c r="C115" s="765" t="s">
        <v>455</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64552</v>
      </c>
      <c r="AB115" s="932"/>
      <c r="AC115" s="932"/>
      <c r="AD115" s="932"/>
      <c r="AE115" s="933"/>
      <c r="AF115" s="934">
        <v>137635</v>
      </c>
      <c r="AG115" s="932"/>
      <c r="AH115" s="932"/>
      <c r="AI115" s="932"/>
      <c r="AJ115" s="933"/>
      <c r="AK115" s="934">
        <v>323718</v>
      </c>
      <c r="AL115" s="932"/>
      <c r="AM115" s="932"/>
      <c r="AN115" s="932"/>
      <c r="AO115" s="933"/>
      <c r="AP115" s="935">
        <v>10</v>
      </c>
      <c r="AQ115" s="936"/>
      <c r="AR115" s="936"/>
      <c r="AS115" s="936"/>
      <c r="AT115" s="937"/>
      <c r="AU115" s="945"/>
      <c r="AV115" s="946"/>
      <c r="AW115" s="946"/>
      <c r="AX115" s="946"/>
      <c r="AY115" s="946"/>
      <c r="AZ115" s="828" t="s">
        <v>456</v>
      </c>
      <c r="BA115" s="765"/>
      <c r="BB115" s="765"/>
      <c r="BC115" s="765"/>
      <c r="BD115" s="765"/>
      <c r="BE115" s="765"/>
      <c r="BF115" s="765"/>
      <c r="BG115" s="765"/>
      <c r="BH115" s="765"/>
      <c r="BI115" s="765"/>
      <c r="BJ115" s="765"/>
      <c r="BK115" s="765"/>
      <c r="BL115" s="765"/>
      <c r="BM115" s="765"/>
      <c r="BN115" s="765"/>
      <c r="BO115" s="765"/>
      <c r="BP115" s="766"/>
      <c r="BQ115" s="829" t="s">
        <v>441</v>
      </c>
      <c r="BR115" s="830"/>
      <c r="BS115" s="830"/>
      <c r="BT115" s="830"/>
      <c r="BU115" s="830"/>
      <c r="BV115" s="830" t="s">
        <v>441</v>
      </c>
      <c r="BW115" s="830"/>
      <c r="BX115" s="830"/>
      <c r="BY115" s="830"/>
      <c r="BZ115" s="830"/>
      <c r="CA115" s="830" t="s">
        <v>131</v>
      </c>
      <c r="CB115" s="830"/>
      <c r="CC115" s="830"/>
      <c r="CD115" s="830"/>
      <c r="CE115" s="830"/>
      <c r="CF115" s="888" t="s">
        <v>131</v>
      </c>
      <c r="CG115" s="889"/>
      <c r="CH115" s="889"/>
      <c r="CI115" s="889"/>
      <c r="CJ115" s="889"/>
      <c r="CK115" s="940"/>
      <c r="CL115" s="834"/>
      <c r="CM115" s="828" t="s">
        <v>457</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258470</v>
      </c>
      <c r="DH115" s="793"/>
      <c r="DI115" s="793"/>
      <c r="DJ115" s="793"/>
      <c r="DK115" s="794"/>
      <c r="DL115" s="795">
        <v>165557</v>
      </c>
      <c r="DM115" s="793"/>
      <c r="DN115" s="793"/>
      <c r="DO115" s="793"/>
      <c r="DP115" s="794"/>
      <c r="DQ115" s="795">
        <v>145705</v>
      </c>
      <c r="DR115" s="793"/>
      <c r="DS115" s="793"/>
      <c r="DT115" s="793"/>
      <c r="DU115" s="794"/>
      <c r="DV115" s="837">
        <v>4.5</v>
      </c>
      <c r="DW115" s="838"/>
      <c r="DX115" s="838"/>
      <c r="DY115" s="838"/>
      <c r="DZ115" s="839"/>
    </row>
    <row r="116" spans="1:130" s="224" customFormat="1" ht="26.25" customHeight="1" x14ac:dyDescent="0.2">
      <c r="A116" s="929"/>
      <c r="B116" s="930"/>
      <c r="C116" s="852" t="s">
        <v>458</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131</v>
      </c>
      <c r="AB116" s="793"/>
      <c r="AC116" s="793"/>
      <c r="AD116" s="793"/>
      <c r="AE116" s="794"/>
      <c r="AF116" s="795" t="s">
        <v>441</v>
      </c>
      <c r="AG116" s="793"/>
      <c r="AH116" s="793"/>
      <c r="AI116" s="793"/>
      <c r="AJ116" s="794"/>
      <c r="AK116" s="795" t="s">
        <v>441</v>
      </c>
      <c r="AL116" s="793"/>
      <c r="AM116" s="793"/>
      <c r="AN116" s="793"/>
      <c r="AO116" s="794"/>
      <c r="AP116" s="837" t="s">
        <v>441</v>
      </c>
      <c r="AQ116" s="838"/>
      <c r="AR116" s="838"/>
      <c r="AS116" s="838"/>
      <c r="AT116" s="839"/>
      <c r="AU116" s="945"/>
      <c r="AV116" s="946"/>
      <c r="AW116" s="946"/>
      <c r="AX116" s="946"/>
      <c r="AY116" s="946"/>
      <c r="AZ116" s="922" t="s">
        <v>459</v>
      </c>
      <c r="BA116" s="923"/>
      <c r="BB116" s="923"/>
      <c r="BC116" s="923"/>
      <c r="BD116" s="923"/>
      <c r="BE116" s="923"/>
      <c r="BF116" s="923"/>
      <c r="BG116" s="923"/>
      <c r="BH116" s="923"/>
      <c r="BI116" s="923"/>
      <c r="BJ116" s="923"/>
      <c r="BK116" s="923"/>
      <c r="BL116" s="923"/>
      <c r="BM116" s="923"/>
      <c r="BN116" s="923"/>
      <c r="BO116" s="923"/>
      <c r="BP116" s="924"/>
      <c r="BQ116" s="829" t="s">
        <v>441</v>
      </c>
      <c r="BR116" s="830"/>
      <c r="BS116" s="830"/>
      <c r="BT116" s="830"/>
      <c r="BU116" s="830"/>
      <c r="BV116" s="830" t="s">
        <v>441</v>
      </c>
      <c r="BW116" s="830"/>
      <c r="BX116" s="830"/>
      <c r="BY116" s="830"/>
      <c r="BZ116" s="830"/>
      <c r="CA116" s="830" t="s">
        <v>441</v>
      </c>
      <c r="CB116" s="830"/>
      <c r="CC116" s="830"/>
      <c r="CD116" s="830"/>
      <c r="CE116" s="830"/>
      <c r="CF116" s="888" t="s">
        <v>131</v>
      </c>
      <c r="CG116" s="889"/>
      <c r="CH116" s="889"/>
      <c r="CI116" s="889"/>
      <c r="CJ116" s="889"/>
      <c r="CK116" s="940"/>
      <c r="CL116" s="834"/>
      <c r="CM116" s="828" t="s">
        <v>460</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441</v>
      </c>
      <c r="DH116" s="793"/>
      <c r="DI116" s="793"/>
      <c r="DJ116" s="793"/>
      <c r="DK116" s="794"/>
      <c r="DL116" s="795" t="s">
        <v>441</v>
      </c>
      <c r="DM116" s="793"/>
      <c r="DN116" s="793"/>
      <c r="DO116" s="793"/>
      <c r="DP116" s="794"/>
      <c r="DQ116" s="795" t="s">
        <v>441</v>
      </c>
      <c r="DR116" s="793"/>
      <c r="DS116" s="793"/>
      <c r="DT116" s="793"/>
      <c r="DU116" s="794"/>
      <c r="DV116" s="837" t="s">
        <v>441</v>
      </c>
      <c r="DW116" s="838"/>
      <c r="DX116" s="838"/>
      <c r="DY116" s="838"/>
      <c r="DZ116" s="839"/>
    </row>
    <row r="117" spans="1:130" s="224" customFormat="1" ht="26.25" customHeight="1" x14ac:dyDescent="0.2">
      <c r="A117" s="908" t="s">
        <v>190</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461</v>
      </c>
      <c r="Z117" s="910"/>
      <c r="AA117" s="915">
        <v>639504</v>
      </c>
      <c r="AB117" s="916"/>
      <c r="AC117" s="916"/>
      <c r="AD117" s="916"/>
      <c r="AE117" s="917"/>
      <c r="AF117" s="918">
        <v>703760</v>
      </c>
      <c r="AG117" s="916"/>
      <c r="AH117" s="916"/>
      <c r="AI117" s="916"/>
      <c r="AJ117" s="917"/>
      <c r="AK117" s="918">
        <v>907678</v>
      </c>
      <c r="AL117" s="916"/>
      <c r="AM117" s="916"/>
      <c r="AN117" s="916"/>
      <c r="AO117" s="917"/>
      <c r="AP117" s="919"/>
      <c r="AQ117" s="920"/>
      <c r="AR117" s="920"/>
      <c r="AS117" s="920"/>
      <c r="AT117" s="921"/>
      <c r="AU117" s="945"/>
      <c r="AV117" s="946"/>
      <c r="AW117" s="946"/>
      <c r="AX117" s="946"/>
      <c r="AY117" s="946"/>
      <c r="AZ117" s="876" t="s">
        <v>462</v>
      </c>
      <c r="BA117" s="877"/>
      <c r="BB117" s="877"/>
      <c r="BC117" s="877"/>
      <c r="BD117" s="877"/>
      <c r="BE117" s="877"/>
      <c r="BF117" s="877"/>
      <c r="BG117" s="877"/>
      <c r="BH117" s="877"/>
      <c r="BI117" s="877"/>
      <c r="BJ117" s="877"/>
      <c r="BK117" s="877"/>
      <c r="BL117" s="877"/>
      <c r="BM117" s="877"/>
      <c r="BN117" s="877"/>
      <c r="BO117" s="877"/>
      <c r="BP117" s="878"/>
      <c r="BQ117" s="829" t="s">
        <v>463</v>
      </c>
      <c r="BR117" s="830"/>
      <c r="BS117" s="830"/>
      <c r="BT117" s="830"/>
      <c r="BU117" s="830"/>
      <c r="BV117" s="830" t="s">
        <v>463</v>
      </c>
      <c r="BW117" s="830"/>
      <c r="BX117" s="830"/>
      <c r="BY117" s="830"/>
      <c r="BZ117" s="830"/>
      <c r="CA117" s="830" t="s">
        <v>464</v>
      </c>
      <c r="CB117" s="830"/>
      <c r="CC117" s="830"/>
      <c r="CD117" s="830"/>
      <c r="CE117" s="830"/>
      <c r="CF117" s="888" t="s">
        <v>131</v>
      </c>
      <c r="CG117" s="889"/>
      <c r="CH117" s="889"/>
      <c r="CI117" s="889"/>
      <c r="CJ117" s="889"/>
      <c r="CK117" s="940"/>
      <c r="CL117" s="834"/>
      <c r="CM117" s="828" t="s">
        <v>465</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131</v>
      </c>
      <c r="DH117" s="793"/>
      <c r="DI117" s="793"/>
      <c r="DJ117" s="793"/>
      <c r="DK117" s="794"/>
      <c r="DL117" s="795" t="s">
        <v>131</v>
      </c>
      <c r="DM117" s="793"/>
      <c r="DN117" s="793"/>
      <c r="DO117" s="793"/>
      <c r="DP117" s="794"/>
      <c r="DQ117" s="795" t="s">
        <v>464</v>
      </c>
      <c r="DR117" s="793"/>
      <c r="DS117" s="793"/>
      <c r="DT117" s="793"/>
      <c r="DU117" s="794"/>
      <c r="DV117" s="837" t="s">
        <v>464</v>
      </c>
      <c r="DW117" s="838"/>
      <c r="DX117" s="838"/>
      <c r="DY117" s="838"/>
      <c r="DZ117" s="839"/>
    </row>
    <row r="118" spans="1:130" s="224" customFormat="1" ht="26.25" customHeight="1" x14ac:dyDescent="0.2">
      <c r="A118" s="908" t="s">
        <v>435</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432</v>
      </c>
      <c r="AB118" s="909"/>
      <c r="AC118" s="909"/>
      <c r="AD118" s="909"/>
      <c r="AE118" s="910"/>
      <c r="AF118" s="911" t="s">
        <v>433</v>
      </c>
      <c r="AG118" s="909"/>
      <c r="AH118" s="909"/>
      <c r="AI118" s="909"/>
      <c r="AJ118" s="910"/>
      <c r="AK118" s="911" t="s">
        <v>308</v>
      </c>
      <c r="AL118" s="909"/>
      <c r="AM118" s="909"/>
      <c r="AN118" s="909"/>
      <c r="AO118" s="910"/>
      <c r="AP118" s="912" t="s">
        <v>434</v>
      </c>
      <c r="AQ118" s="913"/>
      <c r="AR118" s="913"/>
      <c r="AS118" s="913"/>
      <c r="AT118" s="914"/>
      <c r="AU118" s="945"/>
      <c r="AV118" s="946"/>
      <c r="AW118" s="946"/>
      <c r="AX118" s="946"/>
      <c r="AY118" s="946"/>
      <c r="AZ118" s="851" t="s">
        <v>466</v>
      </c>
      <c r="BA118" s="852"/>
      <c r="BB118" s="852"/>
      <c r="BC118" s="852"/>
      <c r="BD118" s="852"/>
      <c r="BE118" s="852"/>
      <c r="BF118" s="852"/>
      <c r="BG118" s="852"/>
      <c r="BH118" s="852"/>
      <c r="BI118" s="852"/>
      <c r="BJ118" s="852"/>
      <c r="BK118" s="852"/>
      <c r="BL118" s="852"/>
      <c r="BM118" s="852"/>
      <c r="BN118" s="852"/>
      <c r="BO118" s="852"/>
      <c r="BP118" s="853"/>
      <c r="BQ118" s="892" t="s">
        <v>131</v>
      </c>
      <c r="BR118" s="858"/>
      <c r="BS118" s="858"/>
      <c r="BT118" s="858"/>
      <c r="BU118" s="858"/>
      <c r="BV118" s="858" t="s">
        <v>464</v>
      </c>
      <c r="BW118" s="858"/>
      <c r="BX118" s="858"/>
      <c r="BY118" s="858"/>
      <c r="BZ118" s="858"/>
      <c r="CA118" s="858" t="s">
        <v>464</v>
      </c>
      <c r="CB118" s="858"/>
      <c r="CC118" s="858"/>
      <c r="CD118" s="858"/>
      <c r="CE118" s="858"/>
      <c r="CF118" s="888" t="s">
        <v>467</v>
      </c>
      <c r="CG118" s="889"/>
      <c r="CH118" s="889"/>
      <c r="CI118" s="889"/>
      <c r="CJ118" s="889"/>
      <c r="CK118" s="940"/>
      <c r="CL118" s="834"/>
      <c r="CM118" s="828" t="s">
        <v>468</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131</v>
      </c>
      <c r="DH118" s="793"/>
      <c r="DI118" s="793"/>
      <c r="DJ118" s="793"/>
      <c r="DK118" s="794"/>
      <c r="DL118" s="795" t="s">
        <v>131</v>
      </c>
      <c r="DM118" s="793"/>
      <c r="DN118" s="793"/>
      <c r="DO118" s="793"/>
      <c r="DP118" s="794"/>
      <c r="DQ118" s="795" t="s">
        <v>464</v>
      </c>
      <c r="DR118" s="793"/>
      <c r="DS118" s="793"/>
      <c r="DT118" s="793"/>
      <c r="DU118" s="794"/>
      <c r="DV118" s="837" t="s">
        <v>131</v>
      </c>
      <c r="DW118" s="838"/>
      <c r="DX118" s="838"/>
      <c r="DY118" s="838"/>
      <c r="DZ118" s="839"/>
    </row>
    <row r="119" spans="1:130" s="224" customFormat="1" ht="26.25" customHeight="1" x14ac:dyDescent="0.2">
      <c r="A119" s="831" t="s">
        <v>438</v>
      </c>
      <c r="B119" s="832"/>
      <c r="C119" s="873" t="s">
        <v>439</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19830</v>
      </c>
      <c r="AB119" s="902"/>
      <c r="AC119" s="902"/>
      <c r="AD119" s="902"/>
      <c r="AE119" s="903"/>
      <c r="AF119" s="904">
        <v>19840</v>
      </c>
      <c r="AG119" s="902"/>
      <c r="AH119" s="902"/>
      <c r="AI119" s="902"/>
      <c r="AJ119" s="903"/>
      <c r="AK119" s="904">
        <v>278345</v>
      </c>
      <c r="AL119" s="902"/>
      <c r="AM119" s="902"/>
      <c r="AN119" s="902"/>
      <c r="AO119" s="903"/>
      <c r="AP119" s="905">
        <v>8.6</v>
      </c>
      <c r="AQ119" s="906"/>
      <c r="AR119" s="906"/>
      <c r="AS119" s="906"/>
      <c r="AT119" s="907"/>
      <c r="AU119" s="947"/>
      <c r="AV119" s="948"/>
      <c r="AW119" s="948"/>
      <c r="AX119" s="948"/>
      <c r="AY119" s="948"/>
      <c r="AZ119" s="245" t="s">
        <v>190</v>
      </c>
      <c r="BA119" s="245"/>
      <c r="BB119" s="245"/>
      <c r="BC119" s="245"/>
      <c r="BD119" s="245"/>
      <c r="BE119" s="245"/>
      <c r="BF119" s="245"/>
      <c r="BG119" s="245"/>
      <c r="BH119" s="245"/>
      <c r="BI119" s="245"/>
      <c r="BJ119" s="245"/>
      <c r="BK119" s="245"/>
      <c r="BL119" s="245"/>
      <c r="BM119" s="245"/>
      <c r="BN119" s="245"/>
      <c r="BO119" s="890" t="s">
        <v>469</v>
      </c>
      <c r="BP119" s="891"/>
      <c r="BQ119" s="892">
        <v>8088314</v>
      </c>
      <c r="BR119" s="858"/>
      <c r="BS119" s="858"/>
      <c r="BT119" s="858"/>
      <c r="BU119" s="858"/>
      <c r="BV119" s="858">
        <v>8144430</v>
      </c>
      <c r="BW119" s="858"/>
      <c r="BX119" s="858"/>
      <c r="BY119" s="858"/>
      <c r="BZ119" s="858"/>
      <c r="CA119" s="858">
        <v>8042616</v>
      </c>
      <c r="CB119" s="858"/>
      <c r="CC119" s="858"/>
      <c r="CD119" s="858"/>
      <c r="CE119" s="858"/>
      <c r="CF119" s="761"/>
      <c r="CG119" s="762"/>
      <c r="CH119" s="762"/>
      <c r="CI119" s="762"/>
      <c r="CJ119" s="847"/>
      <c r="CK119" s="941"/>
      <c r="CL119" s="836"/>
      <c r="CM119" s="851" t="s">
        <v>470</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354024</v>
      </c>
      <c r="DH119" s="777"/>
      <c r="DI119" s="777"/>
      <c r="DJ119" s="777"/>
      <c r="DK119" s="778"/>
      <c r="DL119" s="779">
        <v>679269</v>
      </c>
      <c r="DM119" s="777"/>
      <c r="DN119" s="777"/>
      <c r="DO119" s="777"/>
      <c r="DP119" s="778"/>
      <c r="DQ119" s="779">
        <v>670374</v>
      </c>
      <c r="DR119" s="777"/>
      <c r="DS119" s="777"/>
      <c r="DT119" s="777"/>
      <c r="DU119" s="778"/>
      <c r="DV119" s="861">
        <v>20.6</v>
      </c>
      <c r="DW119" s="862"/>
      <c r="DX119" s="862"/>
      <c r="DY119" s="862"/>
      <c r="DZ119" s="863"/>
    </row>
    <row r="120" spans="1:130" s="224" customFormat="1" ht="26.25" customHeight="1" x14ac:dyDescent="0.2">
      <c r="A120" s="833"/>
      <c r="B120" s="834"/>
      <c r="C120" s="828" t="s">
        <v>444</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131</v>
      </c>
      <c r="AB120" s="793"/>
      <c r="AC120" s="793"/>
      <c r="AD120" s="793"/>
      <c r="AE120" s="794"/>
      <c r="AF120" s="795" t="s">
        <v>131</v>
      </c>
      <c r="AG120" s="793"/>
      <c r="AH120" s="793"/>
      <c r="AI120" s="793"/>
      <c r="AJ120" s="794"/>
      <c r="AK120" s="795" t="s">
        <v>131</v>
      </c>
      <c r="AL120" s="793"/>
      <c r="AM120" s="793"/>
      <c r="AN120" s="793"/>
      <c r="AO120" s="794"/>
      <c r="AP120" s="837" t="s">
        <v>131</v>
      </c>
      <c r="AQ120" s="838"/>
      <c r="AR120" s="838"/>
      <c r="AS120" s="838"/>
      <c r="AT120" s="839"/>
      <c r="AU120" s="893" t="s">
        <v>471</v>
      </c>
      <c r="AV120" s="894"/>
      <c r="AW120" s="894"/>
      <c r="AX120" s="894"/>
      <c r="AY120" s="895"/>
      <c r="AZ120" s="873" t="s">
        <v>472</v>
      </c>
      <c r="BA120" s="821"/>
      <c r="BB120" s="821"/>
      <c r="BC120" s="821"/>
      <c r="BD120" s="821"/>
      <c r="BE120" s="821"/>
      <c r="BF120" s="821"/>
      <c r="BG120" s="821"/>
      <c r="BH120" s="821"/>
      <c r="BI120" s="821"/>
      <c r="BJ120" s="821"/>
      <c r="BK120" s="821"/>
      <c r="BL120" s="821"/>
      <c r="BM120" s="821"/>
      <c r="BN120" s="821"/>
      <c r="BO120" s="821"/>
      <c r="BP120" s="822"/>
      <c r="BQ120" s="874">
        <v>1793279</v>
      </c>
      <c r="BR120" s="855"/>
      <c r="BS120" s="855"/>
      <c r="BT120" s="855"/>
      <c r="BU120" s="855"/>
      <c r="BV120" s="855">
        <v>2294671</v>
      </c>
      <c r="BW120" s="855"/>
      <c r="BX120" s="855"/>
      <c r="BY120" s="855"/>
      <c r="BZ120" s="855"/>
      <c r="CA120" s="855">
        <v>2673643</v>
      </c>
      <c r="CB120" s="855"/>
      <c r="CC120" s="855"/>
      <c r="CD120" s="855"/>
      <c r="CE120" s="855"/>
      <c r="CF120" s="879">
        <v>82.3</v>
      </c>
      <c r="CG120" s="880"/>
      <c r="CH120" s="880"/>
      <c r="CI120" s="880"/>
      <c r="CJ120" s="880"/>
      <c r="CK120" s="881" t="s">
        <v>473</v>
      </c>
      <c r="CL120" s="865"/>
      <c r="CM120" s="865"/>
      <c r="CN120" s="865"/>
      <c r="CO120" s="866"/>
      <c r="CP120" s="885" t="s">
        <v>474</v>
      </c>
      <c r="CQ120" s="886"/>
      <c r="CR120" s="886"/>
      <c r="CS120" s="886"/>
      <c r="CT120" s="886"/>
      <c r="CU120" s="886"/>
      <c r="CV120" s="886"/>
      <c r="CW120" s="886"/>
      <c r="CX120" s="886"/>
      <c r="CY120" s="886"/>
      <c r="CZ120" s="886"/>
      <c r="DA120" s="886"/>
      <c r="DB120" s="886"/>
      <c r="DC120" s="886"/>
      <c r="DD120" s="886"/>
      <c r="DE120" s="886"/>
      <c r="DF120" s="887"/>
      <c r="DG120" s="874">
        <v>1132488</v>
      </c>
      <c r="DH120" s="855"/>
      <c r="DI120" s="855"/>
      <c r="DJ120" s="855"/>
      <c r="DK120" s="855"/>
      <c r="DL120" s="855">
        <v>1153641</v>
      </c>
      <c r="DM120" s="855"/>
      <c r="DN120" s="855"/>
      <c r="DO120" s="855"/>
      <c r="DP120" s="855"/>
      <c r="DQ120" s="855">
        <v>1124610</v>
      </c>
      <c r="DR120" s="855"/>
      <c r="DS120" s="855"/>
      <c r="DT120" s="855"/>
      <c r="DU120" s="855"/>
      <c r="DV120" s="856">
        <v>34.6</v>
      </c>
      <c r="DW120" s="856"/>
      <c r="DX120" s="856"/>
      <c r="DY120" s="856"/>
      <c r="DZ120" s="857"/>
    </row>
    <row r="121" spans="1:130" s="224" customFormat="1" ht="26.25" customHeight="1" x14ac:dyDescent="0.2">
      <c r="A121" s="833"/>
      <c r="B121" s="834"/>
      <c r="C121" s="876" t="s">
        <v>475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464</v>
      </c>
      <c r="AB121" s="793"/>
      <c r="AC121" s="793"/>
      <c r="AD121" s="793"/>
      <c r="AE121" s="794"/>
      <c r="AF121" s="795" t="s">
        <v>464</v>
      </c>
      <c r="AG121" s="793"/>
      <c r="AH121" s="793"/>
      <c r="AI121" s="793"/>
      <c r="AJ121" s="794"/>
      <c r="AK121" s="795" t="s">
        <v>131</v>
      </c>
      <c r="AL121" s="793"/>
      <c r="AM121" s="793"/>
      <c r="AN121" s="793"/>
      <c r="AO121" s="794"/>
      <c r="AP121" s="837" t="s">
        <v>464</v>
      </c>
      <c r="AQ121" s="838"/>
      <c r="AR121" s="838"/>
      <c r="AS121" s="838"/>
      <c r="AT121" s="839"/>
      <c r="AU121" s="896"/>
      <c r="AV121" s="897"/>
      <c r="AW121" s="897"/>
      <c r="AX121" s="897"/>
      <c r="AY121" s="898"/>
      <c r="AZ121" s="828" t="s">
        <v>476</v>
      </c>
      <c r="BA121" s="765"/>
      <c r="BB121" s="765"/>
      <c r="BC121" s="765"/>
      <c r="BD121" s="765"/>
      <c r="BE121" s="765"/>
      <c r="BF121" s="765"/>
      <c r="BG121" s="765"/>
      <c r="BH121" s="765"/>
      <c r="BI121" s="765"/>
      <c r="BJ121" s="765"/>
      <c r="BK121" s="765"/>
      <c r="BL121" s="765"/>
      <c r="BM121" s="765"/>
      <c r="BN121" s="765"/>
      <c r="BO121" s="765"/>
      <c r="BP121" s="766"/>
      <c r="BQ121" s="829">
        <v>517226</v>
      </c>
      <c r="BR121" s="830"/>
      <c r="BS121" s="830"/>
      <c r="BT121" s="830"/>
      <c r="BU121" s="830"/>
      <c r="BV121" s="830">
        <v>484429</v>
      </c>
      <c r="BW121" s="830"/>
      <c r="BX121" s="830"/>
      <c r="BY121" s="830"/>
      <c r="BZ121" s="830"/>
      <c r="CA121" s="830">
        <v>786782</v>
      </c>
      <c r="CB121" s="830"/>
      <c r="CC121" s="830"/>
      <c r="CD121" s="830"/>
      <c r="CE121" s="830"/>
      <c r="CF121" s="888">
        <v>24.2</v>
      </c>
      <c r="CG121" s="889"/>
      <c r="CH121" s="889"/>
      <c r="CI121" s="889"/>
      <c r="CJ121" s="889"/>
      <c r="CK121" s="882"/>
      <c r="CL121" s="868"/>
      <c r="CM121" s="868"/>
      <c r="CN121" s="868"/>
      <c r="CO121" s="869"/>
      <c r="CP121" s="848" t="s">
        <v>477</v>
      </c>
      <c r="CQ121" s="849"/>
      <c r="CR121" s="849"/>
      <c r="CS121" s="849"/>
      <c r="CT121" s="849"/>
      <c r="CU121" s="849"/>
      <c r="CV121" s="849"/>
      <c r="CW121" s="849"/>
      <c r="CX121" s="849"/>
      <c r="CY121" s="849"/>
      <c r="CZ121" s="849"/>
      <c r="DA121" s="849"/>
      <c r="DB121" s="849"/>
      <c r="DC121" s="849"/>
      <c r="DD121" s="849"/>
      <c r="DE121" s="849"/>
      <c r="DF121" s="850"/>
      <c r="DG121" s="829">
        <v>15455</v>
      </c>
      <c r="DH121" s="830"/>
      <c r="DI121" s="830"/>
      <c r="DJ121" s="830"/>
      <c r="DK121" s="830"/>
      <c r="DL121" s="830">
        <v>13159</v>
      </c>
      <c r="DM121" s="830"/>
      <c r="DN121" s="830"/>
      <c r="DO121" s="830"/>
      <c r="DP121" s="830"/>
      <c r="DQ121" s="830">
        <v>21201</v>
      </c>
      <c r="DR121" s="830"/>
      <c r="DS121" s="830"/>
      <c r="DT121" s="830"/>
      <c r="DU121" s="830"/>
      <c r="DV121" s="807">
        <v>0.7</v>
      </c>
      <c r="DW121" s="807"/>
      <c r="DX121" s="807"/>
      <c r="DY121" s="807"/>
      <c r="DZ121" s="808"/>
    </row>
    <row r="122" spans="1:130" s="224" customFormat="1" ht="26.25" customHeight="1" x14ac:dyDescent="0.2">
      <c r="A122" s="833"/>
      <c r="B122" s="834"/>
      <c r="C122" s="828" t="s">
        <v>454</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464</v>
      </c>
      <c r="AB122" s="793"/>
      <c r="AC122" s="793"/>
      <c r="AD122" s="793"/>
      <c r="AE122" s="794"/>
      <c r="AF122" s="795" t="s">
        <v>131</v>
      </c>
      <c r="AG122" s="793"/>
      <c r="AH122" s="793"/>
      <c r="AI122" s="793"/>
      <c r="AJ122" s="794"/>
      <c r="AK122" s="795" t="s">
        <v>131</v>
      </c>
      <c r="AL122" s="793"/>
      <c r="AM122" s="793"/>
      <c r="AN122" s="793"/>
      <c r="AO122" s="794"/>
      <c r="AP122" s="837" t="s">
        <v>131</v>
      </c>
      <c r="AQ122" s="838"/>
      <c r="AR122" s="838"/>
      <c r="AS122" s="838"/>
      <c r="AT122" s="839"/>
      <c r="AU122" s="896"/>
      <c r="AV122" s="897"/>
      <c r="AW122" s="897"/>
      <c r="AX122" s="897"/>
      <c r="AY122" s="898"/>
      <c r="AZ122" s="851" t="s">
        <v>478</v>
      </c>
      <c r="BA122" s="852"/>
      <c r="BB122" s="852"/>
      <c r="BC122" s="852"/>
      <c r="BD122" s="852"/>
      <c r="BE122" s="852"/>
      <c r="BF122" s="852"/>
      <c r="BG122" s="852"/>
      <c r="BH122" s="852"/>
      <c r="BI122" s="852"/>
      <c r="BJ122" s="852"/>
      <c r="BK122" s="852"/>
      <c r="BL122" s="852"/>
      <c r="BM122" s="852"/>
      <c r="BN122" s="852"/>
      <c r="BO122" s="852"/>
      <c r="BP122" s="853"/>
      <c r="BQ122" s="892">
        <v>4653135</v>
      </c>
      <c r="BR122" s="858"/>
      <c r="BS122" s="858"/>
      <c r="BT122" s="858"/>
      <c r="BU122" s="858"/>
      <c r="BV122" s="858">
        <v>4529502</v>
      </c>
      <c r="BW122" s="858"/>
      <c r="BX122" s="858"/>
      <c r="BY122" s="858"/>
      <c r="BZ122" s="858"/>
      <c r="CA122" s="858">
        <v>4263319</v>
      </c>
      <c r="CB122" s="858"/>
      <c r="CC122" s="858"/>
      <c r="CD122" s="858"/>
      <c r="CE122" s="858"/>
      <c r="CF122" s="859">
        <v>131.19999999999999</v>
      </c>
      <c r="CG122" s="860"/>
      <c r="CH122" s="860"/>
      <c r="CI122" s="860"/>
      <c r="CJ122" s="860"/>
      <c r="CK122" s="882"/>
      <c r="CL122" s="868"/>
      <c r="CM122" s="868"/>
      <c r="CN122" s="868"/>
      <c r="CO122" s="869"/>
      <c r="CP122" s="848" t="s">
        <v>479</v>
      </c>
      <c r="CQ122" s="849"/>
      <c r="CR122" s="849"/>
      <c r="CS122" s="849"/>
      <c r="CT122" s="849"/>
      <c r="CU122" s="849"/>
      <c r="CV122" s="849"/>
      <c r="CW122" s="849"/>
      <c r="CX122" s="849"/>
      <c r="CY122" s="849"/>
      <c r="CZ122" s="849"/>
      <c r="DA122" s="849"/>
      <c r="DB122" s="849"/>
      <c r="DC122" s="849"/>
      <c r="DD122" s="849"/>
      <c r="DE122" s="849"/>
      <c r="DF122" s="850"/>
      <c r="DG122" s="829" t="s">
        <v>464</v>
      </c>
      <c r="DH122" s="830"/>
      <c r="DI122" s="830"/>
      <c r="DJ122" s="830"/>
      <c r="DK122" s="830"/>
      <c r="DL122" s="830" t="s">
        <v>467</v>
      </c>
      <c r="DM122" s="830"/>
      <c r="DN122" s="830"/>
      <c r="DO122" s="830"/>
      <c r="DP122" s="830"/>
      <c r="DQ122" s="830" t="s">
        <v>131</v>
      </c>
      <c r="DR122" s="830"/>
      <c r="DS122" s="830"/>
      <c r="DT122" s="830"/>
      <c r="DU122" s="830"/>
      <c r="DV122" s="807" t="s">
        <v>467</v>
      </c>
      <c r="DW122" s="807"/>
      <c r="DX122" s="807"/>
      <c r="DY122" s="807"/>
      <c r="DZ122" s="808"/>
    </row>
    <row r="123" spans="1:130" s="224" customFormat="1" ht="26.25" customHeight="1" x14ac:dyDescent="0.2">
      <c r="A123" s="833"/>
      <c r="B123" s="834"/>
      <c r="C123" s="828" t="s">
        <v>460</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464</v>
      </c>
      <c r="AB123" s="793"/>
      <c r="AC123" s="793"/>
      <c r="AD123" s="793"/>
      <c r="AE123" s="794"/>
      <c r="AF123" s="795" t="s">
        <v>131</v>
      </c>
      <c r="AG123" s="793"/>
      <c r="AH123" s="793"/>
      <c r="AI123" s="793"/>
      <c r="AJ123" s="794"/>
      <c r="AK123" s="795" t="s">
        <v>467</v>
      </c>
      <c r="AL123" s="793"/>
      <c r="AM123" s="793"/>
      <c r="AN123" s="793"/>
      <c r="AO123" s="794"/>
      <c r="AP123" s="837" t="s">
        <v>467</v>
      </c>
      <c r="AQ123" s="838"/>
      <c r="AR123" s="838"/>
      <c r="AS123" s="838"/>
      <c r="AT123" s="839"/>
      <c r="AU123" s="899"/>
      <c r="AV123" s="900"/>
      <c r="AW123" s="900"/>
      <c r="AX123" s="900"/>
      <c r="AY123" s="900"/>
      <c r="AZ123" s="245" t="s">
        <v>190</v>
      </c>
      <c r="BA123" s="245"/>
      <c r="BB123" s="245"/>
      <c r="BC123" s="245"/>
      <c r="BD123" s="245"/>
      <c r="BE123" s="245"/>
      <c r="BF123" s="245"/>
      <c r="BG123" s="245"/>
      <c r="BH123" s="245"/>
      <c r="BI123" s="245"/>
      <c r="BJ123" s="245"/>
      <c r="BK123" s="245"/>
      <c r="BL123" s="245"/>
      <c r="BM123" s="245"/>
      <c r="BN123" s="245"/>
      <c r="BO123" s="890" t="s">
        <v>480</v>
      </c>
      <c r="BP123" s="891"/>
      <c r="BQ123" s="845">
        <v>6963640</v>
      </c>
      <c r="BR123" s="846"/>
      <c r="BS123" s="846"/>
      <c r="BT123" s="846"/>
      <c r="BU123" s="846"/>
      <c r="BV123" s="846">
        <v>7308602</v>
      </c>
      <c r="BW123" s="846"/>
      <c r="BX123" s="846"/>
      <c r="BY123" s="846"/>
      <c r="BZ123" s="846"/>
      <c r="CA123" s="846">
        <v>7723744</v>
      </c>
      <c r="CB123" s="846"/>
      <c r="CC123" s="846"/>
      <c r="CD123" s="846"/>
      <c r="CE123" s="846"/>
      <c r="CF123" s="761"/>
      <c r="CG123" s="762"/>
      <c r="CH123" s="762"/>
      <c r="CI123" s="762"/>
      <c r="CJ123" s="847"/>
      <c r="CK123" s="882"/>
      <c r="CL123" s="868"/>
      <c r="CM123" s="868"/>
      <c r="CN123" s="868"/>
      <c r="CO123" s="869"/>
      <c r="CP123" s="848" t="s">
        <v>481</v>
      </c>
      <c r="CQ123" s="849"/>
      <c r="CR123" s="849"/>
      <c r="CS123" s="849"/>
      <c r="CT123" s="849"/>
      <c r="CU123" s="849"/>
      <c r="CV123" s="849"/>
      <c r="CW123" s="849"/>
      <c r="CX123" s="849"/>
      <c r="CY123" s="849"/>
      <c r="CZ123" s="849"/>
      <c r="DA123" s="849"/>
      <c r="DB123" s="849"/>
      <c r="DC123" s="849"/>
      <c r="DD123" s="849"/>
      <c r="DE123" s="849"/>
      <c r="DF123" s="850"/>
      <c r="DG123" s="792" t="s">
        <v>131</v>
      </c>
      <c r="DH123" s="793"/>
      <c r="DI123" s="793"/>
      <c r="DJ123" s="793"/>
      <c r="DK123" s="794"/>
      <c r="DL123" s="795" t="s">
        <v>131</v>
      </c>
      <c r="DM123" s="793"/>
      <c r="DN123" s="793"/>
      <c r="DO123" s="793"/>
      <c r="DP123" s="794"/>
      <c r="DQ123" s="795" t="s">
        <v>131</v>
      </c>
      <c r="DR123" s="793"/>
      <c r="DS123" s="793"/>
      <c r="DT123" s="793"/>
      <c r="DU123" s="794"/>
      <c r="DV123" s="837" t="s">
        <v>131</v>
      </c>
      <c r="DW123" s="838"/>
      <c r="DX123" s="838"/>
      <c r="DY123" s="838"/>
      <c r="DZ123" s="839"/>
    </row>
    <row r="124" spans="1:130" s="224" customFormat="1" ht="26.25" customHeight="1" thickBot="1" x14ac:dyDescent="0.25">
      <c r="A124" s="833"/>
      <c r="B124" s="834"/>
      <c r="C124" s="828" t="s">
        <v>465</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131</v>
      </c>
      <c r="AB124" s="793"/>
      <c r="AC124" s="793"/>
      <c r="AD124" s="793"/>
      <c r="AE124" s="794"/>
      <c r="AF124" s="795" t="s">
        <v>131</v>
      </c>
      <c r="AG124" s="793"/>
      <c r="AH124" s="793"/>
      <c r="AI124" s="793"/>
      <c r="AJ124" s="794"/>
      <c r="AK124" s="795" t="s">
        <v>131</v>
      </c>
      <c r="AL124" s="793"/>
      <c r="AM124" s="793"/>
      <c r="AN124" s="793"/>
      <c r="AO124" s="794"/>
      <c r="AP124" s="837" t="s">
        <v>131</v>
      </c>
      <c r="AQ124" s="838"/>
      <c r="AR124" s="838"/>
      <c r="AS124" s="838"/>
      <c r="AT124" s="839"/>
      <c r="AU124" s="840" t="s">
        <v>482</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36.200000000000003</v>
      </c>
      <c r="BR124" s="844"/>
      <c r="BS124" s="844"/>
      <c r="BT124" s="844"/>
      <c r="BU124" s="844"/>
      <c r="BV124" s="844">
        <v>25</v>
      </c>
      <c r="BW124" s="844"/>
      <c r="BX124" s="844"/>
      <c r="BY124" s="844"/>
      <c r="BZ124" s="844"/>
      <c r="CA124" s="844">
        <v>9.8000000000000007</v>
      </c>
      <c r="CB124" s="844"/>
      <c r="CC124" s="844"/>
      <c r="CD124" s="844"/>
      <c r="CE124" s="844"/>
      <c r="CF124" s="739"/>
      <c r="CG124" s="740"/>
      <c r="CH124" s="740"/>
      <c r="CI124" s="740"/>
      <c r="CJ124" s="875"/>
      <c r="CK124" s="883"/>
      <c r="CL124" s="883"/>
      <c r="CM124" s="883"/>
      <c r="CN124" s="883"/>
      <c r="CO124" s="884"/>
      <c r="CP124" s="848" t="s">
        <v>483</v>
      </c>
      <c r="CQ124" s="849"/>
      <c r="CR124" s="849"/>
      <c r="CS124" s="849"/>
      <c r="CT124" s="849"/>
      <c r="CU124" s="849"/>
      <c r="CV124" s="849"/>
      <c r="CW124" s="849"/>
      <c r="CX124" s="849"/>
      <c r="CY124" s="849"/>
      <c r="CZ124" s="849"/>
      <c r="DA124" s="849"/>
      <c r="DB124" s="849"/>
      <c r="DC124" s="849"/>
      <c r="DD124" s="849"/>
      <c r="DE124" s="849"/>
      <c r="DF124" s="850"/>
      <c r="DG124" s="776" t="s">
        <v>131</v>
      </c>
      <c r="DH124" s="777"/>
      <c r="DI124" s="777"/>
      <c r="DJ124" s="777"/>
      <c r="DK124" s="778"/>
      <c r="DL124" s="779" t="s">
        <v>131</v>
      </c>
      <c r="DM124" s="777"/>
      <c r="DN124" s="777"/>
      <c r="DO124" s="777"/>
      <c r="DP124" s="778"/>
      <c r="DQ124" s="779" t="s">
        <v>131</v>
      </c>
      <c r="DR124" s="777"/>
      <c r="DS124" s="777"/>
      <c r="DT124" s="777"/>
      <c r="DU124" s="778"/>
      <c r="DV124" s="861" t="s">
        <v>131</v>
      </c>
      <c r="DW124" s="862"/>
      <c r="DX124" s="862"/>
      <c r="DY124" s="862"/>
      <c r="DZ124" s="863"/>
    </row>
    <row r="125" spans="1:130" s="224" customFormat="1" ht="26.25" customHeight="1" x14ac:dyDescent="0.2">
      <c r="A125" s="833"/>
      <c r="B125" s="834"/>
      <c r="C125" s="828" t="s">
        <v>468</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131</v>
      </c>
      <c r="AB125" s="793"/>
      <c r="AC125" s="793"/>
      <c r="AD125" s="793"/>
      <c r="AE125" s="794"/>
      <c r="AF125" s="795" t="s">
        <v>131</v>
      </c>
      <c r="AG125" s="793"/>
      <c r="AH125" s="793"/>
      <c r="AI125" s="793"/>
      <c r="AJ125" s="794"/>
      <c r="AK125" s="795" t="s">
        <v>131</v>
      </c>
      <c r="AL125" s="793"/>
      <c r="AM125" s="793"/>
      <c r="AN125" s="793"/>
      <c r="AO125" s="794"/>
      <c r="AP125" s="837" t="s">
        <v>131</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484</v>
      </c>
      <c r="CL125" s="865"/>
      <c r="CM125" s="865"/>
      <c r="CN125" s="865"/>
      <c r="CO125" s="866"/>
      <c r="CP125" s="873" t="s">
        <v>485</v>
      </c>
      <c r="CQ125" s="821"/>
      <c r="CR125" s="821"/>
      <c r="CS125" s="821"/>
      <c r="CT125" s="821"/>
      <c r="CU125" s="821"/>
      <c r="CV125" s="821"/>
      <c r="CW125" s="821"/>
      <c r="CX125" s="821"/>
      <c r="CY125" s="821"/>
      <c r="CZ125" s="821"/>
      <c r="DA125" s="821"/>
      <c r="DB125" s="821"/>
      <c r="DC125" s="821"/>
      <c r="DD125" s="821"/>
      <c r="DE125" s="821"/>
      <c r="DF125" s="822"/>
      <c r="DG125" s="874" t="s">
        <v>131</v>
      </c>
      <c r="DH125" s="855"/>
      <c r="DI125" s="855"/>
      <c r="DJ125" s="855"/>
      <c r="DK125" s="855"/>
      <c r="DL125" s="855" t="s">
        <v>131</v>
      </c>
      <c r="DM125" s="855"/>
      <c r="DN125" s="855"/>
      <c r="DO125" s="855"/>
      <c r="DP125" s="855"/>
      <c r="DQ125" s="855" t="s">
        <v>131</v>
      </c>
      <c r="DR125" s="855"/>
      <c r="DS125" s="855"/>
      <c r="DT125" s="855"/>
      <c r="DU125" s="855"/>
      <c r="DV125" s="856" t="s">
        <v>131</v>
      </c>
      <c r="DW125" s="856"/>
      <c r="DX125" s="856"/>
      <c r="DY125" s="856"/>
      <c r="DZ125" s="857"/>
    </row>
    <row r="126" spans="1:130" s="224" customFormat="1" ht="26.25" customHeight="1" thickBot="1" x14ac:dyDescent="0.25">
      <c r="A126" s="833"/>
      <c r="B126" s="834"/>
      <c r="C126" s="828" t="s">
        <v>470</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44722</v>
      </c>
      <c r="AB126" s="793"/>
      <c r="AC126" s="793"/>
      <c r="AD126" s="793"/>
      <c r="AE126" s="794"/>
      <c r="AF126" s="795">
        <v>117795</v>
      </c>
      <c r="AG126" s="793"/>
      <c r="AH126" s="793"/>
      <c r="AI126" s="793"/>
      <c r="AJ126" s="794"/>
      <c r="AK126" s="795">
        <v>45373</v>
      </c>
      <c r="AL126" s="793"/>
      <c r="AM126" s="793"/>
      <c r="AN126" s="793"/>
      <c r="AO126" s="794"/>
      <c r="AP126" s="837">
        <v>1.4</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486</v>
      </c>
      <c r="CQ126" s="765"/>
      <c r="CR126" s="765"/>
      <c r="CS126" s="765"/>
      <c r="CT126" s="765"/>
      <c r="CU126" s="765"/>
      <c r="CV126" s="765"/>
      <c r="CW126" s="765"/>
      <c r="CX126" s="765"/>
      <c r="CY126" s="765"/>
      <c r="CZ126" s="765"/>
      <c r="DA126" s="765"/>
      <c r="DB126" s="765"/>
      <c r="DC126" s="765"/>
      <c r="DD126" s="765"/>
      <c r="DE126" s="765"/>
      <c r="DF126" s="766"/>
      <c r="DG126" s="829" t="s">
        <v>131</v>
      </c>
      <c r="DH126" s="830"/>
      <c r="DI126" s="830"/>
      <c r="DJ126" s="830"/>
      <c r="DK126" s="830"/>
      <c r="DL126" s="830" t="s">
        <v>131</v>
      </c>
      <c r="DM126" s="830"/>
      <c r="DN126" s="830"/>
      <c r="DO126" s="830"/>
      <c r="DP126" s="830"/>
      <c r="DQ126" s="830" t="s">
        <v>131</v>
      </c>
      <c r="DR126" s="830"/>
      <c r="DS126" s="830"/>
      <c r="DT126" s="830"/>
      <c r="DU126" s="830"/>
      <c r="DV126" s="807" t="s">
        <v>131</v>
      </c>
      <c r="DW126" s="807"/>
      <c r="DX126" s="807"/>
      <c r="DY126" s="807"/>
      <c r="DZ126" s="808"/>
    </row>
    <row r="127" spans="1:130" s="224" customFormat="1" ht="26.25" customHeight="1" x14ac:dyDescent="0.2">
      <c r="A127" s="835"/>
      <c r="B127" s="836"/>
      <c r="C127" s="851" t="s">
        <v>487</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131</v>
      </c>
      <c r="AB127" s="793"/>
      <c r="AC127" s="793"/>
      <c r="AD127" s="793"/>
      <c r="AE127" s="794"/>
      <c r="AF127" s="795" t="s">
        <v>131</v>
      </c>
      <c r="AG127" s="793"/>
      <c r="AH127" s="793"/>
      <c r="AI127" s="793"/>
      <c r="AJ127" s="794"/>
      <c r="AK127" s="795" t="s">
        <v>131</v>
      </c>
      <c r="AL127" s="793"/>
      <c r="AM127" s="793"/>
      <c r="AN127" s="793"/>
      <c r="AO127" s="794"/>
      <c r="AP127" s="837" t="s">
        <v>131</v>
      </c>
      <c r="AQ127" s="838"/>
      <c r="AR127" s="838"/>
      <c r="AS127" s="838"/>
      <c r="AT127" s="839"/>
      <c r="AU127" s="226"/>
      <c r="AV127" s="226"/>
      <c r="AW127" s="226"/>
      <c r="AX127" s="854" t="s">
        <v>488</v>
      </c>
      <c r="AY127" s="825"/>
      <c r="AZ127" s="825"/>
      <c r="BA127" s="825"/>
      <c r="BB127" s="825"/>
      <c r="BC127" s="825"/>
      <c r="BD127" s="825"/>
      <c r="BE127" s="826"/>
      <c r="BF127" s="824" t="s">
        <v>489</v>
      </c>
      <c r="BG127" s="825"/>
      <c r="BH127" s="825"/>
      <c r="BI127" s="825"/>
      <c r="BJ127" s="825"/>
      <c r="BK127" s="825"/>
      <c r="BL127" s="826"/>
      <c r="BM127" s="824" t="s">
        <v>490</v>
      </c>
      <c r="BN127" s="825"/>
      <c r="BO127" s="825"/>
      <c r="BP127" s="825"/>
      <c r="BQ127" s="825"/>
      <c r="BR127" s="825"/>
      <c r="BS127" s="826"/>
      <c r="BT127" s="824" t="s">
        <v>491</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492</v>
      </c>
      <c r="CQ127" s="765"/>
      <c r="CR127" s="765"/>
      <c r="CS127" s="765"/>
      <c r="CT127" s="765"/>
      <c r="CU127" s="765"/>
      <c r="CV127" s="765"/>
      <c r="CW127" s="765"/>
      <c r="CX127" s="765"/>
      <c r="CY127" s="765"/>
      <c r="CZ127" s="765"/>
      <c r="DA127" s="765"/>
      <c r="DB127" s="765"/>
      <c r="DC127" s="765"/>
      <c r="DD127" s="765"/>
      <c r="DE127" s="765"/>
      <c r="DF127" s="766"/>
      <c r="DG127" s="829" t="s">
        <v>131</v>
      </c>
      <c r="DH127" s="830"/>
      <c r="DI127" s="830"/>
      <c r="DJ127" s="830"/>
      <c r="DK127" s="830"/>
      <c r="DL127" s="830" t="s">
        <v>131</v>
      </c>
      <c r="DM127" s="830"/>
      <c r="DN127" s="830"/>
      <c r="DO127" s="830"/>
      <c r="DP127" s="830"/>
      <c r="DQ127" s="830" t="s">
        <v>131</v>
      </c>
      <c r="DR127" s="830"/>
      <c r="DS127" s="830"/>
      <c r="DT127" s="830"/>
      <c r="DU127" s="830"/>
      <c r="DV127" s="807" t="s">
        <v>131</v>
      </c>
      <c r="DW127" s="807"/>
      <c r="DX127" s="807"/>
      <c r="DY127" s="807"/>
      <c r="DZ127" s="808"/>
    </row>
    <row r="128" spans="1:130" s="224" customFormat="1" ht="26.25" customHeight="1" thickBot="1" x14ac:dyDescent="0.25">
      <c r="A128" s="809" t="s">
        <v>493</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494</v>
      </c>
      <c r="X128" s="811"/>
      <c r="Y128" s="811"/>
      <c r="Z128" s="812"/>
      <c r="AA128" s="813">
        <v>1636</v>
      </c>
      <c r="AB128" s="814"/>
      <c r="AC128" s="814"/>
      <c r="AD128" s="814"/>
      <c r="AE128" s="815"/>
      <c r="AF128" s="816">
        <v>1644</v>
      </c>
      <c r="AG128" s="814"/>
      <c r="AH128" s="814"/>
      <c r="AI128" s="814"/>
      <c r="AJ128" s="815"/>
      <c r="AK128" s="816">
        <v>1520</v>
      </c>
      <c r="AL128" s="814"/>
      <c r="AM128" s="814"/>
      <c r="AN128" s="814"/>
      <c r="AO128" s="815"/>
      <c r="AP128" s="817"/>
      <c r="AQ128" s="818"/>
      <c r="AR128" s="818"/>
      <c r="AS128" s="818"/>
      <c r="AT128" s="819"/>
      <c r="AU128" s="226"/>
      <c r="AV128" s="226"/>
      <c r="AW128" s="226"/>
      <c r="AX128" s="820" t="s">
        <v>495</v>
      </c>
      <c r="AY128" s="821"/>
      <c r="AZ128" s="821"/>
      <c r="BA128" s="821"/>
      <c r="BB128" s="821"/>
      <c r="BC128" s="821"/>
      <c r="BD128" s="821"/>
      <c r="BE128" s="822"/>
      <c r="BF128" s="799" t="s">
        <v>131</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496</v>
      </c>
      <c r="CQ128" s="743"/>
      <c r="CR128" s="743"/>
      <c r="CS128" s="743"/>
      <c r="CT128" s="743"/>
      <c r="CU128" s="743"/>
      <c r="CV128" s="743"/>
      <c r="CW128" s="743"/>
      <c r="CX128" s="743"/>
      <c r="CY128" s="743"/>
      <c r="CZ128" s="743"/>
      <c r="DA128" s="743"/>
      <c r="DB128" s="743"/>
      <c r="DC128" s="743"/>
      <c r="DD128" s="743"/>
      <c r="DE128" s="743"/>
      <c r="DF128" s="744"/>
      <c r="DG128" s="803" t="s">
        <v>131</v>
      </c>
      <c r="DH128" s="804"/>
      <c r="DI128" s="804"/>
      <c r="DJ128" s="804"/>
      <c r="DK128" s="804"/>
      <c r="DL128" s="804" t="s">
        <v>131</v>
      </c>
      <c r="DM128" s="804"/>
      <c r="DN128" s="804"/>
      <c r="DO128" s="804"/>
      <c r="DP128" s="804"/>
      <c r="DQ128" s="804" t="s">
        <v>131</v>
      </c>
      <c r="DR128" s="804"/>
      <c r="DS128" s="804"/>
      <c r="DT128" s="804"/>
      <c r="DU128" s="804"/>
      <c r="DV128" s="805" t="s">
        <v>131</v>
      </c>
      <c r="DW128" s="805"/>
      <c r="DX128" s="805"/>
      <c r="DY128" s="805"/>
      <c r="DZ128" s="806"/>
    </row>
    <row r="129" spans="1:131" s="224" customFormat="1" ht="26.25" customHeight="1" x14ac:dyDescent="0.2">
      <c r="A129" s="787" t="s">
        <v>108</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497</v>
      </c>
      <c r="X129" s="790"/>
      <c r="Y129" s="790"/>
      <c r="Z129" s="791"/>
      <c r="AA129" s="792">
        <v>3477460</v>
      </c>
      <c r="AB129" s="793"/>
      <c r="AC129" s="793"/>
      <c r="AD129" s="793"/>
      <c r="AE129" s="794"/>
      <c r="AF129" s="795">
        <v>3714746</v>
      </c>
      <c r="AG129" s="793"/>
      <c r="AH129" s="793"/>
      <c r="AI129" s="793"/>
      <c r="AJ129" s="794"/>
      <c r="AK129" s="795">
        <v>3642467</v>
      </c>
      <c r="AL129" s="793"/>
      <c r="AM129" s="793"/>
      <c r="AN129" s="793"/>
      <c r="AO129" s="794"/>
      <c r="AP129" s="796"/>
      <c r="AQ129" s="797"/>
      <c r="AR129" s="797"/>
      <c r="AS129" s="797"/>
      <c r="AT129" s="798"/>
      <c r="AU129" s="227"/>
      <c r="AV129" s="227"/>
      <c r="AW129" s="227"/>
      <c r="AX129" s="764" t="s">
        <v>498</v>
      </c>
      <c r="AY129" s="765"/>
      <c r="AZ129" s="765"/>
      <c r="BA129" s="765"/>
      <c r="BB129" s="765"/>
      <c r="BC129" s="765"/>
      <c r="BD129" s="765"/>
      <c r="BE129" s="766"/>
      <c r="BF129" s="783" t="s">
        <v>131</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499</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500</v>
      </c>
      <c r="X130" s="790"/>
      <c r="Y130" s="790"/>
      <c r="Z130" s="791"/>
      <c r="AA130" s="792">
        <v>377116</v>
      </c>
      <c r="AB130" s="793"/>
      <c r="AC130" s="793"/>
      <c r="AD130" s="793"/>
      <c r="AE130" s="794"/>
      <c r="AF130" s="795">
        <v>382923</v>
      </c>
      <c r="AG130" s="793"/>
      <c r="AH130" s="793"/>
      <c r="AI130" s="793"/>
      <c r="AJ130" s="794"/>
      <c r="AK130" s="795">
        <v>392462</v>
      </c>
      <c r="AL130" s="793"/>
      <c r="AM130" s="793"/>
      <c r="AN130" s="793"/>
      <c r="AO130" s="794"/>
      <c r="AP130" s="796"/>
      <c r="AQ130" s="797"/>
      <c r="AR130" s="797"/>
      <c r="AS130" s="797"/>
      <c r="AT130" s="798"/>
      <c r="AU130" s="227"/>
      <c r="AV130" s="227"/>
      <c r="AW130" s="227"/>
      <c r="AX130" s="764" t="s">
        <v>501</v>
      </c>
      <c r="AY130" s="765"/>
      <c r="AZ130" s="765"/>
      <c r="BA130" s="765"/>
      <c r="BB130" s="765"/>
      <c r="BC130" s="765"/>
      <c r="BD130" s="765"/>
      <c r="BE130" s="766"/>
      <c r="BF130" s="767">
        <v>11.2</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502</v>
      </c>
      <c r="X131" s="774"/>
      <c r="Y131" s="774"/>
      <c r="Z131" s="775"/>
      <c r="AA131" s="776">
        <v>3100344</v>
      </c>
      <c r="AB131" s="777"/>
      <c r="AC131" s="777"/>
      <c r="AD131" s="777"/>
      <c r="AE131" s="778"/>
      <c r="AF131" s="779">
        <v>3331823</v>
      </c>
      <c r="AG131" s="777"/>
      <c r="AH131" s="777"/>
      <c r="AI131" s="777"/>
      <c r="AJ131" s="778"/>
      <c r="AK131" s="779">
        <v>3250005</v>
      </c>
      <c r="AL131" s="777"/>
      <c r="AM131" s="777"/>
      <c r="AN131" s="777"/>
      <c r="AO131" s="778"/>
      <c r="AP131" s="780"/>
      <c r="AQ131" s="781"/>
      <c r="AR131" s="781"/>
      <c r="AS131" s="781"/>
      <c r="AT131" s="782"/>
      <c r="AU131" s="227"/>
      <c r="AV131" s="227"/>
      <c r="AW131" s="227"/>
      <c r="AX131" s="742" t="s">
        <v>503</v>
      </c>
      <c r="AY131" s="743"/>
      <c r="AZ131" s="743"/>
      <c r="BA131" s="743"/>
      <c r="BB131" s="743"/>
      <c r="BC131" s="743"/>
      <c r="BD131" s="743"/>
      <c r="BE131" s="744"/>
      <c r="BF131" s="745">
        <v>9.8000000000000007</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504</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505</v>
      </c>
      <c r="W132" s="755"/>
      <c r="X132" s="755"/>
      <c r="Y132" s="755"/>
      <c r="Z132" s="756"/>
      <c r="AA132" s="757">
        <v>8.4104215530000008</v>
      </c>
      <c r="AB132" s="758"/>
      <c r="AC132" s="758"/>
      <c r="AD132" s="758"/>
      <c r="AE132" s="759"/>
      <c r="AF132" s="760">
        <v>9.5801307569999992</v>
      </c>
      <c r="AG132" s="758"/>
      <c r="AH132" s="758"/>
      <c r="AI132" s="758"/>
      <c r="AJ132" s="759"/>
      <c r="AK132" s="760">
        <v>15.80600645</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506</v>
      </c>
      <c r="W133" s="734"/>
      <c r="X133" s="734"/>
      <c r="Y133" s="734"/>
      <c r="Z133" s="735"/>
      <c r="AA133" s="736">
        <v>7.9</v>
      </c>
      <c r="AB133" s="737"/>
      <c r="AC133" s="737"/>
      <c r="AD133" s="737"/>
      <c r="AE133" s="738"/>
      <c r="AF133" s="736">
        <v>8.8000000000000007</v>
      </c>
      <c r="AG133" s="737"/>
      <c r="AH133" s="737"/>
      <c r="AI133" s="737"/>
      <c r="AJ133" s="738"/>
      <c r="AK133" s="736">
        <v>11.2</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j4V+rp0dwBxqKVXaZ9gdyblksB7JdU6pcEZUiuoSXHDJT6wQlgbNEK8HrasRVbEsNnUaECuzntFnEY999GuWXQ==" saltValue="iJab2YpKlWXTR0qkHuOv9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54" customWidth="1"/>
    <col min="121" max="121" width="0" style="253" hidden="1" customWidth="1"/>
    <col min="122" max="16384" width="9" style="253" hidden="1"/>
  </cols>
  <sheetData>
    <row r="1" spans="1:120" ht="13"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3"/>
    </row>
    <row r="17" spans="119:120" ht="13" x14ac:dyDescent="0.2">
      <c r="DP17" s="253"/>
    </row>
    <row r="18" spans="119:120" ht="13" x14ac:dyDescent="0.2"/>
    <row r="19" spans="119:120" ht="13" x14ac:dyDescent="0.2"/>
    <row r="20" spans="119:120" ht="13" x14ac:dyDescent="0.2">
      <c r="DO20" s="253"/>
      <c r="DP20" s="253"/>
    </row>
    <row r="21" spans="119:120" ht="13" x14ac:dyDescent="0.2">
      <c r="DP21" s="253"/>
    </row>
    <row r="22" spans="119:120" ht="13" x14ac:dyDescent="0.2"/>
    <row r="23" spans="119:120" ht="13" x14ac:dyDescent="0.2">
      <c r="DO23" s="253"/>
      <c r="DP23" s="253"/>
    </row>
    <row r="24" spans="119:120" ht="13" x14ac:dyDescent="0.2">
      <c r="DP24" s="253"/>
    </row>
    <row r="25" spans="119:120" ht="13" x14ac:dyDescent="0.2">
      <c r="DP25" s="253"/>
    </row>
    <row r="26" spans="119:120" ht="13" x14ac:dyDescent="0.2">
      <c r="DO26" s="253"/>
      <c r="DP26" s="253"/>
    </row>
    <row r="27" spans="119:120" ht="13" x14ac:dyDescent="0.2"/>
    <row r="28" spans="119:120" ht="13" x14ac:dyDescent="0.2">
      <c r="DO28" s="253"/>
      <c r="DP28" s="253"/>
    </row>
    <row r="29" spans="119:120" ht="13" x14ac:dyDescent="0.2">
      <c r="DP29" s="253"/>
    </row>
    <row r="30" spans="119:120" ht="13" x14ac:dyDescent="0.2"/>
    <row r="31" spans="119:120" ht="13" x14ac:dyDescent="0.2">
      <c r="DO31" s="253"/>
      <c r="DP31" s="253"/>
    </row>
    <row r="32" spans="119:120" ht="13" x14ac:dyDescent="0.2"/>
    <row r="33" spans="98:120" ht="13" x14ac:dyDescent="0.2">
      <c r="DO33" s="253"/>
      <c r="DP33" s="253"/>
    </row>
    <row r="34" spans="98:120" ht="13" x14ac:dyDescent="0.2">
      <c r="DM34" s="253"/>
    </row>
    <row r="35" spans="98:120" ht="13" x14ac:dyDescent="0.2">
      <c r="CT35" s="253"/>
      <c r="CU35" s="253"/>
      <c r="CV35" s="253"/>
      <c r="CY35" s="253"/>
      <c r="CZ35" s="253"/>
      <c r="DA35" s="253"/>
      <c r="DD35" s="253"/>
      <c r="DE35" s="253"/>
      <c r="DF35" s="253"/>
      <c r="DI35" s="253"/>
      <c r="DJ35" s="253"/>
      <c r="DK35" s="253"/>
      <c r="DM35" s="253"/>
      <c r="DN35" s="253"/>
      <c r="DO35" s="253"/>
      <c r="DP35" s="253"/>
    </row>
    <row r="36" spans="98:120" ht="13" x14ac:dyDescent="0.2"/>
    <row r="37" spans="98:120" ht="13" x14ac:dyDescent="0.2">
      <c r="CW37" s="253"/>
      <c r="DB37" s="253"/>
      <c r="DG37" s="253"/>
      <c r="DL37" s="253"/>
      <c r="DP37" s="253"/>
    </row>
    <row r="38" spans="98:120" ht="13"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3"/>
      <c r="DO49" s="253"/>
      <c r="DP49" s="253"/>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3"/>
      <c r="CS63" s="253"/>
      <c r="CX63" s="253"/>
      <c r="DC63" s="253"/>
      <c r="DH63" s="253"/>
    </row>
    <row r="64" spans="22:120" ht="13" x14ac:dyDescent="0.2">
      <c r="V64" s="253"/>
    </row>
    <row r="65" spans="15:120" ht="13"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 x14ac:dyDescent="0.2">
      <c r="Q66" s="253"/>
      <c r="S66" s="253"/>
      <c r="U66" s="253"/>
      <c r="DM66" s="253"/>
    </row>
    <row r="67" spans="15:120" ht="13"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 x14ac:dyDescent="0.2"/>
    <row r="69" spans="15:120" ht="13" x14ac:dyDescent="0.2"/>
    <row r="70" spans="15:120" ht="13" x14ac:dyDescent="0.2"/>
    <row r="71" spans="15:120" ht="13" x14ac:dyDescent="0.2"/>
    <row r="72" spans="15:120" ht="13" x14ac:dyDescent="0.2">
      <c r="DP72" s="253"/>
    </row>
    <row r="73" spans="15:120" ht="13" x14ac:dyDescent="0.2">
      <c r="DP73" s="253"/>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3"/>
      <c r="CX96" s="253"/>
      <c r="DC96" s="253"/>
      <c r="DH96" s="253"/>
    </row>
    <row r="97" spans="24:120" ht="13" x14ac:dyDescent="0.2">
      <c r="CS97" s="253"/>
      <c r="CX97" s="253"/>
      <c r="DC97" s="253"/>
      <c r="DH97" s="253"/>
      <c r="DP97" s="254" t="s">
        <v>507</v>
      </c>
    </row>
    <row r="98" spans="24:120" ht="13" hidden="1" x14ac:dyDescent="0.2">
      <c r="CS98" s="253"/>
      <c r="CX98" s="253"/>
      <c r="DC98" s="253"/>
      <c r="DH98" s="253"/>
    </row>
    <row r="99" spans="24:120" ht="13"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 hidden="1" x14ac:dyDescent="0.2">
      <c r="CT103" s="253"/>
      <c r="CV103" s="253"/>
      <c r="CW103" s="253"/>
      <c r="CY103" s="253"/>
      <c r="DA103" s="253"/>
      <c r="DB103" s="253"/>
      <c r="DD103" s="253"/>
      <c r="DF103" s="253"/>
      <c r="DG103" s="253"/>
      <c r="DI103" s="253"/>
      <c r="DK103" s="253"/>
      <c r="DL103" s="253"/>
      <c r="DM103" s="253"/>
      <c r="DN103" s="253"/>
      <c r="DO103" s="253"/>
      <c r="DP103" s="253"/>
    </row>
    <row r="104" spans="24:120" ht="13"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wNAkaRPT/+df3ubEZ9zET21RDR4uxbpGTWvLFVxTmRWY6UFeGknMY360Ro7sFsz531WtEmRbeBbA2vGM3BK4tA==" saltValue="WnYN0P0U2F+Vg9fj9sBa7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54" customWidth="1"/>
    <col min="117" max="16384" width="9" style="253" hidden="1"/>
  </cols>
  <sheetData>
    <row r="1" spans="2:116" ht="13"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 x14ac:dyDescent="0.2"/>
    <row r="3" spans="2:116" ht="13" x14ac:dyDescent="0.2"/>
    <row r="4" spans="2:116" ht="13"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 x14ac:dyDescent="0.2"/>
    <row r="20" spans="9:116" ht="13" x14ac:dyDescent="0.2"/>
    <row r="21" spans="9:116" ht="13" x14ac:dyDescent="0.2">
      <c r="DL21" s="253"/>
    </row>
    <row r="22" spans="9:116" ht="13" x14ac:dyDescent="0.2">
      <c r="DI22" s="253"/>
      <c r="DJ22" s="253"/>
      <c r="DK22" s="253"/>
      <c r="DL22" s="253"/>
    </row>
    <row r="23" spans="9:116" ht="13" x14ac:dyDescent="0.2">
      <c r="CY23" s="253"/>
      <c r="CZ23" s="253"/>
      <c r="DA23" s="253"/>
      <c r="DB23" s="253"/>
      <c r="DC23" s="253"/>
      <c r="DD23" s="253"/>
      <c r="DE23" s="253"/>
      <c r="DF23" s="253"/>
      <c r="DG23" s="253"/>
      <c r="DH23" s="253"/>
      <c r="DI23" s="253"/>
      <c r="DJ23" s="253"/>
      <c r="DK23" s="253"/>
      <c r="DL23" s="253"/>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3"/>
      <c r="DA35" s="253"/>
      <c r="DB35" s="253"/>
      <c r="DC35" s="253"/>
      <c r="DD35" s="253"/>
      <c r="DE35" s="253"/>
      <c r="DF35" s="253"/>
      <c r="DG35" s="253"/>
      <c r="DH35" s="253"/>
      <c r="DI35" s="253"/>
      <c r="DJ35" s="253"/>
      <c r="DK35" s="253"/>
      <c r="DL35" s="253"/>
    </row>
    <row r="36" spans="15:116" ht="13" x14ac:dyDescent="0.2"/>
    <row r="37" spans="15:116" ht="13" x14ac:dyDescent="0.2">
      <c r="DL37" s="253"/>
    </row>
    <row r="38" spans="15:116" ht="13" x14ac:dyDescent="0.2">
      <c r="DI38" s="253"/>
      <c r="DJ38" s="253"/>
      <c r="DK38" s="253"/>
      <c r="DL38" s="253"/>
    </row>
    <row r="39" spans="15:116" ht="13" x14ac:dyDescent="0.2"/>
    <row r="40" spans="15:116" ht="13" x14ac:dyDescent="0.2"/>
    <row r="41" spans="15:116" ht="13" x14ac:dyDescent="0.2"/>
    <row r="42" spans="15:116" ht="13" x14ac:dyDescent="0.2"/>
    <row r="43" spans="15:116" ht="13"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 x14ac:dyDescent="0.2">
      <c r="DL44" s="253"/>
    </row>
    <row r="45" spans="15:116" ht="13" x14ac:dyDescent="0.2"/>
    <row r="46" spans="15:116" ht="13" x14ac:dyDescent="0.2">
      <c r="DA46" s="253"/>
      <c r="DB46" s="253"/>
      <c r="DC46" s="253"/>
      <c r="DD46" s="253"/>
      <c r="DE46" s="253"/>
      <c r="DF46" s="253"/>
      <c r="DG46" s="253"/>
      <c r="DH46" s="253"/>
      <c r="DI46" s="253"/>
      <c r="DJ46" s="253"/>
      <c r="DK46" s="253"/>
      <c r="DL46" s="253"/>
    </row>
    <row r="47" spans="15:116" ht="13" x14ac:dyDescent="0.2"/>
    <row r="48" spans="15:116" ht="13" x14ac:dyDescent="0.2"/>
    <row r="49" spans="104:116" ht="13" x14ac:dyDescent="0.2"/>
    <row r="50" spans="104:116" ht="13" x14ac:dyDescent="0.2">
      <c r="CZ50" s="253"/>
      <c r="DA50" s="253"/>
      <c r="DB50" s="253"/>
      <c r="DC50" s="253"/>
      <c r="DD50" s="253"/>
      <c r="DE50" s="253"/>
      <c r="DF50" s="253"/>
      <c r="DG50" s="253"/>
      <c r="DH50" s="253"/>
      <c r="DI50" s="253"/>
      <c r="DJ50" s="253"/>
      <c r="DK50" s="253"/>
      <c r="DL50" s="253"/>
    </row>
    <row r="51" spans="104:116" ht="13" x14ac:dyDescent="0.2"/>
    <row r="52" spans="104:116" ht="13" x14ac:dyDescent="0.2"/>
    <row r="53" spans="104:116" ht="13" x14ac:dyDescent="0.2">
      <c r="DL53" s="253"/>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3"/>
      <c r="DD67" s="253"/>
      <c r="DE67" s="253"/>
      <c r="DF67" s="253"/>
      <c r="DG67" s="253"/>
      <c r="DH67" s="253"/>
      <c r="DI67" s="253"/>
      <c r="DJ67" s="253"/>
      <c r="DK67" s="253"/>
      <c r="DL67" s="253"/>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C067NQi2GSKH7IlSL0S0981LtaeLlnbeP4UpRkYkrnuGnuyE4yaQd5CQgOYfWuwTFVeXeEKsnYazt2Pwv0GaqQ==" saltValue="XleLczVw/4W42QCqhlhj+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55" customWidth="1"/>
    <col min="37" max="44" width="17" style="255" customWidth="1"/>
    <col min="45" max="45" width="6.08984375" style="261" customWidth="1"/>
    <col min="46" max="46" width="3" style="259" customWidth="1"/>
    <col min="47" max="47" width="19.08984375" style="255" hidden="1" customWidth="1"/>
    <col min="48" max="52" width="12.6328125" style="255" hidden="1" customWidth="1"/>
    <col min="53" max="16384" width="8.6328125" style="255" hidden="1"/>
  </cols>
  <sheetData>
    <row r="1" spans="1:46" ht="13" x14ac:dyDescent="0.2">
      <c r="AS1" s="255"/>
      <c r="AT1" s="255"/>
    </row>
    <row r="2" spans="1:46" ht="13" x14ac:dyDescent="0.2">
      <c r="AS2" s="255"/>
      <c r="AT2" s="255"/>
    </row>
    <row r="3" spans="1:46" ht="13" x14ac:dyDescent="0.2">
      <c r="AS3" s="255"/>
      <c r="AT3" s="255"/>
    </row>
    <row r="4" spans="1:46" ht="13" x14ac:dyDescent="0.2">
      <c r="AS4" s="255"/>
      <c r="AT4" s="255"/>
    </row>
    <row r="5" spans="1:46" ht="16.5" x14ac:dyDescent="0.2">
      <c r="A5" s="256" t="s">
        <v>508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 x14ac:dyDescent="0.2">
      <c r="A6" s="259"/>
      <c r="AK6" s="260" t="s">
        <v>509</v>
      </c>
      <c r="AL6" s="260"/>
      <c r="AM6" s="260"/>
      <c r="AN6" s="260"/>
    </row>
    <row r="7" spans="1:46" ht="13.5" customHeight="1" x14ac:dyDescent="0.2">
      <c r="A7" s="259"/>
      <c r="AK7" s="262"/>
      <c r="AL7" s="263"/>
      <c r="AM7" s="263"/>
      <c r="AN7" s="264"/>
      <c r="AO7" s="1131" t="s">
        <v>510</v>
      </c>
      <c r="AP7" s="265"/>
      <c r="AQ7" s="266" t="s">
        <v>511</v>
      </c>
      <c r="AR7" s="267"/>
    </row>
    <row r="8" spans="1:46" ht="13" x14ac:dyDescent="0.2">
      <c r="A8" s="259"/>
      <c r="AK8" s="268"/>
      <c r="AL8" s="269"/>
      <c r="AM8" s="269"/>
      <c r="AN8" s="270"/>
      <c r="AO8" s="1132"/>
      <c r="AP8" s="271" t="s">
        <v>512</v>
      </c>
      <c r="AQ8" s="272" t="s">
        <v>513</v>
      </c>
      <c r="AR8" s="273" t="s">
        <v>514</v>
      </c>
    </row>
    <row r="9" spans="1:46" ht="13" x14ac:dyDescent="0.2">
      <c r="A9" s="259"/>
      <c r="AK9" s="1143" t="s">
        <v>515</v>
      </c>
      <c r="AL9" s="1144"/>
      <c r="AM9" s="1144"/>
      <c r="AN9" s="1145"/>
      <c r="AO9" s="274">
        <v>1298913</v>
      </c>
      <c r="AP9" s="274">
        <v>135628</v>
      </c>
      <c r="AQ9" s="275">
        <v>139150</v>
      </c>
      <c r="AR9" s="276">
        <v>-2.5</v>
      </c>
    </row>
    <row r="10" spans="1:46" ht="13.5" customHeight="1" x14ac:dyDescent="0.2">
      <c r="A10" s="259"/>
      <c r="AK10" s="1143" t="s">
        <v>516</v>
      </c>
      <c r="AL10" s="1144"/>
      <c r="AM10" s="1144"/>
      <c r="AN10" s="1145"/>
      <c r="AO10" s="277">
        <v>19170</v>
      </c>
      <c r="AP10" s="277">
        <v>2002</v>
      </c>
      <c r="AQ10" s="278">
        <v>19663</v>
      </c>
      <c r="AR10" s="279">
        <v>-89.8</v>
      </c>
    </row>
    <row r="11" spans="1:46" ht="13.5" customHeight="1" x14ac:dyDescent="0.2">
      <c r="A11" s="259"/>
      <c r="AK11" s="1143" t="s">
        <v>517</v>
      </c>
      <c r="AL11" s="1144"/>
      <c r="AM11" s="1144"/>
      <c r="AN11" s="1145"/>
      <c r="AO11" s="277" t="s">
        <v>518</v>
      </c>
      <c r="AP11" s="277" t="s">
        <v>518</v>
      </c>
      <c r="AQ11" s="278">
        <v>1097</v>
      </c>
      <c r="AR11" s="279" t="s">
        <v>518</v>
      </c>
    </row>
    <row r="12" spans="1:46" ht="13.5" customHeight="1" x14ac:dyDescent="0.2">
      <c r="A12" s="259"/>
      <c r="AK12" s="1143" t="s">
        <v>519</v>
      </c>
      <c r="AL12" s="1144"/>
      <c r="AM12" s="1144"/>
      <c r="AN12" s="1145"/>
      <c r="AO12" s="277" t="s">
        <v>518</v>
      </c>
      <c r="AP12" s="277" t="s">
        <v>518</v>
      </c>
      <c r="AQ12" s="278" t="s">
        <v>518</v>
      </c>
      <c r="AR12" s="279" t="s">
        <v>518</v>
      </c>
    </row>
    <row r="13" spans="1:46" ht="13.5" customHeight="1" x14ac:dyDescent="0.2">
      <c r="A13" s="259"/>
      <c r="AK13" s="1143" t="s">
        <v>520</v>
      </c>
      <c r="AL13" s="1144"/>
      <c r="AM13" s="1144"/>
      <c r="AN13" s="1145"/>
      <c r="AO13" s="277">
        <v>58800</v>
      </c>
      <c r="AP13" s="277">
        <v>6140</v>
      </c>
      <c r="AQ13" s="278">
        <v>5184</v>
      </c>
      <c r="AR13" s="279">
        <v>18.399999999999999</v>
      </c>
    </row>
    <row r="14" spans="1:46" ht="13.5" customHeight="1" x14ac:dyDescent="0.2">
      <c r="A14" s="259"/>
      <c r="AK14" s="1143" t="s">
        <v>521</v>
      </c>
      <c r="AL14" s="1144"/>
      <c r="AM14" s="1144"/>
      <c r="AN14" s="1145"/>
      <c r="AO14" s="277">
        <v>4385</v>
      </c>
      <c r="AP14" s="277">
        <v>458</v>
      </c>
      <c r="AQ14" s="278">
        <v>3143</v>
      </c>
      <c r="AR14" s="279">
        <v>-85.4</v>
      </c>
    </row>
    <row r="15" spans="1:46" ht="13.5" customHeight="1" x14ac:dyDescent="0.2">
      <c r="A15" s="259"/>
      <c r="AK15" s="1146" t="s">
        <v>522</v>
      </c>
      <c r="AL15" s="1147"/>
      <c r="AM15" s="1147"/>
      <c r="AN15" s="1148"/>
      <c r="AO15" s="277">
        <v>-115262</v>
      </c>
      <c r="AP15" s="277">
        <v>-12035</v>
      </c>
      <c r="AQ15" s="278">
        <v>-11320</v>
      </c>
      <c r="AR15" s="279">
        <v>6.3</v>
      </c>
    </row>
    <row r="16" spans="1:46" ht="13" x14ac:dyDescent="0.2">
      <c r="A16" s="259"/>
      <c r="AK16" s="1146" t="s">
        <v>190</v>
      </c>
      <c r="AL16" s="1147"/>
      <c r="AM16" s="1147"/>
      <c r="AN16" s="1148"/>
      <c r="AO16" s="277">
        <v>1266006</v>
      </c>
      <c r="AP16" s="277">
        <v>132192</v>
      </c>
      <c r="AQ16" s="278">
        <v>156916</v>
      </c>
      <c r="AR16" s="279">
        <v>-15.8</v>
      </c>
    </row>
    <row r="17" spans="1:46" ht="13" x14ac:dyDescent="0.2">
      <c r="A17" s="259"/>
    </row>
    <row r="18" spans="1:46" ht="13" x14ac:dyDescent="0.2">
      <c r="A18" s="259"/>
      <c r="AQ18" s="280"/>
      <c r="AR18" s="280"/>
    </row>
    <row r="19" spans="1:46" ht="13" x14ac:dyDescent="0.2">
      <c r="A19" s="259"/>
      <c r="AK19" s="255" t="s">
        <v>523</v>
      </c>
    </row>
    <row r="20" spans="1:46" ht="13" x14ac:dyDescent="0.2">
      <c r="A20" s="259"/>
      <c r="AK20" s="281"/>
      <c r="AL20" s="282"/>
      <c r="AM20" s="282"/>
      <c r="AN20" s="283"/>
      <c r="AO20" s="284" t="s">
        <v>524</v>
      </c>
      <c r="AP20" s="285" t="s">
        <v>525</v>
      </c>
      <c r="AQ20" s="286" t="s">
        <v>526</v>
      </c>
      <c r="AR20" s="287"/>
    </row>
    <row r="21" spans="1:46" s="260" customFormat="1" ht="13" x14ac:dyDescent="0.2">
      <c r="A21" s="288"/>
      <c r="AK21" s="1149" t="s">
        <v>527</v>
      </c>
      <c r="AL21" s="1150"/>
      <c r="AM21" s="1150"/>
      <c r="AN21" s="1151"/>
      <c r="AO21" s="289">
        <v>13.68</v>
      </c>
      <c r="AP21" s="290">
        <v>13.85</v>
      </c>
      <c r="AQ21" s="291">
        <v>-0.17</v>
      </c>
      <c r="AS21" s="292"/>
      <c r="AT21" s="288"/>
    </row>
    <row r="22" spans="1:46" s="260" customFormat="1" ht="13" x14ac:dyDescent="0.2">
      <c r="A22" s="288"/>
      <c r="AK22" s="1149" t="s">
        <v>528</v>
      </c>
      <c r="AL22" s="1150"/>
      <c r="AM22" s="1150"/>
      <c r="AN22" s="1151"/>
      <c r="AO22" s="293">
        <v>102</v>
      </c>
      <c r="AP22" s="294">
        <v>95.5</v>
      </c>
      <c r="AQ22" s="295">
        <v>6.5</v>
      </c>
      <c r="AR22" s="280"/>
      <c r="AS22" s="292"/>
      <c r="AT22" s="288"/>
    </row>
    <row r="23" spans="1:46" s="260" customFormat="1" ht="13" x14ac:dyDescent="0.2">
      <c r="A23" s="288"/>
      <c r="AP23" s="280"/>
      <c r="AQ23" s="280"/>
      <c r="AR23" s="280"/>
      <c r="AS23" s="292"/>
      <c r="AT23" s="288"/>
    </row>
    <row r="24" spans="1:46" s="260" customFormat="1" ht="13" x14ac:dyDescent="0.2">
      <c r="A24" s="288"/>
      <c r="AP24" s="280"/>
      <c r="AQ24" s="280"/>
      <c r="AR24" s="280"/>
      <c r="AS24" s="292"/>
      <c r="AT24" s="288"/>
    </row>
    <row r="25" spans="1:46" s="260" customFormat="1" ht="13"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 x14ac:dyDescent="0.2">
      <c r="A26" s="1142" t="s">
        <v>529</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 x14ac:dyDescent="0.2">
      <c r="A27" s="300"/>
      <c r="AS27" s="255"/>
      <c r="AT27" s="255"/>
    </row>
    <row r="28" spans="1:46" ht="16.5" x14ac:dyDescent="0.2">
      <c r="A28" s="256" t="s">
        <v>530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 x14ac:dyDescent="0.2">
      <c r="A29" s="259"/>
      <c r="AK29" s="260" t="s">
        <v>531</v>
      </c>
      <c r="AL29" s="260"/>
      <c r="AM29" s="260"/>
      <c r="AN29" s="260"/>
      <c r="AS29" s="302"/>
    </row>
    <row r="30" spans="1:46" ht="13.5" customHeight="1" x14ac:dyDescent="0.2">
      <c r="A30" s="259"/>
      <c r="AK30" s="262"/>
      <c r="AL30" s="263"/>
      <c r="AM30" s="263"/>
      <c r="AN30" s="264"/>
      <c r="AO30" s="1131" t="s">
        <v>510</v>
      </c>
      <c r="AP30" s="265"/>
      <c r="AQ30" s="266" t="s">
        <v>511</v>
      </c>
      <c r="AR30" s="267"/>
    </row>
    <row r="31" spans="1:46" ht="13" x14ac:dyDescent="0.2">
      <c r="A31" s="259"/>
      <c r="AK31" s="268"/>
      <c r="AL31" s="269"/>
      <c r="AM31" s="269"/>
      <c r="AN31" s="270"/>
      <c r="AO31" s="1132"/>
      <c r="AP31" s="271" t="s">
        <v>512</v>
      </c>
      <c r="AQ31" s="272" t="s">
        <v>513</v>
      </c>
      <c r="AR31" s="273" t="s">
        <v>514</v>
      </c>
    </row>
    <row r="32" spans="1:46" ht="27" customHeight="1" x14ac:dyDescent="0.2">
      <c r="A32" s="259"/>
      <c r="AK32" s="1133" t="s">
        <v>532</v>
      </c>
      <c r="AL32" s="1134"/>
      <c r="AM32" s="1134"/>
      <c r="AN32" s="1135"/>
      <c r="AO32" s="303">
        <v>465561</v>
      </c>
      <c r="AP32" s="303">
        <v>48612</v>
      </c>
      <c r="AQ32" s="304">
        <v>83132</v>
      </c>
      <c r="AR32" s="305">
        <v>-41.5</v>
      </c>
    </row>
    <row r="33" spans="1:46" ht="13.5" customHeight="1" x14ac:dyDescent="0.2">
      <c r="A33" s="259"/>
      <c r="AK33" s="1133" t="s">
        <v>533</v>
      </c>
      <c r="AL33" s="1134"/>
      <c r="AM33" s="1134"/>
      <c r="AN33" s="1135"/>
      <c r="AO33" s="303" t="s">
        <v>518</v>
      </c>
      <c r="AP33" s="303" t="s">
        <v>518</v>
      </c>
      <c r="AQ33" s="304" t="s">
        <v>518</v>
      </c>
      <c r="AR33" s="305" t="s">
        <v>518</v>
      </c>
    </row>
    <row r="34" spans="1:46" ht="27" customHeight="1" x14ac:dyDescent="0.2">
      <c r="A34" s="259"/>
      <c r="AK34" s="1133" t="s">
        <v>534</v>
      </c>
      <c r="AL34" s="1134"/>
      <c r="AM34" s="1134"/>
      <c r="AN34" s="1135"/>
      <c r="AO34" s="303" t="s">
        <v>518</v>
      </c>
      <c r="AP34" s="303" t="s">
        <v>518</v>
      </c>
      <c r="AQ34" s="304" t="s">
        <v>518</v>
      </c>
      <c r="AR34" s="305" t="s">
        <v>518</v>
      </c>
    </row>
    <row r="35" spans="1:46" ht="27" customHeight="1" x14ac:dyDescent="0.2">
      <c r="A35" s="259"/>
      <c r="AK35" s="1133" t="s">
        <v>535</v>
      </c>
      <c r="AL35" s="1134"/>
      <c r="AM35" s="1134"/>
      <c r="AN35" s="1135"/>
      <c r="AO35" s="303">
        <v>117332</v>
      </c>
      <c r="AP35" s="303">
        <v>12251</v>
      </c>
      <c r="AQ35" s="304">
        <v>18852</v>
      </c>
      <c r="AR35" s="305">
        <v>-35</v>
      </c>
    </row>
    <row r="36" spans="1:46" ht="27" customHeight="1" x14ac:dyDescent="0.2">
      <c r="A36" s="259"/>
      <c r="AK36" s="1133" t="s">
        <v>536</v>
      </c>
      <c r="AL36" s="1134"/>
      <c r="AM36" s="1134"/>
      <c r="AN36" s="1135"/>
      <c r="AO36" s="303">
        <v>1067</v>
      </c>
      <c r="AP36" s="303">
        <v>111</v>
      </c>
      <c r="AQ36" s="304">
        <v>4344</v>
      </c>
      <c r="AR36" s="305">
        <v>-97.4</v>
      </c>
    </row>
    <row r="37" spans="1:46" ht="13.5" customHeight="1" x14ac:dyDescent="0.2">
      <c r="A37" s="259"/>
      <c r="AK37" s="1133" t="s">
        <v>537</v>
      </c>
      <c r="AL37" s="1134"/>
      <c r="AM37" s="1134"/>
      <c r="AN37" s="1135"/>
      <c r="AO37" s="303">
        <v>323718</v>
      </c>
      <c r="AP37" s="303">
        <v>33802</v>
      </c>
      <c r="AQ37" s="304">
        <v>1642</v>
      </c>
      <c r="AR37" s="305">
        <v>1958.6</v>
      </c>
    </row>
    <row r="38" spans="1:46" ht="27" customHeight="1" x14ac:dyDescent="0.2">
      <c r="A38" s="259"/>
      <c r="AK38" s="1136" t="s">
        <v>538</v>
      </c>
      <c r="AL38" s="1137"/>
      <c r="AM38" s="1137"/>
      <c r="AN38" s="1138"/>
      <c r="AO38" s="306" t="s">
        <v>518</v>
      </c>
      <c r="AP38" s="306" t="s">
        <v>518</v>
      </c>
      <c r="AQ38" s="307">
        <v>19</v>
      </c>
      <c r="AR38" s="295" t="s">
        <v>518</v>
      </c>
      <c r="AS38" s="302"/>
    </row>
    <row r="39" spans="1:46" ht="13" x14ac:dyDescent="0.2">
      <c r="A39" s="259"/>
      <c r="AK39" s="1136" t="s">
        <v>539</v>
      </c>
      <c r="AL39" s="1137"/>
      <c r="AM39" s="1137"/>
      <c r="AN39" s="1138"/>
      <c r="AO39" s="303">
        <v>-1520</v>
      </c>
      <c r="AP39" s="303">
        <v>-159</v>
      </c>
      <c r="AQ39" s="304">
        <v>-4399</v>
      </c>
      <c r="AR39" s="305">
        <v>-96.4</v>
      </c>
      <c r="AS39" s="302"/>
    </row>
    <row r="40" spans="1:46" ht="27" customHeight="1" x14ac:dyDescent="0.2">
      <c r="A40" s="259"/>
      <c r="AK40" s="1133" t="s">
        <v>540</v>
      </c>
      <c r="AL40" s="1134"/>
      <c r="AM40" s="1134"/>
      <c r="AN40" s="1135"/>
      <c r="AO40" s="303">
        <v>-392462</v>
      </c>
      <c r="AP40" s="303">
        <v>-40980</v>
      </c>
      <c r="AQ40" s="304">
        <v>-69608</v>
      </c>
      <c r="AR40" s="305">
        <v>-41.1</v>
      </c>
      <c r="AS40" s="302"/>
    </row>
    <row r="41" spans="1:46" ht="13" x14ac:dyDescent="0.2">
      <c r="A41" s="259"/>
      <c r="AK41" s="1139" t="s">
        <v>301</v>
      </c>
      <c r="AL41" s="1140"/>
      <c r="AM41" s="1140"/>
      <c r="AN41" s="1141"/>
      <c r="AO41" s="303">
        <v>513696</v>
      </c>
      <c r="AP41" s="303">
        <v>53639</v>
      </c>
      <c r="AQ41" s="304">
        <v>33982</v>
      </c>
      <c r="AR41" s="305">
        <v>57.8</v>
      </c>
      <c r="AS41" s="302"/>
    </row>
    <row r="42" spans="1:46" ht="13" x14ac:dyDescent="0.2">
      <c r="A42" s="259"/>
      <c r="AK42" s="308" t="s">
        <v>541</v>
      </c>
      <c r="AQ42" s="280"/>
      <c r="AR42" s="280"/>
      <c r="AS42" s="302"/>
    </row>
    <row r="43" spans="1:46" ht="13" x14ac:dyDescent="0.2">
      <c r="A43" s="259"/>
      <c r="AP43" s="309"/>
      <c r="AQ43" s="280"/>
      <c r="AS43" s="302"/>
    </row>
    <row r="44" spans="1:46" ht="13" x14ac:dyDescent="0.2">
      <c r="A44" s="259"/>
      <c r="AQ44" s="280"/>
    </row>
    <row r="45" spans="1:46" ht="13"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542</v>
      </c>
    </row>
    <row r="48" spans="1:46" ht="13" x14ac:dyDescent="0.2">
      <c r="A48" s="259"/>
      <c r="AK48" s="313" t="s">
        <v>543</v>
      </c>
      <c r="AL48" s="313"/>
      <c r="AM48" s="313"/>
      <c r="AN48" s="313"/>
      <c r="AO48" s="313"/>
      <c r="AP48" s="313"/>
      <c r="AQ48" s="314"/>
      <c r="AR48" s="313"/>
    </row>
    <row r="49" spans="1:44" ht="13.5" customHeight="1" x14ac:dyDescent="0.2">
      <c r="A49" s="259"/>
      <c r="AK49" s="315"/>
      <c r="AL49" s="316"/>
      <c r="AM49" s="1126" t="s">
        <v>510</v>
      </c>
      <c r="AN49" s="1128" t="s">
        <v>544</v>
      </c>
      <c r="AO49" s="1129"/>
      <c r="AP49" s="1129"/>
      <c r="AQ49" s="1129"/>
      <c r="AR49" s="1130"/>
    </row>
    <row r="50" spans="1:44" ht="13" x14ac:dyDescent="0.2">
      <c r="A50" s="259"/>
      <c r="AK50" s="317"/>
      <c r="AL50" s="318"/>
      <c r="AM50" s="1127"/>
      <c r="AN50" s="319" t="s">
        <v>545</v>
      </c>
      <c r="AO50" s="320" t="s">
        <v>546</v>
      </c>
      <c r="AP50" s="321" t="s">
        <v>547</v>
      </c>
      <c r="AQ50" s="322" t="s">
        <v>548</v>
      </c>
      <c r="AR50" s="323" t="s">
        <v>549</v>
      </c>
    </row>
    <row r="51" spans="1:44" ht="13" x14ac:dyDescent="0.2">
      <c r="A51" s="259"/>
      <c r="AK51" s="315" t="s">
        <v>550</v>
      </c>
      <c r="AL51" s="316"/>
      <c r="AM51" s="324">
        <v>373198</v>
      </c>
      <c r="AN51" s="325">
        <v>36205</v>
      </c>
      <c r="AO51" s="326">
        <v>4.5999999999999996</v>
      </c>
      <c r="AP51" s="327">
        <v>88328</v>
      </c>
      <c r="AQ51" s="328">
        <v>-1.9</v>
      </c>
      <c r="AR51" s="329">
        <v>6.5</v>
      </c>
    </row>
    <row r="52" spans="1:44" ht="13" x14ac:dyDescent="0.2">
      <c r="A52" s="259"/>
      <c r="AK52" s="330"/>
      <c r="AL52" s="331" t="s">
        <v>551</v>
      </c>
      <c r="AM52" s="332">
        <v>271699</v>
      </c>
      <c r="AN52" s="333">
        <v>26358</v>
      </c>
      <c r="AO52" s="334">
        <v>9.4</v>
      </c>
      <c r="AP52" s="335">
        <v>49013</v>
      </c>
      <c r="AQ52" s="336">
        <v>6.4</v>
      </c>
      <c r="AR52" s="337">
        <v>3</v>
      </c>
    </row>
    <row r="53" spans="1:44" ht="13" x14ac:dyDescent="0.2">
      <c r="A53" s="259"/>
      <c r="AK53" s="315" t="s">
        <v>552</v>
      </c>
      <c r="AL53" s="316"/>
      <c r="AM53" s="324">
        <v>512685</v>
      </c>
      <c r="AN53" s="325">
        <v>50741</v>
      </c>
      <c r="AO53" s="326">
        <v>40.1</v>
      </c>
      <c r="AP53" s="327">
        <v>103390</v>
      </c>
      <c r="AQ53" s="328">
        <v>17.100000000000001</v>
      </c>
      <c r="AR53" s="329">
        <v>23</v>
      </c>
    </row>
    <row r="54" spans="1:44" ht="13" x14ac:dyDescent="0.2">
      <c r="A54" s="259"/>
      <c r="AK54" s="330"/>
      <c r="AL54" s="331" t="s">
        <v>551</v>
      </c>
      <c r="AM54" s="332">
        <v>325746</v>
      </c>
      <c r="AN54" s="333">
        <v>32239</v>
      </c>
      <c r="AO54" s="334">
        <v>22.3</v>
      </c>
      <c r="AP54" s="335">
        <v>51269</v>
      </c>
      <c r="AQ54" s="336">
        <v>4.5999999999999996</v>
      </c>
      <c r="AR54" s="337">
        <v>17.7</v>
      </c>
    </row>
    <row r="55" spans="1:44" ht="13" x14ac:dyDescent="0.2">
      <c r="A55" s="259"/>
      <c r="AK55" s="315" t="s">
        <v>553</v>
      </c>
      <c r="AL55" s="316"/>
      <c r="AM55" s="324">
        <v>430085</v>
      </c>
      <c r="AN55" s="325">
        <v>43181</v>
      </c>
      <c r="AO55" s="326">
        <v>-14.9</v>
      </c>
      <c r="AP55" s="327">
        <v>125391</v>
      </c>
      <c r="AQ55" s="328">
        <v>21.3</v>
      </c>
      <c r="AR55" s="329">
        <v>-36.200000000000003</v>
      </c>
    </row>
    <row r="56" spans="1:44" ht="13" x14ac:dyDescent="0.2">
      <c r="A56" s="259"/>
      <c r="AK56" s="330"/>
      <c r="AL56" s="331" t="s">
        <v>551</v>
      </c>
      <c r="AM56" s="332">
        <v>306054</v>
      </c>
      <c r="AN56" s="333">
        <v>30728</v>
      </c>
      <c r="AO56" s="334">
        <v>-4.7</v>
      </c>
      <c r="AP56" s="335">
        <v>68516</v>
      </c>
      <c r="AQ56" s="336">
        <v>33.6</v>
      </c>
      <c r="AR56" s="337">
        <v>-38.299999999999997</v>
      </c>
    </row>
    <row r="57" spans="1:44" ht="13" x14ac:dyDescent="0.2">
      <c r="A57" s="259"/>
      <c r="AK57" s="315" t="s">
        <v>554</v>
      </c>
      <c r="AL57" s="316"/>
      <c r="AM57" s="324">
        <v>445742</v>
      </c>
      <c r="AN57" s="325">
        <v>45563</v>
      </c>
      <c r="AO57" s="326">
        <v>5.5</v>
      </c>
      <c r="AP57" s="327">
        <v>138402</v>
      </c>
      <c r="AQ57" s="328">
        <v>10.4</v>
      </c>
      <c r="AR57" s="329">
        <v>-4.9000000000000004</v>
      </c>
    </row>
    <row r="58" spans="1:44" ht="13" x14ac:dyDescent="0.2">
      <c r="A58" s="259"/>
      <c r="AK58" s="330"/>
      <c r="AL58" s="331" t="s">
        <v>551</v>
      </c>
      <c r="AM58" s="332">
        <v>402148</v>
      </c>
      <c r="AN58" s="333">
        <v>41107</v>
      </c>
      <c r="AO58" s="334">
        <v>33.799999999999997</v>
      </c>
      <c r="AP58" s="335">
        <v>70652</v>
      </c>
      <c r="AQ58" s="336">
        <v>3.1</v>
      </c>
      <c r="AR58" s="337">
        <v>30.7</v>
      </c>
    </row>
    <row r="59" spans="1:44" ht="13" x14ac:dyDescent="0.2">
      <c r="A59" s="259"/>
      <c r="AK59" s="315" t="s">
        <v>555</v>
      </c>
      <c r="AL59" s="316"/>
      <c r="AM59" s="324">
        <v>637408</v>
      </c>
      <c r="AN59" s="325">
        <v>66556</v>
      </c>
      <c r="AO59" s="326">
        <v>46.1</v>
      </c>
      <c r="AP59" s="327">
        <v>146367</v>
      </c>
      <c r="AQ59" s="328">
        <v>5.8</v>
      </c>
      <c r="AR59" s="329">
        <v>40.299999999999997</v>
      </c>
    </row>
    <row r="60" spans="1:44" ht="13" x14ac:dyDescent="0.2">
      <c r="A60" s="259"/>
      <c r="AK60" s="330"/>
      <c r="AL60" s="331" t="s">
        <v>551</v>
      </c>
      <c r="AM60" s="332">
        <v>327954</v>
      </c>
      <c r="AN60" s="333">
        <v>34244</v>
      </c>
      <c r="AO60" s="334">
        <v>-16.7</v>
      </c>
      <c r="AP60" s="335">
        <v>79441</v>
      </c>
      <c r="AQ60" s="336">
        <v>12.4</v>
      </c>
      <c r="AR60" s="337">
        <v>-29.1</v>
      </c>
    </row>
    <row r="61" spans="1:44" ht="13" x14ac:dyDescent="0.2">
      <c r="A61" s="259"/>
      <c r="AK61" s="315" t="s">
        <v>556</v>
      </c>
      <c r="AL61" s="338"/>
      <c r="AM61" s="324">
        <v>479824</v>
      </c>
      <c r="AN61" s="325">
        <v>48449</v>
      </c>
      <c r="AO61" s="326">
        <v>16.3</v>
      </c>
      <c r="AP61" s="327">
        <v>120376</v>
      </c>
      <c r="AQ61" s="339">
        <v>10.5</v>
      </c>
      <c r="AR61" s="329">
        <v>5.8</v>
      </c>
    </row>
    <row r="62" spans="1:44" ht="13" x14ac:dyDescent="0.2">
      <c r="A62" s="259"/>
      <c r="AK62" s="330"/>
      <c r="AL62" s="331" t="s">
        <v>551</v>
      </c>
      <c r="AM62" s="332">
        <v>326720</v>
      </c>
      <c r="AN62" s="333">
        <v>32935</v>
      </c>
      <c r="AO62" s="334">
        <v>8.8000000000000007</v>
      </c>
      <c r="AP62" s="335">
        <v>63778</v>
      </c>
      <c r="AQ62" s="336">
        <v>12</v>
      </c>
      <c r="AR62" s="337">
        <v>-3.2</v>
      </c>
    </row>
    <row r="63" spans="1:44" ht="13" x14ac:dyDescent="0.2">
      <c r="A63" s="259"/>
    </row>
    <row r="64" spans="1:44" ht="13" x14ac:dyDescent="0.2">
      <c r="A64" s="259"/>
    </row>
    <row r="65" spans="1:46" ht="13" x14ac:dyDescent="0.2">
      <c r="A65" s="259"/>
    </row>
    <row r="66" spans="1:46" ht="13"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 hidden="1" x14ac:dyDescent="0.2"/>
    <row r="71" spans="1:46" ht="13" hidden="1" x14ac:dyDescent="0.2"/>
    <row r="72" spans="1:46" ht="13" hidden="1" x14ac:dyDescent="0.2"/>
    <row r="73" spans="1:46" ht="13" hidden="1" x14ac:dyDescent="0.2"/>
  </sheetData>
  <sheetProtection algorithmName="SHA-512" hashValue="88RruwCVtARzsDUaXD5D3/xqWXXnOMaMS8yTQD7++3TYIoUx02L0rfH7Pgc7iv4+TOtoK1tG4IokNLfcntXzFQ==" saltValue="PIxtLrO2Ton32iLpT3X1e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 x14ac:dyDescent="0.2">
      <c r="B2" s="253"/>
      <c r="DG2" s="253"/>
    </row>
    <row r="3" spans="2:125" ht="13"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 x14ac:dyDescent="0.2"/>
    <row r="5" spans="2:125" ht="13" x14ac:dyDescent="0.2"/>
    <row r="6" spans="2:125" ht="13" x14ac:dyDescent="0.2"/>
    <row r="7" spans="2:125" ht="13" x14ac:dyDescent="0.2"/>
    <row r="8" spans="2:125" ht="13" x14ac:dyDescent="0.2"/>
    <row r="9" spans="2:125" ht="13" x14ac:dyDescent="0.2">
      <c r="DU9" s="253"/>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3"/>
    </row>
    <row r="18" spans="125:125" ht="13" x14ac:dyDescent="0.2"/>
    <row r="19" spans="125:125" ht="13" x14ac:dyDescent="0.2"/>
    <row r="20" spans="125:125" ht="13" x14ac:dyDescent="0.2">
      <c r="DU20" s="253"/>
    </row>
    <row r="21" spans="125:125" ht="13" x14ac:dyDescent="0.2">
      <c r="DU21" s="253"/>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3"/>
    </row>
    <row r="29" spans="125:125" ht="13" x14ac:dyDescent="0.2"/>
    <row r="30" spans="125:125" ht="13" x14ac:dyDescent="0.2"/>
    <row r="31" spans="125:125" ht="13" x14ac:dyDescent="0.2"/>
    <row r="32" spans="125:125" ht="13" x14ac:dyDescent="0.2"/>
    <row r="33" spans="2:125" ht="13" x14ac:dyDescent="0.2">
      <c r="B33" s="253"/>
      <c r="G33" s="253"/>
      <c r="I33" s="253"/>
    </row>
    <row r="34" spans="2:125" ht="13" x14ac:dyDescent="0.2">
      <c r="C34" s="253"/>
      <c r="P34" s="253"/>
      <c r="DE34" s="253"/>
      <c r="DH34" s="253"/>
    </row>
    <row r="35" spans="2:125" ht="13" x14ac:dyDescent="0.2">
      <c r="D35" s="253"/>
      <c r="E35" s="253"/>
      <c r="DG35" s="253"/>
      <c r="DJ35" s="253"/>
      <c r="DP35" s="253"/>
      <c r="DQ35" s="253"/>
      <c r="DR35" s="253"/>
      <c r="DS35" s="253"/>
      <c r="DT35" s="253"/>
      <c r="DU35" s="253"/>
    </row>
    <row r="36" spans="2:125" ht="13"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 x14ac:dyDescent="0.2">
      <c r="DU37" s="253"/>
    </row>
    <row r="38" spans="2:125" ht="13" x14ac:dyDescent="0.2">
      <c r="DT38" s="253"/>
      <c r="DU38" s="253"/>
    </row>
    <row r="39" spans="2:125" ht="13" x14ac:dyDescent="0.2"/>
    <row r="40" spans="2:125" ht="13" x14ac:dyDescent="0.2">
      <c r="DH40" s="253"/>
    </row>
    <row r="41" spans="2:125" ht="13" x14ac:dyDescent="0.2">
      <c r="DE41" s="253"/>
    </row>
    <row r="42" spans="2:125" ht="13" x14ac:dyDescent="0.2">
      <c r="DG42" s="253"/>
      <c r="DJ42" s="253"/>
    </row>
    <row r="43" spans="2:125" ht="13"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 x14ac:dyDescent="0.2">
      <c r="DU44" s="253"/>
    </row>
    <row r="45" spans="2:125" ht="13" x14ac:dyDescent="0.2"/>
    <row r="46" spans="2:125" ht="13" x14ac:dyDescent="0.2"/>
    <row r="47" spans="2:125" ht="13" x14ac:dyDescent="0.2"/>
    <row r="48" spans="2:125" ht="13" x14ac:dyDescent="0.2">
      <c r="DT48" s="253"/>
      <c r="DU48" s="253"/>
    </row>
    <row r="49" spans="120:125" ht="13" x14ac:dyDescent="0.2">
      <c r="DU49" s="253"/>
    </row>
    <row r="50" spans="120:125" ht="13" x14ac:dyDescent="0.2">
      <c r="DU50" s="253"/>
    </row>
    <row r="51" spans="120:125" ht="13" x14ac:dyDescent="0.2">
      <c r="DP51" s="253"/>
      <c r="DQ51" s="253"/>
      <c r="DR51" s="253"/>
      <c r="DS51" s="253"/>
      <c r="DT51" s="253"/>
      <c r="DU51" s="253"/>
    </row>
    <row r="52" spans="120:125" ht="13" x14ac:dyDescent="0.2"/>
    <row r="53" spans="120:125" ht="13" x14ac:dyDescent="0.2"/>
    <row r="54" spans="120:125" ht="13" x14ac:dyDescent="0.2">
      <c r="DU54" s="253"/>
    </row>
    <row r="55" spans="120:125" ht="13" x14ac:dyDescent="0.2"/>
    <row r="56" spans="120:125" ht="13" x14ac:dyDescent="0.2"/>
    <row r="57" spans="120:125" ht="13" x14ac:dyDescent="0.2"/>
    <row r="58" spans="120:125" ht="13" x14ac:dyDescent="0.2">
      <c r="DU58" s="253"/>
    </row>
    <row r="59" spans="120:125" ht="13" x14ac:dyDescent="0.2"/>
    <row r="60" spans="120:125" ht="13" x14ac:dyDescent="0.2"/>
    <row r="61" spans="120:125" ht="13" x14ac:dyDescent="0.2"/>
    <row r="62" spans="120:125" ht="13" x14ac:dyDescent="0.2"/>
    <row r="63" spans="120:125" ht="13" x14ac:dyDescent="0.2">
      <c r="DU63" s="253"/>
    </row>
    <row r="64" spans="120:125" ht="13" x14ac:dyDescent="0.2">
      <c r="DT64" s="253"/>
      <c r="DU64" s="253"/>
    </row>
    <row r="65" spans="123:125" ht="13" x14ac:dyDescent="0.2"/>
    <row r="66" spans="123:125" ht="13" x14ac:dyDescent="0.2"/>
    <row r="67" spans="123:125" ht="13" x14ac:dyDescent="0.2"/>
    <row r="68" spans="123:125" ht="13" x14ac:dyDescent="0.2"/>
    <row r="69" spans="123:125" ht="13" x14ac:dyDescent="0.2">
      <c r="DS69" s="253"/>
      <c r="DT69" s="253"/>
      <c r="DU69" s="253"/>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3"/>
    </row>
    <row r="83" spans="116:125" ht="13" x14ac:dyDescent="0.2">
      <c r="DM83" s="253"/>
      <c r="DN83" s="253"/>
      <c r="DO83" s="253"/>
      <c r="DP83" s="253"/>
      <c r="DQ83" s="253"/>
      <c r="DR83" s="253"/>
      <c r="DS83" s="253"/>
      <c r="DT83" s="253"/>
      <c r="DU83" s="253"/>
    </row>
    <row r="84" spans="116:125" ht="13" x14ac:dyDescent="0.2"/>
    <row r="85" spans="116:125" ht="13" x14ac:dyDescent="0.2"/>
    <row r="86" spans="116:125" ht="13" x14ac:dyDescent="0.2"/>
    <row r="87" spans="116:125" ht="13" x14ac:dyDescent="0.2"/>
    <row r="88" spans="116:125" ht="13" x14ac:dyDescent="0.2">
      <c r="DU88" s="253"/>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558</v>
      </c>
    </row>
    <row r="121" spans="125:125" ht="13.5" hidden="1" customHeight="1" x14ac:dyDescent="0.2">
      <c r="DU121" s="253"/>
    </row>
  </sheetData>
  <sheetProtection algorithmName="SHA-512" hashValue="IBsMil7WwNhGbCwjqWRXiv/PNJRlqUJlLj4WyJLhhGmyWcd/US4x+Rq3iNm47yplVkOl/PqVJGFvDLYsYNjU2g==" saltValue="gKsmoYxqcCwzJRARqyeJ7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 x14ac:dyDescent="0.2">
      <c r="B2" s="253"/>
      <c r="T2" s="253"/>
    </row>
    <row r="3" spans="1:125" ht="13"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3"/>
      <c r="G33" s="253"/>
      <c r="I33" s="253"/>
    </row>
    <row r="34" spans="2:125" ht="13" x14ac:dyDescent="0.2">
      <c r="C34" s="253"/>
      <c r="P34" s="253"/>
      <c r="R34" s="253"/>
      <c r="U34" s="253"/>
    </row>
    <row r="35" spans="2:125" ht="13"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 x14ac:dyDescent="0.2">
      <c r="F36" s="253"/>
      <c r="H36" s="253"/>
      <c r="J36" s="253"/>
      <c r="K36" s="253"/>
      <c r="L36" s="253"/>
      <c r="M36" s="253"/>
      <c r="N36" s="253"/>
      <c r="O36" s="253"/>
      <c r="Q36" s="253"/>
      <c r="S36" s="253"/>
      <c r="V36" s="253"/>
    </row>
    <row r="37" spans="2:125" ht="13" x14ac:dyDescent="0.2"/>
    <row r="38" spans="2:125" ht="13" x14ac:dyDescent="0.2"/>
    <row r="39" spans="2:125" ht="13" x14ac:dyDescent="0.2"/>
    <row r="40" spans="2:125" ht="13" x14ac:dyDescent="0.2">
      <c r="U40" s="253"/>
    </row>
    <row r="41" spans="2:125" ht="13" x14ac:dyDescent="0.2">
      <c r="R41" s="253"/>
    </row>
    <row r="42" spans="2:125" ht="13"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 x14ac:dyDescent="0.2">
      <c r="Q43" s="253"/>
      <c r="S43" s="253"/>
      <c r="V43" s="253"/>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559</v>
      </c>
    </row>
  </sheetData>
  <sheetProtection algorithmName="SHA-512" hashValue="somLSe42jFtQlT0B7ATvSIzP14OnK/uHsrAx4AfdHFmBPs1mT5NiKV4MPBN6u7nR5wSIU21iIuMOzQp4QPuzfw==" saltValue="N7CaLkxLLpOEf7Mo8NxrW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560</v>
      </c>
      <c r="G46" s="8" t="s">
        <v>561</v>
      </c>
      <c r="H46" s="8" t="s">
        <v>562</v>
      </c>
      <c r="I46" s="8" t="s">
        <v>563</v>
      </c>
      <c r="J46" s="9" t="s">
        <v>564</v>
      </c>
    </row>
    <row r="47" spans="2:10" ht="57.75" customHeight="1" x14ac:dyDescent="0.2">
      <c r="B47" s="10"/>
      <c r="C47" s="1152" t="s">
        <v>3</v>
      </c>
      <c r="D47" s="1152"/>
      <c r="E47" s="1153"/>
      <c r="F47" s="11">
        <v>18.32</v>
      </c>
      <c r="G47" s="12">
        <v>19.84</v>
      </c>
      <c r="H47" s="12">
        <v>21.92</v>
      </c>
      <c r="I47" s="12">
        <v>23.32</v>
      </c>
      <c r="J47" s="13">
        <v>25.25</v>
      </c>
    </row>
    <row r="48" spans="2:10" ht="57.75" customHeight="1" x14ac:dyDescent="0.2">
      <c r="B48" s="14"/>
      <c r="C48" s="1154" t="s">
        <v>4</v>
      </c>
      <c r="D48" s="1154"/>
      <c r="E48" s="1155"/>
      <c r="F48" s="15">
        <v>5.9</v>
      </c>
      <c r="G48" s="16">
        <v>7.93</v>
      </c>
      <c r="H48" s="16">
        <v>10.75</v>
      </c>
      <c r="I48" s="16">
        <v>9.7100000000000009</v>
      </c>
      <c r="J48" s="17">
        <v>5.88</v>
      </c>
    </row>
    <row r="49" spans="2:10" ht="57.75" customHeight="1" thickBot="1" x14ac:dyDescent="0.25">
      <c r="B49" s="18"/>
      <c r="C49" s="1156" t="s">
        <v>5</v>
      </c>
      <c r="D49" s="1156"/>
      <c r="E49" s="1157"/>
      <c r="F49" s="19">
        <v>0.36</v>
      </c>
      <c r="G49" s="20">
        <v>3.7</v>
      </c>
      <c r="H49" s="20">
        <v>6.24</v>
      </c>
      <c r="I49" s="20">
        <v>2.4500000000000002</v>
      </c>
      <c r="J49" s="21" t="s">
        <v>565</v>
      </c>
    </row>
    <row r="50" spans="2:10" ht="13" x14ac:dyDescent="0.2"/>
  </sheetData>
  <sheetProtection algorithmName="SHA-512" hashValue="ilz+QbQ//Hpxc4vcixy4qvziQ4+tbP9kPCRvDZyZiWydUlXZnUU3G4JzPZGuVe5nfrFvk1OKcoObCicGUsl+gQ==" saltValue="pBQAyrBhguAEwcnFSdq4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2024-03-14T02:08:19Z</dcterms:created>
  <dcterms:modified xsi:type="dcterms:W3CDTF">2024-09-26T04:34:21Z</dcterms:modified>
  <cp:category/>
</cp:coreProperties>
</file>