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14910" yWindow="1470" windowWidth="10250" windowHeight="10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CO35" i="10"/>
  <c r="BE35" i="10"/>
  <c r="AM35" i="10"/>
  <c r="CO34" i="10"/>
  <c r="BW34" i="10"/>
  <c r="BW35" i="10" s="1"/>
  <c r="BW36" i="10" s="1"/>
  <c r="BW37" i="10" s="1"/>
  <c r="BW38" i="10" s="1"/>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<sst xmlns="http://schemas.openxmlformats.org/spreadsheetml/2006/main" count="1148" uniqueCount="621">
  <si>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</si>
  <si>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</si>
  <si>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</si>
  <si>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</si>
  <si>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</si>
  <si>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</si>
  <si>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</si>
  <si>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</si>
  <si>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</si>
  <si>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</si>
  <si>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</si>
  <si>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</si>
  <si>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</si>
  <si>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</si>
  <si>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</si>
  <si>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</si>
  <si>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</si>
  <si>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</si>
  <si>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</si>
  <si>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</si>
  <si>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</si>
  <si>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</si>
  <si>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</si>
  <si>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</si>
  <si>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</si>
  <si>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</si>
  <si>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</si>
  <si>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</si>
  <si>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</si>
  <si>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</si>
  <si>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</si>
  <si>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</si>
  <si>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</si>
  <si>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</si>
  <si>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</si>
  <si>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</si>
  <si>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</si>
  <si>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</si>
  <si>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</si>
  <si>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</si>
  <si>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</si>
  <si>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</si>
  <si>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</si>
  <si>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</si>
  <si>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</si>
  <si>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</si>
  <si>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</si>
  <si>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</si>
  <si>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</si>
  <si>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</si>
  <si>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</si>
  <si>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</si>
  <si>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</si>
  <si>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</si>
  <si>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</si>
  <si>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</si>
  <si>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</si>
  <si>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</si>
  <si>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</si>
  <si>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</si>
  <si>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</si>
  <si>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</si>
  <si>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</si>
  <si>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</si>
  <si>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</si>
  <si>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</si>
  <si>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</si>
  <si>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</si>
  <si>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</si>
  <si>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</si>
  <si>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</si>
  <si>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</si>
  <si>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</si>
  <si>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</si>
  <si>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</si>
  <si>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</si>
  <si>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</si>
  <si>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</si>
  <si>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</si>
  <si>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</si>
  <si>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</si>
  <si>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</si>
  <si>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</si>
  <si>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</si>
  <si>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</si>
  <si>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</si>
  <si>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</si>
  <si>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</si>
  <si>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</si>
  <si>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</si>
  <si>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</si>
  <si>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</si>
  <si>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</si>
  <si>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</si>
  <si>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</si>
  <si>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</si>
  <si>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</si>
  <si>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</si>
  <si>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</si>
  <si>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</si>
  <si>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</si>
  <si>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</si>
  <si>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</si>
  <si>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</si>
  <si>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</si>
  <si>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</si>
  <si>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</si>
  <si>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</si>
  <si>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</si>
  <si>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</si>
  <si>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</si>
  <si>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</si>
  <si>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</si>
  <si>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</si>
  <si>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</si>
  <si>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</si>
  <si>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</si>
  <si>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</si>
  <si>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</si>
  <si>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</si>
  <si>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</si>
  <si>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</si>
  <si>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</si>
  <si>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</si>
  <si>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</si>
  <si>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</si>
  <si>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</si>
  <si>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</si>
  <si>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</si>
  <si>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</si>
  <si>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</si>
  <si>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</si>
  <si>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</si>
  <si>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</si>
  <si>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</si>
  <si>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</si>
  <si>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</si>
  <si>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</si>
  <si>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</si>
  <si>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</si>
  <si>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</si>
  <si>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</si>
  <si>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</si>
  <si>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</si>
  <si>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</si>
  <si>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</si>
  <si>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</si>
  <si>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</si>
  <si>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</si>
  <si>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</si>
  <si>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</si>
  <si>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</si>
  <si>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</si>
  <si>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</si>
  <si>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</si>
  <si>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</si>
  <si>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</si>
  <si>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</si>
  <si>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</si>
  <si>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</si>
  <si>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</si>
  <si>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</si>
  <si>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</si>
  <si>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</si>
  <si>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</si>
  <si>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</si>
  <si>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</si>
  <si>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</si>
  <si>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</si>
  <si>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</si>
  <si>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</si>
  <si>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</si>
  <si>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</si>
  <si>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</si>
  <si>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</si>
  <si>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</si>
  <si>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</si>
  <si>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</si>
  <si>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</si>
  <si>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</si>
  <si>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</si>
  <si>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</si>
  <si>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</si>
  <si>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</si>
  <si>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</si>
  <si>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</si>
  <si>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</si>
  <si>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</si>
  <si>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</si>
  <si>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</si>
  <si>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</si>
  <si>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</si>
  <si>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</si>
  <si>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</si>
  <si>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</si>
  <si>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</si>
  <si>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</si>
  <si>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</si>
  <si>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</si>
  <si>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</si>
  <si>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</si>
  <si>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</si>
  <si>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</si>
  <si>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</si>
  <si>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</si>
  <si>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</si>
  <si>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</si>
  <si>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</si>
  <si>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</si>
  <si>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</si>
  <si>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</si>
  <si>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</si>
  <si>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</si>
  <si>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</si>
  <si>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</si>
  <si>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</si>
  <si>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</si>
  <si>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</si>
  <si>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</si>
  <si>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</si>
  <si>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</si>
  <si>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</si>
  <si>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</si>
  <si>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神奈川県真鶴町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</si>
  <si>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</si>
  <si>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</si>
  <si>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</si>
  <si>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</si>
  <si>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</si>
  <si>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</si>
  <si>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</si>
  <si>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</si>
  <si>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</si>
  <si>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</si>
  <si>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</si>
  <si>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</si>
  <si>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</si>
  <si>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</si>
  <si>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</si>
  <si>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</si>
  <si>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</si>
  <si>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</si>
  <si>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</si>
  <si>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</si>
  <si>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</si>
  <si>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</si>
  <si>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</si>
  <si>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</si>
  <si>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</si>
  <si>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</si>
  <si>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</si>
  <si>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</si>
  <si>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</si>
  <si>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</si>
  <si>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</si>
  <si>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</si>
  <si>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</si>
  <si>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</si>
  <si>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</si>
  <si>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</si>
  <si>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</si>
  <si>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</si>
  <si>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</si>
  <si>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</si>
  <si>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</si>
  <si>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</si>
  <si>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</si>
  <si>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</si>
  <si>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</si>
  <si>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</si>
  <si>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</si>
  <si>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</si>
  <si>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</si>
  <si>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</si>
  <si>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</si>
  <si>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</si>
  <si>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</si>
  <si>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</si>
  <si>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</si>
  <si>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</si>
  <si>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</si>
  <si>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</si>
  <si>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</si>
  <si>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</si>
  <si>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</si>
  <si>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</si>
  <si>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</si>
  <si>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</si>
  <si>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</si>
  <si>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</si>
  <si>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</si>
  <si>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</si>
  <si>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</si>
  <si>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</si>
  <si>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</si>
  <si>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</si>
  <si>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</si>
  <si>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</si>
  <si>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</si>
  <si>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</si>
  <si>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</si>
  <si>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</si>
  <si>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</si>
  <si>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</si>
  <si>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</si>
  <si>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</si>
  <si>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</si>
  <si>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</si>
  <si>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</si>
  <si>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</si>
  <si>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</si>
  <si>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</si>
  <si>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</si>
  <si>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</si>
  <si>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</si>
  <si>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</si>
  <si>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</si>
  <si>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</si>
  <si>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</si>
  <si>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</si>
  <si>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</si>
  <si>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</si>
  <si>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</si>
  <si>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</si>
  <si>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</si>
  <si>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</si>
  <si>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</si>
  <si>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</si>
  <si>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</si>
  <si>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</si>
  <si>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</si>
  <si>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</si>
  <si>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</si>
  <si>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</si>
  <si>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</si>
  <si>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</si>
  <si>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</si>
  <si>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</si>
  <si>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</si>
  <si>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</si>
  <si>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</si>
  <si>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</si>
  <si>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</si>
  <si>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</si>
  <si>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</si>
  <si>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</si>
  <si>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</si>
  <si>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</si>
  <si>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</si>
  <si>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</si>
  <si>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</si>
  <si>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</si>
  <si>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</si>
  <si>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</si>
  <si>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</si>
  <si>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</si>
  <si>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</si>
  <si>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</si>
  <si>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</si>
  <si>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</si>
  <si>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</si>
  <si>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</si>
  <si>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</si>
  <si>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</si>
  <si>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</si>
  <si>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</si>
  <si>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</si>
  <si>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</si>
  <si>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</si>
  <si>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</si>
  <si>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</si>
  <si>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</si>
  <si>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</si>
  <si>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</si>
  <si>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</si>
  <si>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神奈川県真鶴町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</si>
  <si>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</si>
  <si>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</si>
  <si>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</si>
  <si>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</si>
  <si>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</si>
  <si>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</si>
  <si>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</si>
  <si>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</si>
  <si>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</si>
  <si>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</si>
  <si>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</si>
  <si>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</si>
  <si>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</si>
  <si>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</si>
  <si>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</si>
  <si>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</si>
  <si>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</si>
  <si>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</si>
  <si>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</si>
  <si>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</si>
  <si>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</si>
  <si>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</si>
  <si>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</si>
  <si>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</si>
  <si>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</si>
  <si>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</si>
  <si>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</si>
  <si>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</si>
  <si>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</si>
  <si>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</si>
  <si>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</si>
  <si>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</si>
  <si>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</si>
  <si>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</si>
  <si>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</si>
  <si>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</si>
  <si>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</si>
  <si>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</si>
  <si>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</si>
  <si>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</si>
  <si>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</si>
  <si>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</si>
  <si>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</si>
  <si>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</si>
  <si>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</si>
  <si>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</si>
  <si>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</si>
  <si>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</si>
  <si>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</si>
  <si>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</si>
  <si>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</si>
  <si>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</si>
  <si>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</si>
  <si>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</si>
  <si>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</si>
  <si>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</si>
  <si>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</si>
  <si>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</si>
  <si>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</si>
  <si>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</si>
  <si>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</si>
  <si>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</si>
  <si>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</si>
  <si>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</si>
  <si>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</si>
  <si>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</si>
  <si>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</si>
  <si>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</si>
  <si>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</si>
  <si>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</si>
  <si>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</si>
  <si>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</si>
  <si>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</si>
  <si>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</si>
  <si>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</si>
  <si>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</si>
  <si>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</si>
  <si>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</si>
  <si>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</si>
  <si>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</si>
  <si>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</si>
  <si>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</si>
  <si>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</si>
  <si>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</si>
  <si>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</si>
  <si>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</si>
  <si>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</si>
  <si>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</si>
  <si>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</si>
  <si>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</si>
  <si>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</si>
  <si>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</si>
  <si>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</si>
  <si>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</si>
  <si>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</si>
  <si>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</si>
  <si>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</si>
  <si>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</si>
  <si>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</si>
  <si>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</si>
  <si>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</si>
  <si>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</si>
  <si>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</si>
  <si>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</si>
  <si>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</si>
  <si>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</si>
  <si>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</si>
  <si>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</si>
  <si>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</si>
  <si>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</si>
  <si>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</si>
  <si>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</si>
  <si>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</si>
  <si>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</si>
  <si>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</si>
  <si>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</si>
  <si>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</si>
  <si>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</si>
  <si>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</si>
  <si>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</si>
  <si>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</si>
  <si>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</si>
  <si>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</si>
  <si>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</si>
  <si>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</si>
  <si>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</si>
  <si>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</si>
  <si>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</si>
  <si>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</si>
  <si>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</si>
  <si>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</si>
  <si>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</si>
  <si>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</si>
  <si>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</si>
  <si>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</si>
  <si>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</si>
  <si>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</si>
  <si>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</si>
  <si>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</si>
  <si>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</si>
  <si>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</si>
  <si>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</si>
  <si>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</si>
  <si>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</si>
  <si>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</si>
  <si>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</si>
  <si>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</si>
  <si>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</si>
  <si>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</si>
  <si>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</si>
  <si>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</si>
  <si>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</si>
  <si>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</si>
  <si>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</si>
  <si>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</si>
  <si>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</si>
  <si>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</si>
  <si>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</si>
  <si>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</si>
  <si>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</si>
  <si>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</si>
  <si>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</si>
  <si>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</si>
  <si>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</si>
  <si>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</si>
  <si>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</si>
  <si>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</si>
  <si>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</si>
  <si>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</si>
  <si>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</si>
  <si>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</si>
  <si>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</si>
  <si>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</si>
  <si>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</si>
  <si>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</si>
  <si>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</si>
  <si>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</si>
  <si>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</si>
  <si>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</si>
  <si>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</si>
  <si>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</si>
  <si>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</si>
  <si>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</si>
  <si>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</si>
  <si>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</si>
  <si>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</si>
  <si>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</si>
  <si>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</si>
  <si>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</si>
  <si>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</si>
  <si>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</si>
  <si>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</si>
  <si>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</si>
  <si>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</si>
  <si>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</si>
  <si>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</si>
  <si>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</si>
  <si>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</si>
  <si>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</si>
  <si>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</si>
  <si>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1.65</t>
  </si>
  <si>
    <t>▲ 4.80</t>
  </si>
  <si>
    <t>▲ 2.13</t>
  </si>
  <si>
    <t>▲ 1.94</t>
  </si>
  <si>
    <t>一般会計</t>
  </si>
  <si>
    <t>水道事業会計</t>
  </si>
  <si>
    <t>介護保険事業特別会計（保険事業勘定）</t>
  </si>
  <si>
    <t>国民健康保険事業特別会計（事業勘定）</t>
  </si>
  <si>
    <t>真鶴魚座・ケープ真鶴特別会計</t>
  </si>
  <si>
    <t>後期高齢者医療特別会計</t>
  </si>
  <si>
    <t>介護保険事業特別会計（介護サービス事業勘定）</t>
  </si>
  <si>
    <t>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</si>
  <si>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</si>
  <si>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</si>
  <si>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</si>
  <si>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</si>
  <si>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</si>
  <si>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</si>
  <si>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</si>
  <si>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</si>
  <si>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</si>
  <si>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湯河原町真鶴町衛生組合</t>
    <rPh sb="0" eb="4">
      <t>ユガワラマチ</t>
    </rPh>
    <rPh sb="4" eb="7">
      <t>マナヅルマチ</t>
    </rPh>
    <rPh sb="7" eb="11">
      <t>エイセイクミアイ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</si>
  <si>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</si>
  <si>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</si>
  <si>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</si>
  <si>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</si>
  <si>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</si>
  <si>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0" eb="2">
      <t>コウエキ</t>
    </rPh>
    <rPh sb="2" eb="4">
      <t>ザイダン</t>
    </rPh>
    <rPh sb="4" eb="6">
      <t>ホウジン</t>
    </rPh>
    <rPh sb="10" eb="12">
      <t>ケンコウ</t>
    </rPh>
    <rPh sb="12" eb="14">
      <t>ザイダン</t>
    </rPh>
    <phoneticPr fontId="2"/>
  </si>
  <si>
    <t>-</t>
    <phoneticPr fontId="2"/>
  </si>
  <si>
    <t>教育施設整備基金</t>
    <rPh sb="0" eb="4">
      <t>キョウイクシセツ</t>
    </rPh>
    <rPh sb="4" eb="8">
      <t>セイビキキン</t>
    </rPh>
    <phoneticPr fontId="5"/>
  </si>
  <si>
    <t>ふるさと応援基金</t>
    <rPh sb="4" eb="6">
      <t>オウエン</t>
    </rPh>
    <rPh sb="6" eb="8">
      <t>キキン</t>
    </rPh>
    <phoneticPr fontId="2"/>
  </si>
  <si>
    <t>真鶴町感染症対策基金</t>
    <rPh sb="0" eb="3">
      <t>マナヅルマチ</t>
    </rPh>
    <rPh sb="3" eb="6">
      <t>カンセンショウ</t>
    </rPh>
    <rPh sb="6" eb="10">
      <t>タイサクキキン</t>
    </rPh>
    <phoneticPr fontId="2"/>
  </si>
  <si>
    <t>まちづくり推進事業基金</t>
    <rPh sb="5" eb="9">
      <t>スイシンジギョウ</t>
    </rPh>
    <rPh sb="9" eb="11">
      <t>キキン</t>
    </rPh>
    <phoneticPr fontId="2"/>
  </si>
  <si>
    <t>過疎地域持続的発展特別事業基金</t>
    <rPh sb="0" eb="2">
      <t>カソ</t>
    </rPh>
    <rPh sb="2" eb="4">
      <t>チイキ</t>
    </rPh>
    <rPh sb="4" eb="6">
      <t>ジゾク</t>
    </rPh>
    <rPh sb="6" eb="7">
      <t>テキ</t>
    </rPh>
    <rPh sb="7" eb="9">
      <t>ハッテン</t>
    </rPh>
    <rPh sb="9" eb="11">
      <t>トクベツ</t>
    </rPh>
    <rPh sb="11" eb="13">
      <t>ジギョウ</t>
    </rPh>
    <rPh sb="13" eb="15">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</si>
  <si>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</si>
  <si>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</si>
  <si>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</si>
  <si>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</si>
  <si>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</si>
  <si>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</si>
  <si>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</si>
  <si>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</si>
  <si>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</si>
  <si>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将来負担比率は年々減少傾向にあり、令和４年度は令和３年度に比して22.6％減少しているが、類似団体平均と比較するといまだ高い水準にある。
施設の老朽化も進んでおり、今後、公共施設等の維持管理に要する経費も増大していることが予想されることから、公共施設等総合管理計画に基づき、今後は公共施設の更新、維持又は集約化等を積極的に進め、将来負担の抑制を目指す。</t>
    <rPh sb="0" eb="6">
      <t>ショウライフタンヒリツ</t>
    </rPh>
    <rPh sb="7" eb="9">
      <t>ネンネン</t>
    </rPh>
    <rPh sb="9" eb="13">
      <t>ゲンショウケイコウ</t>
    </rPh>
    <rPh sb="17" eb="19">
      <t>レイワ</t>
    </rPh>
    <rPh sb="20" eb="22">
      <t>ネンド</t>
    </rPh>
    <rPh sb="23" eb="25">
      <t>レイワ</t>
    </rPh>
    <rPh sb="26" eb="28">
      <t>ネンド</t>
    </rPh>
    <rPh sb="29" eb="30">
      <t>ヒ</t>
    </rPh>
    <rPh sb="37" eb="39">
      <t>ゲンショウ</t>
    </rPh>
    <rPh sb="45" eb="49">
      <t>ルイジダンタイ</t>
    </rPh>
    <rPh sb="49" eb="51">
      <t>ヘイキン</t>
    </rPh>
    <rPh sb="52" eb="54">
      <t>ヒカク</t>
    </rPh>
    <rPh sb="60" eb="61">
      <t>タカ</t>
    </rPh>
    <rPh sb="62" eb="64">
      <t>スイジュン</t>
    </rPh>
    <rPh sb="69" eb="71">
      <t>シセツ</t>
    </rPh>
    <rPh sb="72" eb="75">
      <t>ロウキュウカ</t>
    </rPh>
    <rPh sb="76" eb="77">
      <t>スス</t>
    </rPh>
    <rPh sb="82" eb="84">
      <t>コンゴ</t>
    </rPh>
    <rPh sb="85" eb="89">
      <t>コウキョウシセツ</t>
    </rPh>
    <rPh sb="89" eb="90">
      <t>トウ</t>
    </rPh>
    <rPh sb="91" eb="95">
      <t>イジカンリ</t>
    </rPh>
    <rPh sb="96" eb="97">
      <t>ヨウ</t>
    </rPh>
    <rPh sb="99" eb="101">
      <t>ケイヒ</t>
    </rPh>
    <rPh sb="102" eb="104">
      <t>ゾウダイ</t>
    </rPh>
    <rPh sb="111" eb="113">
      <t>ヨソウ</t>
    </rPh>
    <rPh sb="121" eb="125">
      <t>コウキョウシセツ</t>
    </rPh>
    <rPh sb="125" eb="126">
      <t>トウ</t>
    </rPh>
    <rPh sb="126" eb="132">
      <t>ソウゴウカンリケイカク</t>
    </rPh>
    <rPh sb="133" eb="134">
      <t>モト</t>
    </rPh>
    <rPh sb="137" eb="139">
      <t>コンゴ</t>
    </rPh>
    <rPh sb="140" eb="144">
      <t>コウキョウシセツ</t>
    </rPh>
    <rPh sb="145" eb="147">
      <t>コウシン</t>
    </rPh>
    <rPh sb="148" eb="150">
      <t>イジ</t>
    </rPh>
    <rPh sb="150" eb="151">
      <t>マタ</t>
    </rPh>
    <rPh sb="152" eb="155">
      <t>シュウヤクカ</t>
    </rPh>
    <rPh sb="155" eb="156">
      <t>トウ</t>
    </rPh>
    <rPh sb="157" eb="160">
      <t>セッキョクテキ</t>
    </rPh>
    <rPh sb="161" eb="162">
      <t>スス</t>
    </rPh>
    <rPh sb="164" eb="168">
      <t>ショウライフタン</t>
    </rPh>
    <rPh sb="169" eb="171">
      <t>ヨクセイ</t>
    </rPh>
    <rPh sb="172" eb="174">
      <t>メザ</t>
    </rPh>
    <phoneticPr fontId="2"/>
  </si>
  <si>
    <t>将来負担比率は年々減少傾向にあり、令和４年度は令和３年度に比して22.6％減少しているが、類似団体平均と比較するといまだ高い水準にある。町の基金残高は増加傾向にあるが、潤沢とはいえない。
実質公債費比率については、平成29年度に過疎地域指定を受けて過疎対策事業債を活用するようになり、毎年度継続して発行していることから上昇傾向にある。また、下水道事業、湯河原町真鶴町衛生組合への事業費に対する負担等も継続している。
今後も地方債の発行・償還により実質公債費率の上昇は避けられないと思われるため、公債費の適正化に取り組んでいく必要がある。</t>
    <rPh sb="68" eb="69">
      <t>マチ</t>
    </rPh>
    <rPh sb="70" eb="72">
      <t>キキン</t>
    </rPh>
    <rPh sb="72" eb="74">
      <t>ザンダカ</t>
    </rPh>
    <rPh sb="75" eb="79">
      <t>ゾウカケイコウ</t>
    </rPh>
    <rPh sb="84" eb="86">
      <t>ジュンタク</t>
    </rPh>
    <rPh sb="94" eb="99">
      <t>ジッシツコウサイヒ</t>
    </rPh>
    <rPh sb="99" eb="101">
      <t>ヒリツ</t>
    </rPh>
    <rPh sb="107" eb="109">
      <t>ヘイセイ</t>
    </rPh>
    <rPh sb="111" eb="113">
      <t>ネンド</t>
    </rPh>
    <rPh sb="114" eb="120">
      <t>カソチイキシテイ</t>
    </rPh>
    <rPh sb="121" eb="122">
      <t>ウ</t>
    </rPh>
    <rPh sb="124" eb="131">
      <t>カソタイサクジギョウサイ</t>
    </rPh>
    <rPh sb="132" eb="134">
      <t>カツヨウ</t>
    </rPh>
    <rPh sb="142" eb="145">
      <t>マイネンド</t>
    </rPh>
    <rPh sb="145" eb="147">
      <t>ケイゾク</t>
    </rPh>
    <rPh sb="149" eb="151">
      <t>ハッコウ</t>
    </rPh>
    <rPh sb="159" eb="163">
      <t>ジョウショウケイコウ</t>
    </rPh>
    <rPh sb="208" eb="210">
      <t>コンゴ</t>
    </rPh>
    <rPh sb="211" eb="214">
      <t>チホウサイ</t>
    </rPh>
    <rPh sb="215" eb="217">
      <t>ハッコウ</t>
    </rPh>
    <rPh sb="218" eb="220">
      <t>ショウカン</t>
    </rPh>
    <rPh sb="223" eb="228">
      <t>ジッシツコウサイヒ</t>
    </rPh>
    <rPh sb="228" eb="229">
      <t>リツ</t>
    </rPh>
    <rPh sb="230" eb="232">
      <t>ジョウショウ</t>
    </rPh>
    <rPh sb="233" eb="234">
      <t>サ</t>
    </rPh>
    <rPh sb="240" eb="241">
      <t>オモ</t>
    </rPh>
    <rPh sb="247" eb="250">
      <t>コウサイヒ</t>
    </rPh>
    <rPh sb="251" eb="254">
      <t>テキセイカ</t>
    </rPh>
    <rPh sb="255" eb="256">
      <t>ト</t>
    </rPh>
    <rPh sb="257" eb="258">
      <t>ク</t>
    </rPh>
    <rPh sb="262" eb="264">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</si>
</sst>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hair">
        <color indexed="64"/>
      </right>
      <top style="thin">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F1B9-4F27-AD3C-995F6776C3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21043</c:v>
                </c:pt>
                <c:pt idx="1">
                  <c:v>97977</c:v>
                </c:pt>
                <c:pt idx="2">
                  <c:v>59693</c:v>
                </c:pt>
                <c:pt idx="3">
                  <c:v>22515</c:v>
                </c:pt>
                <c:pt idx="4">
                  <c:v>27508</c:v>
                </c:pt>
              </c:numCache>
            </c:numRef>
          </c:val>
          <c:smooth val="0"/>
          <c:extLst>
            <c:ext xmlns:c16="http://schemas.microsoft.com/office/drawing/2014/chart" uri="{C3380CC4-5D6E-409C-BE32-E72D297353CC}">
              <c16:uniqueId val="{00000001-F1B9-4F27-AD3C-995F6776C3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10.24</c:v>
                </c:pt>
                <c:pt idx="1">
                  <c:v>8.06</c:v>
                </c:pt>
                <c:pt idx="2">
                  <c:v>6.75</c:v>
                </c:pt>
                <c:pt idx="3">
                  <c:v>13.59</c:v>
                </c:pt>
                <c:pt idx="4">
                  <c:v>7.37</c:v>
                </c:pt>
              </c:numCache>
            </c:numRef>
          </c:val>
          <c:extLst>
            <c:ext xmlns:c16="http://schemas.microsoft.com/office/drawing/2014/chart" uri="{C3380CC4-5D6E-409C-BE32-E72D297353CC}">
              <c16:uniqueId val="{00000000-DEC5-4D10-9684-80AE8573AD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16.57</c:v>
                </c:pt>
                <c:pt idx="1">
                  <c:v>13.51</c:v>
                </c:pt>
                <c:pt idx="2">
                  <c:v>11.36</c:v>
                </c:pt>
                <c:pt idx="3">
                  <c:v>13.39</c:v>
                </c:pt>
                <c:pt idx="4">
                  <c:v>18.03</c:v>
                </c:pt>
              </c:numCache>
            </c:numRef>
          </c:val>
          <c:extLst>
            <c:ext xmlns:c16="http://schemas.microsoft.com/office/drawing/2014/chart" uri="{C3380CC4-5D6E-409C-BE32-E72D297353CC}">
              <c16:uniqueId val="{00000001-DEC5-4D10-9684-80AE8573AD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-1.65</c:v>
                </c:pt>
                <c:pt idx="1">
                  <c:v>-4.8</c:v>
                </c:pt>
                <c:pt idx="2">
                  <c:v>-2.13</c:v>
                </c:pt>
                <c:pt idx="3">
                  <c:v>10.41</c:v>
                </c:pt>
                <c:pt idx="4">
                  <c:v>-1.94</c:v>
                </c:pt>
              </c:numCache>
            </c:numRef>
          </c:val>
          <c:smooth val="0"/>
          <c:extLst>
            <c:ext xmlns:c16="http://schemas.microsoft.com/office/drawing/2014/chart" uri="{C3380CC4-5D6E-409C-BE32-E72D297353CC}">
              <c16:uniqueId val="{00000002-DEC5-4D10-9684-80AE8573AD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0.09</c:v>
                </c:pt>
                <c:pt idx="4">
                  <c:v>#N/A</c:v>
                </c:pt>
                <c:pt idx="5">
                  <c:v>0.05</c:v>
                </c:pt>
                <c:pt idx="6">
                  <c:v>#N/A</c:v>
                </c:pt>
                <c:pt idx="7">
                  <c:v>0.02</c:v>
                </c:pt>
                <c:pt idx="8">
                  <c:v>#N/A</c:v>
                </c:pt>
                <c:pt idx="9">
                  <c:v>0.04</c:v>
                </c:pt>
              </c:numCache>
            </c:numRef>
          </c:val>
          <c:extLst>
            <c:ext xmlns:c16="http://schemas.microsoft.com/office/drawing/2014/chart" uri="{C3380CC4-5D6E-409C-BE32-E72D297353CC}">
              <c16:uniqueId val="{00000000-0A1A-49E0-BA96-CDE38B30D8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1A-49E0-BA96-CDE38B30D8C4}"/>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0.16</c:v>
                </c:pt>
                <c:pt idx="4">
                  <c:v>#N/A</c:v>
                </c:pt>
                <c:pt idx="5">
                  <c:v>0.12</c:v>
                </c:pt>
                <c:pt idx="6">
                  <c:v>#N/A</c:v>
                </c:pt>
                <c:pt idx="7">
                  <c:v>0.09</c:v>
                </c:pt>
                <c:pt idx="8">
                  <c:v>#N/A</c:v>
                </c:pt>
                <c:pt idx="9">
                  <c:v>0.11</c:v>
                </c:pt>
              </c:numCache>
            </c:numRef>
          </c:val>
          <c:extLst>
            <c:ext xmlns:c16="http://schemas.microsoft.com/office/drawing/2014/chart" uri="{C3380CC4-5D6E-409C-BE32-E72D297353CC}">
              <c16:uniqueId val="{00000002-0A1A-49E0-BA96-CDE38B30D8C4}"/>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0.05</c:v>
                </c:pt>
                <c:pt idx="4">
                  <c:v>#N/A</c:v>
                </c:pt>
                <c:pt idx="5">
                  <c:v>0.02</c:v>
                </c:pt>
                <c:pt idx="6">
                  <c:v>#N/A</c:v>
                </c:pt>
                <c:pt idx="7">
                  <c:v>7.0000000000000007E-2</c:v>
                </c:pt>
                <c:pt idx="8">
                  <c:v>#N/A</c:v>
                </c:pt>
                <c:pt idx="9">
                  <c:v>0.11</c:v>
                </c:pt>
              </c:numCache>
            </c:numRef>
          </c:val>
          <c:extLst>
            <c:ext xmlns:c16="http://schemas.microsoft.com/office/drawing/2014/chart" uri="{C3380CC4-5D6E-409C-BE32-E72D297353CC}">
              <c16:uniqueId val="{00000003-0A1A-49E0-BA96-CDE38B30D8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0.28999999999999998</c:v>
                </c:pt>
                <c:pt idx="4">
                  <c:v>#N/A</c:v>
                </c:pt>
                <c:pt idx="5">
                  <c:v>7.0000000000000007E-2</c:v>
                </c:pt>
                <c:pt idx="6">
                  <c:v>#N/A</c:v>
                </c:pt>
                <c:pt idx="7">
                  <c:v>0.13</c:v>
                </c:pt>
                <c:pt idx="8">
                  <c:v>#N/A</c:v>
                </c:pt>
                <c:pt idx="9">
                  <c:v>0.16</c:v>
                </c:pt>
              </c:numCache>
            </c:numRef>
          </c:val>
          <c:extLst>
            <c:ext xmlns:c16="http://schemas.microsoft.com/office/drawing/2014/chart" uri="{C3380CC4-5D6E-409C-BE32-E72D297353CC}">
              <c16:uniqueId val="{00000004-0A1A-49E0-BA96-CDE38B30D8C4}"/>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0.02</c:v>
                </c:pt>
                <c:pt idx="4">
                  <c:v>#N/A</c:v>
                </c:pt>
                <c:pt idx="5">
                  <c:v>0.12</c:v>
                </c:pt>
                <c:pt idx="6">
                  <c:v>#N/A</c:v>
                </c:pt>
                <c:pt idx="7">
                  <c:v>0.22</c:v>
                </c:pt>
                <c:pt idx="8">
                  <c:v>#N/A</c:v>
                </c:pt>
                <c:pt idx="9">
                  <c:v>0.24</c:v>
                </c:pt>
              </c:numCache>
            </c:numRef>
          </c:val>
          <c:extLst>
            <c:ext xmlns:c16="http://schemas.microsoft.com/office/drawing/2014/chart" uri="{C3380CC4-5D6E-409C-BE32-E72D297353CC}">
              <c16:uniqueId val="{00000005-0A1A-49E0-BA96-CDE38B30D8C4}"/>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3.66</c:v>
                </c:pt>
                <c:pt idx="2">
                  <c:v>#N/A</c:v>
                </c:pt>
                <c:pt idx="3">
                  <c:v>2.2000000000000002</c:v>
                </c:pt>
                <c:pt idx="4">
                  <c:v>#N/A</c:v>
                </c:pt>
                <c:pt idx="5">
                  <c:v>2.96</c:v>
                </c:pt>
                <c:pt idx="6">
                  <c:v>#N/A</c:v>
                </c:pt>
                <c:pt idx="7">
                  <c:v>2.38</c:v>
                </c:pt>
                <c:pt idx="8">
                  <c:v>#N/A</c:v>
                </c:pt>
                <c:pt idx="9">
                  <c:v>0.82</c:v>
                </c:pt>
              </c:numCache>
            </c:numRef>
          </c:val>
          <c:extLst>
            <c:ext xmlns:c16="http://schemas.microsoft.com/office/drawing/2014/chart" uri="{C3380CC4-5D6E-409C-BE32-E72D297353CC}">
              <c16:uniqueId val="{00000006-0A1A-49E0-BA96-CDE38B30D8C4}"/>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3.08</c:v>
                </c:pt>
                <c:pt idx="2">
                  <c:v>#N/A</c:v>
                </c:pt>
                <c:pt idx="3">
                  <c:v>1.94</c:v>
                </c:pt>
                <c:pt idx="4">
                  <c:v>#N/A</c:v>
                </c:pt>
                <c:pt idx="5">
                  <c:v>2.56</c:v>
                </c:pt>
                <c:pt idx="6">
                  <c:v>#N/A</c:v>
                </c:pt>
                <c:pt idx="7">
                  <c:v>1.96</c:v>
                </c:pt>
                <c:pt idx="8">
                  <c:v>#N/A</c:v>
                </c:pt>
                <c:pt idx="9">
                  <c:v>1.28</c:v>
                </c:pt>
              </c:numCache>
            </c:numRef>
          </c:val>
          <c:extLst>
            <c:ext xmlns:c16="http://schemas.microsoft.com/office/drawing/2014/chart" uri="{C3380CC4-5D6E-409C-BE32-E72D297353CC}">
              <c16:uniqueId val="{00000007-0A1A-49E0-BA96-CDE38B30D8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1.18</c:v>
                </c:pt>
                <c:pt idx="2">
                  <c:v>#N/A</c:v>
                </c:pt>
                <c:pt idx="3">
                  <c:v>0.85</c:v>
                </c:pt>
                <c:pt idx="4">
                  <c:v>#N/A</c:v>
                </c:pt>
                <c:pt idx="5">
                  <c:v>0.66</c:v>
                </c:pt>
                <c:pt idx="6">
                  <c:v>#N/A</c:v>
                </c:pt>
                <c:pt idx="7">
                  <c:v>1.31</c:v>
                </c:pt>
                <c:pt idx="8">
                  <c:v>#N/A</c:v>
                </c:pt>
                <c:pt idx="9">
                  <c:v>2.98</c:v>
                </c:pt>
              </c:numCache>
            </c:numRef>
          </c:val>
          <c:extLst>
            <c:ext xmlns:c16="http://schemas.microsoft.com/office/drawing/2014/chart" uri="{C3380CC4-5D6E-409C-BE32-E72D297353CC}">
              <c16:uniqueId val="{00000008-0A1A-49E0-BA96-CDE38B30D8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9.9700000000000006</c:v>
                </c:pt>
                <c:pt idx="2">
                  <c:v>#N/A</c:v>
                </c:pt>
                <c:pt idx="3">
                  <c:v>8.0399999999999991</c:v>
                </c:pt>
                <c:pt idx="4">
                  <c:v>#N/A</c:v>
                </c:pt>
                <c:pt idx="5">
                  <c:v>6.61</c:v>
                </c:pt>
                <c:pt idx="6">
                  <c:v>#N/A</c:v>
                </c:pt>
                <c:pt idx="7">
                  <c:v>13.36</c:v>
                </c:pt>
                <c:pt idx="8">
                  <c:v>#N/A</c:v>
                </c:pt>
                <c:pt idx="9">
                  <c:v>7.13</c:v>
                </c:pt>
              </c:numCache>
            </c:numRef>
          </c:val>
          <c:extLst>
            <c:ext xmlns:c16="http://schemas.microsoft.com/office/drawing/2014/chart" uri="{C3380CC4-5D6E-409C-BE32-E72D297353CC}">
              <c16:uniqueId val="{00000009-0A1A-49E0-BA96-CDE38B30D8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253</c:v>
                </c:pt>
                <c:pt idx="5">
                  <c:v>284</c:v>
                </c:pt>
                <c:pt idx="8">
                  <c:v>311</c:v>
                </c:pt>
                <c:pt idx="11">
                  <c:v>324</c:v>
                </c:pt>
                <c:pt idx="14">
                  <c:v>327</c:v>
                </c:pt>
              </c:numCache>
            </c:numRef>
          </c:val>
          <c:extLst>
            <c:ext xmlns:c16="http://schemas.microsoft.com/office/drawing/2014/chart" uri="{C3380CC4-5D6E-409C-BE32-E72D297353CC}">
              <c16:uniqueId val="{00000000-F928-404A-B1CE-ED8917272C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28-404A-B1CE-ED8917272C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28-404A-B1CE-ED8917272C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77</c:v>
                </c:pt>
                <c:pt idx="3">
                  <c:v>83</c:v>
                </c:pt>
                <c:pt idx="6">
                  <c:v>105</c:v>
                </c:pt>
                <c:pt idx="9">
                  <c:v>105</c:v>
                </c:pt>
                <c:pt idx="12">
                  <c:v>95</c:v>
                </c:pt>
              </c:numCache>
            </c:numRef>
          </c:val>
          <c:extLst>
            <c:ext xmlns:c16="http://schemas.microsoft.com/office/drawing/2014/chart" uri="{C3380CC4-5D6E-409C-BE32-E72D297353CC}">
              <c16:uniqueId val="{00000003-F928-404A-B1CE-ED8917272C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90</c:v>
                </c:pt>
                <c:pt idx="3">
                  <c:v>91</c:v>
                </c:pt>
                <c:pt idx="6">
                  <c:v>95</c:v>
                </c:pt>
                <c:pt idx="9">
                  <c:v>98</c:v>
                </c:pt>
                <c:pt idx="12">
                  <c:v>98</c:v>
                </c:pt>
              </c:numCache>
            </c:numRef>
          </c:val>
          <c:extLst>
            <c:ext xmlns:c16="http://schemas.microsoft.com/office/drawing/2014/chart" uri="{C3380CC4-5D6E-409C-BE32-E72D297353CC}">
              <c16:uniqueId val="{00000004-F928-404A-B1CE-ED8917272C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28-404A-B1CE-ED8917272C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28-404A-B1CE-ED8917272C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303</c:v>
                </c:pt>
                <c:pt idx="3">
                  <c:v>326</c:v>
                </c:pt>
                <c:pt idx="6">
                  <c:v>361</c:v>
                </c:pt>
                <c:pt idx="9">
                  <c:v>385</c:v>
                </c:pt>
                <c:pt idx="12">
                  <c:v>406</c:v>
                </c:pt>
              </c:numCache>
            </c:numRef>
          </c:val>
          <c:extLst>
            <c:ext xmlns:c16="http://schemas.microsoft.com/office/drawing/2014/chart" uri="{C3380CC4-5D6E-409C-BE32-E72D297353CC}">
              <c16:uniqueId val="{00000007-F928-404A-B1CE-ED8917272C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217</c:v>
                </c:pt>
                <c:pt idx="2">
                  <c:v>#N/A</c:v>
                </c:pt>
                <c:pt idx="3">
                  <c:v>#N/A</c:v>
                </c:pt>
                <c:pt idx="4">
                  <c:v>216</c:v>
                </c:pt>
                <c:pt idx="5">
                  <c:v>#N/A</c:v>
                </c:pt>
                <c:pt idx="6">
                  <c:v>#N/A</c:v>
                </c:pt>
                <c:pt idx="7">
                  <c:v>250</c:v>
                </c:pt>
                <c:pt idx="8">
                  <c:v>#N/A</c:v>
                </c:pt>
                <c:pt idx="9">
                  <c:v>#N/A</c:v>
                </c:pt>
                <c:pt idx="10">
                  <c:v>264</c:v>
                </c:pt>
                <c:pt idx="11">
                  <c:v>#N/A</c:v>
                </c:pt>
                <c:pt idx="12">
                  <c:v>#N/A</c:v>
                </c:pt>
                <c:pt idx="13">
                  <c:v>272</c:v>
                </c:pt>
                <c:pt idx="14">
                  <c:v>#N/A</c:v>
                </c:pt>
              </c:numCache>
            </c:numRef>
          </c:val>
          <c:smooth val="0"/>
          <c:extLst>
            <c:ext xmlns:c16="http://schemas.microsoft.com/office/drawing/2014/chart" uri="{C3380CC4-5D6E-409C-BE32-E72D297353CC}">
              <c16:uniqueId val="{00000008-F928-404A-B1CE-ED8917272C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3344</c:v>
                </c:pt>
                <c:pt idx="5">
                  <c:v>3592</c:v>
                </c:pt>
                <c:pt idx="8">
                  <c:v>3574</c:v>
                </c:pt>
                <c:pt idx="11">
                  <c:v>3533</c:v>
                </c:pt>
                <c:pt idx="14">
                  <c:v>3343</c:v>
                </c:pt>
              </c:numCache>
            </c:numRef>
          </c:val>
          <c:extLst>
            <c:ext xmlns:c16="http://schemas.microsoft.com/office/drawing/2014/chart" uri="{C3380CC4-5D6E-409C-BE32-E72D297353CC}">
              <c16:uniqueId val="{00000000-3D44-475E-AB38-B2EEE0AC05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55</c:v>
                </c:pt>
                <c:pt idx="5">
                  <c:v>47</c:v>
                </c:pt>
                <c:pt idx="8">
                  <c:v>40</c:v>
                </c:pt>
                <c:pt idx="11">
                  <c:v>35</c:v>
                </c:pt>
                <c:pt idx="14">
                  <c:v>31</c:v>
                </c:pt>
              </c:numCache>
            </c:numRef>
          </c:val>
          <c:extLst>
            <c:ext xmlns:c16="http://schemas.microsoft.com/office/drawing/2014/chart" uri="{C3380CC4-5D6E-409C-BE32-E72D297353CC}">
              <c16:uniqueId val="{00000001-3D44-475E-AB38-B2EEE0AC05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595</c:v>
                </c:pt>
                <c:pt idx="5">
                  <c:v>556</c:v>
                </c:pt>
                <c:pt idx="8">
                  <c:v>512</c:v>
                </c:pt>
                <c:pt idx="11">
                  <c:v>751</c:v>
                </c:pt>
                <c:pt idx="14">
                  <c:v>1006</c:v>
                </c:pt>
              </c:numCache>
            </c:numRef>
          </c:val>
          <c:extLst>
            <c:ext xmlns:c16="http://schemas.microsoft.com/office/drawing/2014/chart" uri="{C3380CC4-5D6E-409C-BE32-E72D297353CC}">
              <c16:uniqueId val="{00000002-3D44-475E-AB38-B2EEE0AC05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44-475E-AB38-B2EEE0AC05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44-475E-AB38-B2EEE0AC05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44-475E-AB38-B2EEE0AC05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816</c:v>
                </c:pt>
                <c:pt idx="3">
                  <c:v>827</c:v>
                </c:pt>
                <c:pt idx="6">
                  <c:v>861</c:v>
                </c:pt>
                <c:pt idx="9">
                  <c:v>731</c:v>
                </c:pt>
                <c:pt idx="12">
                  <c:v>720</c:v>
                </c:pt>
              </c:numCache>
            </c:numRef>
          </c:val>
          <c:extLst>
            <c:ext xmlns:c16="http://schemas.microsoft.com/office/drawing/2014/chart" uri="{C3380CC4-5D6E-409C-BE32-E72D297353CC}">
              <c16:uniqueId val="{00000006-3D44-475E-AB38-B2EEE0AC05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1067</c:v>
                </c:pt>
                <c:pt idx="3">
                  <c:v>990</c:v>
                </c:pt>
                <c:pt idx="6">
                  <c:v>890</c:v>
                </c:pt>
                <c:pt idx="9">
                  <c:v>790</c:v>
                </c:pt>
                <c:pt idx="12">
                  <c:v>690</c:v>
                </c:pt>
              </c:numCache>
            </c:numRef>
          </c:val>
          <c:extLst>
            <c:ext xmlns:c16="http://schemas.microsoft.com/office/drawing/2014/chart" uri="{C3380CC4-5D6E-409C-BE32-E72D297353CC}">
              <c16:uniqueId val="{00000007-3D44-475E-AB38-B2EEE0AC05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1730</c:v>
                </c:pt>
                <c:pt idx="3">
                  <c:v>1743</c:v>
                </c:pt>
                <c:pt idx="6">
                  <c:v>1654</c:v>
                </c:pt>
                <c:pt idx="9">
                  <c:v>1648</c:v>
                </c:pt>
                <c:pt idx="12">
                  <c:v>1498</c:v>
                </c:pt>
              </c:numCache>
            </c:numRef>
          </c:val>
          <c:extLst>
            <c:ext xmlns:c16="http://schemas.microsoft.com/office/drawing/2014/chart" uri="{C3380CC4-5D6E-409C-BE32-E72D297353CC}">
              <c16:uniqueId val="{00000008-3D44-475E-AB38-B2EEE0AC05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44-475E-AB38-B2EEE0AC05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3235</c:v>
                </c:pt>
                <c:pt idx="3">
                  <c:v>3481</c:v>
                </c:pt>
                <c:pt idx="6">
                  <c:v>3500</c:v>
                </c:pt>
                <c:pt idx="9">
                  <c:v>3464</c:v>
                </c:pt>
                <c:pt idx="12">
                  <c:v>3263</c:v>
                </c:pt>
              </c:numCache>
            </c:numRef>
          </c:val>
          <c:extLst>
            <c:ext xmlns:c16="http://schemas.microsoft.com/office/drawing/2014/chart" uri="{C3380CC4-5D6E-409C-BE32-E72D297353CC}">
              <c16:uniqueId val="{0000000A-3D44-475E-AB38-B2EEE0AC05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2854</c:v>
                </c:pt>
                <c:pt idx="2">
                  <c:v>#N/A</c:v>
                </c:pt>
                <c:pt idx="3">
                  <c:v>#N/A</c:v>
                </c:pt>
                <c:pt idx="4">
                  <c:v>2846</c:v>
                </c:pt>
                <c:pt idx="5">
                  <c:v>#N/A</c:v>
                </c:pt>
                <c:pt idx="6">
                  <c:v>#N/A</c:v>
                </c:pt>
                <c:pt idx="7">
                  <c:v>2779</c:v>
                </c:pt>
                <c:pt idx="8">
                  <c:v>#N/A</c:v>
                </c:pt>
                <c:pt idx="9">
                  <c:v>#N/A</c:v>
                </c:pt>
                <c:pt idx="10">
                  <c:v>2314</c:v>
                </c:pt>
                <c:pt idx="11">
                  <c:v>#N/A</c:v>
                </c:pt>
                <c:pt idx="12">
                  <c:v>#N/A</c:v>
                </c:pt>
                <c:pt idx="13">
                  <c:v>1791</c:v>
                </c:pt>
                <c:pt idx="14">
                  <c:v>#N/A</c:v>
                </c:pt>
              </c:numCache>
            </c:numRef>
          </c:val>
          <c:smooth val="0"/>
          <c:extLst>
            <c:ext xmlns:c16="http://schemas.microsoft.com/office/drawing/2014/chart" uri="{C3380CC4-5D6E-409C-BE32-E72D297353CC}">
              <c16:uniqueId val="{0000000B-3D44-475E-AB38-B2EEE0AC05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260</c:v>
                </c:pt>
                <c:pt idx="1">
                  <c:v>335</c:v>
                </c:pt>
                <c:pt idx="2">
                  <c:v>445</c:v>
                </c:pt>
              </c:numCache>
            </c:numRef>
          </c:val>
          <c:extLst>
            <c:ext xmlns:c16="http://schemas.microsoft.com/office/drawing/2014/chart" uri="{C3380CC4-5D6E-409C-BE32-E72D297353CC}">
              <c16:uniqueId val="{00000000-3699-4472-93FC-7A118EC823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699-4472-93FC-7A118EC823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c:v>
                </c:pt>
                <c:pt idx="1">
                  <c:v>215</c:v>
                </c:pt>
                <c:pt idx="2">
                  <c:v>315</c:v>
                </c:pt>
              </c:numCache>
            </c:numRef>
          </c:val>
          <c:extLst>
            <c:ext xmlns:c16="http://schemas.microsoft.com/office/drawing/2014/chart" uri="{C3380CC4-5D6E-409C-BE32-E72D297353CC}">
              <c16:uniqueId val="{00000002-3699-4472-93FC-7A118EC823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{A08A3CCE-6E4D-4999-8BBC-AD1248542A8B}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71D-4C42-91FE-2486D27A4B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{B756D1A2-9880-4A48-B20E-C66E2AB8B03A}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1D-4C42-91FE-2486D27A4B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{5AFF8E46-7573-4D15-82AE-60B5EACB7EAA}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1D-4C42-91FE-2486D27A4B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{0C234A66-237F-4221-9019-92B011408637}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1D-4C42-91FE-2486D27A4B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{31CF75CF-0F5F-4AFC-88C3-28E50BB2F13A}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1D-4C42-91FE-2486D27A4B9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{1594E8B4-A114-469B-91E5-4014A5431A9E}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71D-4C42-91FE-2486D27A4B9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{29EA77A0-3B94-4B89-B3EE-FEB9FD49BFCB}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71D-4C42-91FE-2486D27A4B9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{5AC6C20E-BC7F-48A1-85DB-223F1E40CBFC}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71D-4C42-91FE-2486D27A4B9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{E54A6DE5-4750-4248-9DA0-2CC9FD536BBE}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71D-4C42-91FE-2486D27A4B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62.4</c:v>
                </c:pt>
                <c:pt idx="16">
                  <c:v>64.7</c:v>
                </c:pt>
                <c:pt idx="24">
                  <c:v>66.8</c:v>
                </c:pt>
                <c:pt idx="32">
                  <c:v>70.5</c:v>
                </c:pt>
              </c:numCache>
            </c:numRef>
          </c:xVal>
          <c:yVal>
            <c:numRef>
              <c:f>公会計指標分析・財政指標組合せ分析表!$BP$51:$DC$51</c:f>
              <c:numCache>
                <c:formatCode>#,##0.0;"▲ "#,##0.0</c:formatCode>
                <c:ptCount val="40"/>
                <c:pt idx="0">
                  <c:v>153</c:v>
                </c:pt>
                <c:pt idx="8">
                  <c:v>152.19999999999999</c:v>
                </c:pt>
                <c:pt idx="16">
                  <c:v>140.1</c:v>
                </c:pt>
                <c:pt idx="24">
                  <c:v>106</c:v>
                </c:pt>
                <c:pt idx="32">
                  <c:v>83.4</c:v>
                </c:pt>
              </c:numCache>
            </c:numRef>
          </c:yVal>
          <c:smooth val="0"/>
          <c:extLst>
            <c:ext xmlns:c16="http://schemas.microsoft.com/office/drawing/2014/chart" uri="{C3380CC4-5D6E-409C-BE32-E72D297353CC}">
              <c16:uniqueId val="{00000009-071D-4C42-91FE-2486D27A4B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444036760836571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{EB250265-8EFB-473A-9E9C-F066B5AA7AE8}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71D-4C42-91FE-2486D27A4B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{81B0E047-B224-4691-9BED-744CF251C5CB}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1D-4C42-91FE-2486D27A4B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{16AB7834-090B-4619-B3A6-41A1316BC4ED}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1D-4C42-91FE-2486D27A4B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{15AA7A7B-0B29-45BA-90C4-DD1E16043D17}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1D-4C42-91FE-2486D27A4B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{765C468D-4637-4D13-A39E-24C7A6EAD7BE}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1D-4C42-91FE-2486D27A4B97}"/>
                </c:ext>
              </c:extLst>
            </c:dLbl>
            <c:dLbl>
              <c:idx val="8"/>
              <c:layout>
                <c:manualLayout>
                  <c:x val="-2.2716914358970164E-2"/>
                  <c:y val="-5.042963392397562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{235DE855-C15A-4ACF-A311-E6746C4ED97C}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71D-4C42-91FE-2486D27A4B97}"/>
                </c:ext>
              </c:extLst>
            </c:dLbl>
            <c:dLbl>
              <c:idx val="16"/>
              <c:layout>
                <c:manualLayout>
                  <c:x val="-3.6961054097210552E-2"/>
                  <c:y val="-4.7915310128945239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{2CE6D60F-3D77-486F-A7C0-F7A9754AD52F}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71D-4C42-91FE-2486D27A4B97}"/>
                </c:ext>
              </c:extLst>
            </c:dLbl>
            <c:dLbl>
              <c:idx val="24"/>
              <c:layout>
                <c:manualLayout>
                  <c:x val="-2.7070447203257766E-2"/>
                  <c:y val="-7.511675549213500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{8B2FE60B-EFA4-4578-8EE2-940E611DE9CA}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71D-4C42-91FE-2486D27A4B97}"/>
                </c:ext>
              </c:extLst>
            </c:dLbl>
            <c:dLbl>
              <c:idx val="32"/>
              <c:layout>
                <c:manualLayout>
                  <c:x val="-3.2015750650234161E-2"/>
                  <c:y val="-8.5494468878404839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{38181AF3-973B-4AF1-A34C-F161F1FE2CAB}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71D-4C42-91FE-2486D27A4B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071D-4C42-91FE-2486D27A4B97}"/>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{BC713806-0723-47B5-AE56-2C6856E72817}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570-4319-B5DD-885A5D0A81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{65647235-CE1E-40E6-84CF-9FBCFBEF71F3}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70-4319-B5DD-885A5D0A81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{BA2EA637-3942-41A1-A65B-8AA7875060D0}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70-4319-B5DD-885A5D0A81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{D16B8D81-326F-47A5-B3F5-56CE5F3A1FB8}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70-4319-B5DD-885A5D0A81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{A8FDDA78-EA52-4153-A7B5-583DEDAE396C}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70-4319-B5DD-885A5D0A81F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{3FBA25D8-3979-48BF-8C57-85683444E04C}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570-4319-B5DD-885A5D0A81F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{C8D1EA79-5E05-40EF-B13D-18B4459DF8CE}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570-4319-B5DD-885A5D0A81F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{3321D2EB-8CEB-47E7-922D-C933E9BA8BE6}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570-4319-B5DD-885A5D0A81F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{26D93220-9EC1-414A-8173-E2A4A90C11F7}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570-4319-B5DD-885A5D0A81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11.1</c:v>
                </c:pt>
                <c:pt idx="16">
                  <c:v>11.9</c:v>
                </c:pt>
                <c:pt idx="24">
                  <c:v>12</c:v>
                </c:pt>
                <c:pt idx="32">
                  <c:v>12.4</c:v>
                </c:pt>
              </c:numCache>
            </c:numRef>
          </c:xVal>
          <c:yVal>
            <c:numRef>
              <c:f>公会計指標分析・財政指標組合せ分析表!$BP$73:$DC$73</c:f>
              <c:numCache>
                <c:formatCode>#,##0.0;"▲ "#,##0.0</c:formatCode>
                <c:ptCount val="40"/>
                <c:pt idx="0">
                  <c:v>153</c:v>
                </c:pt>
                <c:pt idx="8">
                  <c:v>152.19999999999999</c:v>
                </c:pt>
                <c:pt idx="16">
                  <c:v>140.1</c:v>
                </c:pt>
                <c:pt idx="24">
                  <c:v>106</c:v>
                </c:pt>
                <c:pt idx="32">
                  <c:v>83.4</c:v>
                </c:pt>
              </c:numCache>
            </c:numRef>
          </c:yVal>
          <c:smooth val="0"/>
          <c:extLst>
            <c:ext xmlns:c16="http://schemas.microsoft.com/office/drawing/2014/chart" uri="{C3380CC4-5D6E-409C-BE32-E72D297353CC}">
              <c16:uniqueId val="{00000009-C570-4319-B5DD-885A5D0A81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093303888535367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{2E2CA2AD-8F45-4F63-924C-F63C8D30678C}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570-4319-B5DD-885A5D0A81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{F6B667F1-5D35-453E-81D8-C58591A06384}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70-4319-B5DD-885A5D0A81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{22013364-8D98-42A2-89D2-030BA7D8FDF9}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70-4319-B5DD-885A5D0A81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{04188DC8-BA5C-41B4-BC46-D25B57175428}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70-4319-B5DD-885A5D0A81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{FD3FF0CC-FD9B-4638-890F-D6B8CC3D7EBF}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70-4319-B5DD-885A5D0A81FB}"/>
                </c:ext>
              </c:extLst>
            </c:dLbl>
            <c:dLbl>
              <c:idx val="8"/>
              <c:layout>
                <c:manualLayout>
                  <c:x val="-4.4905057365901176E-2"/>
                  <c:y val="-4.852928987942382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{3BDC87A1-B1B2-4F50-9A34-E3A5A7AC966E}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570-4319-B5DD-885A5D0A81FB}"/>
                </c:ext>
              </c:extLst>
            </c:dLbl>
            <c:dLbl>
              <c:idx val="16"/>
              <c:layout>
                <c:manualLayout>
                  <c:x val="-1.8235628084250128E-2"/>
                  <c:y val="-8.778761249860436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{D6DB54E4-9257-4E48-BF3F-2DEF6C60B47A}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570-4319-B5DD-885A5D0A81F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{3E9EED7F-8474-468B-8C6A-049AED51DF5C}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570-4319-B5DD-885A5D0A81F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{075BADA5-728F-4492-937F-2A87367C39FC}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570-4319-B5DD-885A5D0A81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C570-4319-B5DD-885A5D0A81FB}"/>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年度から増加傾向となっている。平成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年度に過疎指定されたことによる過疎債の活用に伴い償還額が増加し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、臨時財政対策債は令和４年度より発行額が抑えられ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ると予想されることから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、全体的に今後は、公債費率は横ばい傾向になっていくのではと予想される。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事業の実施にあたっては、国県補助金を活用を行い、公債費率の増加を抑制していく。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年度が償還のピークを迎え、減少傾向であったが、平成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年度からの過疎指定に伴う新たな起債メニューとなる過疎債の発行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なども追加されたが、令和３年度、令和４年度と減少傾向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地方債残高は、湯河原町真鶴町衛生組合によるごみ処理施設の改修工事、教育施設の建替計画なども進んでおり、新たなピークが見込まれる。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今後は、将来を見据えた効率的、効果的な事業の実施に努め、施設の統廃合などを検討し、財政の健全化に努めていく。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税収、地方交付税、財産収入等の一般財源の増減に伴い変動している。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年度予算の補填的な財源、災害等への備えとして、計画的に積立を行い、減債基金は今後の償還に備え、まちづくり推進事業基金、ふるさと応援基金は有効に活用していく。教育施設整備基金は今後見込まれる教育施設の建替えのため計画的に積立を行い、そのほかの特目基金についても適切な運用をおこな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・真鶴町ふるさと応援基金：真鶴町のまちづくりを応援する個人又は団体からの寄附金を財源として、元気で住みよいふるさとまちづくりを推進する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・真鶴町過疎地域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特別事業基金：過疎地域の持続的発展の支援に関する特別措置法（令和３年法律第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条第２項に規定する過疎地域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持続的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発展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を促すために必要な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を実施することに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要する経費の財源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・教育施設整備基金：真鶴町教育施設整備事業費に充てるため。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・真鶴町感染症対策基金：感染症に対する経費に充てるため。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自ら考え、自ら行う地域づくり事業の趣旨に沿い、地域における多様な歴史、文化、産業等を活用し、独創的、個性的な地域づくり事業を、町が自主的、主体的に推進する際に、必要な経費として積み立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教育施設整備基金：教育施設の建替えを実施予定であり計画的に積立していくため増加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特別事業基金：過疎事業費の減少及び地方交付税の増加によ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る積立額の増加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ふるさと応援基金：基金繰入金の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感染症対策基金：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に寄附金による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年度まで積立は行っていない。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は、事業実施に向かって進んでいることから、今以上に、計画的に積み立てていく。ふるさと応援基金は寄付金による積立と事業への繰入額のバランスを調整していく。過疎地域自立促進特別事業基金は過疎対象事業への繰入れを計画して取崩し、まちづくり推進事業基金も目的に合わせて取崩し計画していく。感染症対策基金は、今後の感染症の流行等を見据えて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税収、地方交付税、財産収入等の一般財源の増減に伴い変動している。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財政調整基金の残高は、年度予算の補填的な財源、災害等への備えとして、標準財政規模の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年度まで積立は行っていない。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地方債の償還額の増加が見込まれることから、今後は計画的な積立を検討していく。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DA8990-92E2-4BF5-AC00-C9EFB384D6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7EF51C-DCE9-431C-9B99-38B1076D3A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4858B18-290E-4A66-96DE-73FEDB6DE84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2FE1CA9-89A9-45F7-BB18-99F8C69FD46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B4941E9-24B4-450F-932D-3905B25514D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8F53357-349F-4F11-A34C-53BC6763C8A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E0F9B9A-B7AD-4E29-A46C-B257FB7C259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3555D1-AE34-45EC-AB8C-11F84D81B73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2D0A08-D04D-4D2B-B829-F8B0270DD69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5ABB3DC-48D7-4678-BB61-B806F7A4F90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C38FF2-8ABE-4223-80DD-7E1580197BB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6A2094E-9B5C-451B-BDD9-A68DFAF3F92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F7EA51E-7DA0-4222-9E91-F3831DAF1DB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88F60C6-0FB7-4FC8-A254-BF2BAED64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470FD61-268B-4696-BB2D-BF6FA4B459C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0D9AE36-CA0E-4E67-B515-70EA7F88C39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BA081EB-2359-4613-81D4-C9FAD370378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F2A480-0BB8-4654-BF4A-026F3B2290D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52BFF6-C03E-4EC9-AEF0-B7BF61AA819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5A28C0-125D-4D37-9EA8-A3119C345F3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A7E99CB-6BED-4087-AE60-777CA1024CF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40D9BBA-D6C0-4535-9950-A03F6D28468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41C8B5D-0F89-43C3-9E7D-B2EEC335009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1E75F63-609E-4971-B9DF-A14C7A47A4B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D224011-D723-4315-B586-70686D1B2DB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F961A5B-E4FA-485F-8347-780EEAA03F2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EFA257B-5A94-48B8-A3E2-EFC5A29F66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FFA0529-11F5-4686-A3F0-959D341E65F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EF0C570-05D5-426A-B264-AF82CA2E3A2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5CEAA9-717A-4504-8645-C6FBD3C0DAC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6057015-95D2-4BAD-ADBD-EEC6B02AEE5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3398297-D11E-4C52-A5C7-FABAE42844B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AB8EBBC-03E4-4335-AF50-85F466BDC249}"/>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11B884E-7A80-4964-BB83-291955D8D11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DF9426C-9D4B-472C-8ED4-4E565339B9C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7A03407-F8B3-4D10-960B-6BF157A94B1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ADBA1B6-791F-43CE-B30C-E6D1D7397C7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B16E731-8702-4318-8E12-5A04099D1F9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E259AC2-CDBD-447E-965C-661DFA0C6DC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4A0887D-E196-446D-B321-121FE45E62F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9EC51C9-270B-49DC-BFC5-A3724570A1C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F4C03F-601D-417F-A32D-FE134459EA0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F380749-243A-45D8-9BBD-87C26676197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F2DCB6-5374-4E4C-A442-65FA3090315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58B6416-AF38-4BF9-AA39-2ECD19ACAA2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6A4D191-B5B0-4AA6-9247-434A0CA1152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F8FF16-08E2-400F-94FC-17BB04DC544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公共施設等については、令和２年度に個別施設計画を策定済みであるが、具体的な集約化・複合化・廃止は進んでおらず、老朽化が進んでいる。今後、計画的な更新に努めていかなければならない。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28E8E5E-E1AE-4FF6-BA5F-6DB8D555414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262AE6C-2C59-407C-B184-AB6F139CCC7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C0A6A28-8D3E-4EDD-A6F9-96896E8BBEE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A251AFD-61AE-4541-8B26-36AFBEE8375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6F6DB1B-6608-4385-93FB-70B1D0DF8F2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E0EB789-78DB-491C-A16B-9A5E9D47F4B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17E73DE-C615-44CB-A282-493A6F57A91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0075778-03EE-4FB0-8130-96F99301D76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709F7A-4698-4002-9B46-F9FB8E79417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5548AF4-9431-4E9C-A743-FF244A67BD6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2F5F399-5008-4C7B-8A28-8E014D99E1B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156C4E3-AA38-469F-A10B-FA42B2A6D7A1}"/>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82756D0-73C5-4F35-94E2-3C957F681B6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4114338-F5DB-4FAF-9FB5-981EB5CB3DE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486644E-9D0B-4AB8-855B-220BC33FF54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599EC0B-625F-45D0-9EFF-AA375EDD4E0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D3E5EECD-B905-4723-AB5E-A424F5B2DF3E}"/>
            </a:ext>
          </a:extLst>
        </xdr:cNvPr>
        <xdr:cNvCxnSpPr/>
      </xdr:nvCxnSpPr>
      <xdr:spPr>
        <a:xfrm flipV="1">
          <a:off x="4760595" y="4433358"/>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7B175F79-3D42-4A95-AE99-508D4526B6BC}"/>
            </a:ext>
          </a:extLst>
        </xdr:cNvPr>
        <xdr:cNvSpPr txBox="1"/>
      </xdr:nvSpPr>
      <xdr:spPr>
        <a:xfrm>
          <a:off x="4813300"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9543B7C8-F294-4A18-BDEF-0F2B0A5B374F}"/>
            </a:ext>
          </a:extLst>
        </xdr:cNvPr>
        <xdr:cNvCxnSpPr/>
      </xdr:nvCxnSpPr>
      <xdr:spPr>
        <a:xfrm>
          <a:off x="4673600" y="604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FEEA044B-9874-4811-BD4C-4ABC6475E603}"/>
            </a:ext>
          </a:extLst>
        </xdr:cNvPr>
        <xdr:cNvSpPr txBox="1"/>
      </xdr:nvSpPr>
      <xdr:spPr>
        <a:xfrm>
          <a:off x="4813300" y="420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C3845F58-3BA0-4B8A-9247-DBE640E402E0}"/>
            </a:ext>
          </a:extLst>
        </xdr:cNvPr>
        <xdr:cNvCxnSpPr/>
      </xdr:nvCxnSpPr>
      <xdr:spPr>
        <a:xfrm>
          <a:off x="4673600" y="443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EDF08388-EDF8-4B8D-8D19-0B1447B41604}"/>
            </a:ext>
          </a:extLst>
        </xdr:cNvPr>
        <xdr:cNvSpPr txBox="1"/>
      </xdr:nvSpPr>
      <xdr:spPr>
        <a:xfrm>
          <a:off x="4813300" y="516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1A0BB748-E667-4541-9417-CB2567145CB4}"/>
            </a:ext>
          </a:extLst>
        </xdr:cNvPr>
        <xdr:cNvSpPr/>
      </xdr:nvSpPr>
      <xdr:spPr>
        <a:xfrm>
          <a:off x="47117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35848D15-66F6-4E9B-BF9B-4CED3B49BC76}"/>
            </a:ext>
          </a:extLst>
        </xdr:cNvPr>
        <xdr:cNvSpPr/>
      </xdr:nvSpPr>
      <xdr:spPr>
        <a:xfrm>
          <a:off x="40005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5952D839-1E4D-4BF3-9171-611C81CF5606}"/>
            </a:ext>
          </a:extLst>
        </xdr:cNvPr>
        <xdr:cNvSpPr/>
      </xdr:nvSpPr>
      <xdr:spPr>
        <a:xfrm>
          <a:off x="3238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295E3F1E-BD27-425D-BD20-46D6A13C1EF0}"/>
            </a:ext>
          </a:extLst>
        </xdr:cNvPr>
        <xdr:cNvSpPr/>
      </xdr:nvSpPr>
      <xdr:spPr>
        <a:xfrm>
          <a:off x="24765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3E08A733-8EC5-461B-B1EE-3A796491B414}"/>
            </a:ext>
          </a:extLst>
        </xdr:cNvPr>
        <xdr:cNvSpPr/>
      </xdr:nvSpPr>
      <xdr:spPr>
        <a:xfrm>
          <a:off x="1714500" y="53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E4E55FF-3022-474A-BE02-19C4F2C654C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EEB01E4-C50F-4C01-AF0E-11E990A678A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C66CC7F-815C-4766-929C-B5EC0B62F18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BC3D0DE-60A3-4A0A-922D-5CCA55B1FCA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AE97EA1-AA9C-4A94-A34B-3A20C62E39F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81" name="楕円 80">
          <a:extLst>
            <a:ext uri="{FF2B5EF4-FFF2-40B4-BE49-F238E27FC236}">
              <a16:creationId xmlns:a16="http://schemas.microsoft.com/office/drawing/2014/main" id="{D591A3F1-3011-4EC4-A12E-FC64BB48057B}"/>
            </a:ext>
          </a:extLst>
        </xdr:cNvPr>
        <xdr:cNvSpPr/>
      </xdr:nvSpPr>
      <xdr:spPr>
        <a:xfrm>
          <a:off x="47117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80027</xdr:rowOff>
    </xdr:from>
    <xdr:ext cx="405111" cy="259045"/>
    <xdr:sp macro="" textlink="">
      <xdr:nvSpPr>
        <xdr:cNvPr id="82" name="有形固定資産減価償却率該当値テキスト">
          <a:extLst>
            <a:ext uri="{FF2B5EF4-FFF2-40B4-BE49-F238E27FC236}">
              <a16:creationId xmlns:a16="http://schemas.microsoft.com/office/drawing/2014/main" id="{55835891-3C2F-49E3-BDFF-56764C92C7EC}"/>
            </a:ext>
          </a:extLst>
        </xdr:cNvPr>
        <xdr:cNvSpPr txBox="1"/>
      </xdr:nvSpPr>
      <xdr:spPr>
        <a:xfrm>
          <a:off x="48133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F06980CA-68F1-43CE-B792-412717808BD2}"/>
            </a:ext>
          </a:extLst>
        </xdr:cNvPr>
        <xdr:cNvSpPr/>
      </xdr:nvSpPr>
      <xdr:spPr>
        <a:xfrm>
          <a:off x="4000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152400</xdr:rowOff>
    </xdr:to>
    <xdr:cxnSp macro="">
      <xdr:nvCxnSpPr>
        <xdr:cNvPr id="84" name="直線コネクタ 83">
          <a:extLst>
            <a:ext uri="{FF2B5EF4-FFF2-40B4-BE49-F238E27FC236}">
              <a16:creationId xmlns:a16="http://schemas.microsoft.com/office/drawing/2014/main" id="{EC2FB6DE-8F9A-4CF2-AE24-9C89861CABF6}"/>
            </a:ext>
          </a:extLst>
        </xdr:cNvPr>
        <xdr:cNvCxnSpPr/>
      </xdr:nvCxnSpPr>
      <xdr:spPr>
        <a:xfrm>
          <a:off x="4051300" y="5505662"/>
          <a:ext cx="7112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5" name="楕円 84">
          <a:extLst>
            <a:ext uri="{FF2B5EF4-FFF2-40B4-BE49-F238E27FC236}">
              <a16:creationId xmlns:a16="http://schemas.microsoft.com/office/drawing/2014/main" id="{03CEFE13-36FE-40B4-8747-32B9AE57CD26}"/>
            </a:ext>
          </a:extLst>
        </xdr:cNvPr>
        <xdr:cNvSpPr/>
      </xdr:nvSpPr>
      <xdr:spPr>
        <a:xfrm>
          <a:off x="32385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115147</xdr:rowOff>
    </xdr:from>
    <xdr:to>
      <xdr:col>19</xdr:col>
      <xdr:colOff>136525</xdr:colOff>
      <xdr:row>32</xdr:row>
      <xdr:rowOff>19262</xdr:rowOff>
    </xdr:to>
    <xdr:cxnSp macro="">
      <xdr:nvCxnSpPr>
        <xdr:cNvPr id="86" name="直線コネクタ 85">
          <a:extLst>
            <a:ext uri="{FF2B5EF4-FFF2-40B4-BE49-F238E27FC236}">
              <a16:creationId xmlns:a16="http://schemas.microsoft.com/office/drawing/2014/main" id="{6DD9D7DF-FB56-4F09-97A2-751800A92D25}"/>
            </a:ext>
          </a:extLst>
        </xdr:cNvPr>
        <xdr:cNvCxnSpPr/>
      </xdr:nvCxnSpPr>
      <xdr:spPr>
        <a:xfrm>
          <a:off x="3289300" y="5430097"/>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7" name="楕円 86">
          <a:extLst>
            <a:ext uri="{FF2B5EF4-FFF2-40B4-BE49-F238E27FC236}">
              <a16:creationId xmlns:a16="http://schemas.microsoft.com/office/drawing/2014/main" id="{343276C4-54FE-455A-AFF3-B27BDE386846}"/>
            </a:ext>
          </a:extLst>
        </xdr:cNvPr>
        <xdr:cNvSpPr/>
      </xdr:nvSpPr>
      <xdr:spPr>
        <a:xfrm>
          <a:off x="2476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115147</xdr:rowOff>
    </xdr:to>
    <xdr:cxnSp macro="">
      <xdr:nvCxnSpPr>
        <xdr:cNvPr id="88" name="直線コネクタ 87">
          <a:extLst>
            <a:ext uri="{FF2B5EF4-FFF2-40B4-BE49-F238E27FC236}">
              <a16:creationId xmlns:a16="http://schemas.microsoft.com/office/drawing/2014/main" id="{FDF9536F-0F2B-4394-846E-3E50B768E0EE}"/>
            </a:ext>
          </a:extLst>
        </xdr:cNvPr>
        <xdr:cNvCxnSpPr/>
      </xdr:nvCxnSpPr>
      <xdr:spPr>
        <a:xfrm>
          <a:off x="2527300" y="5347335"/>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a:extLst>
            <a:ext uri="{FF2B5EF4-FFF2-40B4-BE49-F238E27FC236}">
              <a16:creationId xmlns:a16="http://schemas.microsoft.com/office/drawing/2014/main" id="{9712A45D-6DED-48E4-BA8D-844EB5C95D99}"/>
            </a:ext>
          </a:extLst>
        </xdr:cNvPr>
        <xdr:cNvSpPr/>
      </xdr:nvSpPr>
      <xdr:spPr>
        <a:xfrm>
          <a:off x="1714500" y="53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61172</xdr:rowOff>
    </xdr:to>
    <xdr:cxnSp macro="">
      <xdr:nvCxnSpPr>
        <xdr:cNvPr id="90" name="直線コネクタ 89">
          <a:extLst>
            <a:ext uri="{FF2B5EF4-FFF2-40B4-BE49-F238E27FC236}">
              <a16:creationId xmlns:a16="http://schemas.microsoft.com/office/drawing/2014/main" id="{166BD1B9-2158-4B33-ABCC-2E1E61881CC8}"/>
            </a:ext>
          </a:extLst>
        </xdr:cNvPr>
        <xdr:cNvCxnSpPr/>
      </xdr:nvCxnSpPr>
      <xdr:spPr>
        <a:xfrm flipV="1">
          <a:off x="1765300" y="534733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BC2CCE76-437C-43CC-831B-1B8F58B203A4}"/>
            </a:ext>
          </a:extLst>
        </xdr:cNvPr>
        <xdr:cNvSpPr txBox="1"/>
      </xdr:nvSpPr>
      <xdr:spPr>
        <a:xfrm>
          <a:off x="3836044" y="507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AE1EF258-F23B-4992-8D3F-A90054C1F661}"/>
            </a:ext>
          </a:extLst>
        </xdr:cNvPr>
        <xdr:cNvSpPr txBox="1"/>
      </xdr:nvSpPr>
      <xdr:spPr>
        <a:xfrm>
          <a:off x="3086744"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a:extLst>
            <a:ext uri="{FF2B5EF4-FFF2-40B4-BE49-F238E27FC236}">
              <a16:creationId xmlns:a16="http://schemas.microsoft.com/office/drawing/2014/main" id="{084CCFEC-A4DF-4ADC-B3F5-A132FA1C4F5A}"/>
            </a:ext>
          </a:extLst>
        </xdr:cNvPr>
        <xdr:cNvSpPr txBox="1"/>
      </xdr:nvSpPr>
      <xdr:spPr>
        <a:xfrm>
          <a:off x="23247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id="{27B01C6F-8EC7-42D4-9020-08FAAAFA97FC}"/>
            </a:ext>
          </a:extLst>
        </xdr:cNvPr>
        <xdr:cNvSpPr txBox="1"/>
      </xdr:nvSpPr>
      <xdr:spPr>
        <a:xfrm>
          <a:off x="1562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F0CD5CB0-FCFF-4B6C-A248-3803CFF6F6D7}"/>
            </a:ext>
          </a:extLst>
        </xdr:cNvPr>
        <xdr:cNvSpPr txBox="1"/>
      </xdr:nvSpPr>
      <xdr:spPr>
        <a:xfrm>
          <a:off x="38360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96" name="n_2mainValue有形固定資産減価償却率">
          <a:extLst>
            <a:ext uri="{FF2B5EF4-FFF2-40B4-BE49-F238E27FC236}">
              <a16:creationId xmlns:a16="http://schemas.microsoft.com/office/drawing/2014/main" id="{3020D16F-0B89-4005-8A7F-F114733F9E74}"/>
            </a:ext>
          </a:extLst>
        </xdr:cNvPr>
        <xdr:cNvSpPr txBox="1"/>
      </xdr:nvSpPr>
      <xdr:spPr>
        <a:xfrm>
          <a:off x="3086744"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97" name="n_3mainValue有形固定資産減価償却率">
          <a:extLst>
            <a:ext uri="{FF2B5EF4-FFF2-40B4-BE49-F238E27FC236}">
              <a16:creationId xmlns:a16="http://schemas.microsoft.com/office/drawing/2014/main" id="{3B2AA89C-7D14-437F-8181-E7D81B3B8C39}"/>
            </a:ext>
          </a:extLst>
        </xdr:cNvPr>
        <xdr:cNvSpPr txBox="1"/>
      </xdr:nvSpPr>
      <xdr:spPr>
        <a:xfrm>
          <a:off x="23247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128499</xdr:rowOff>
    </xdr:from>
    <xdr:ext cx="405111" cy="259045"/>
    <xdr:sp macro="" textlink="">
      <xdr:nvSpPr>
        <xdr:cNvPr id="98" name="n_4mainValue有形固定資産減価償却率">
          <a:extLst>
            <a:ext uri="{FF2B5EF4-FFF2-40B4-BE49-F238E27FC236}">
              <a16:creationId xmlns:a16="http://schemas.microsoft.com/office/drawing/2014/main" id="{405CBDD7-4F14-4387-A8BB-A695BCA113A3}"/>
            </a:ext>
          </a:extLst>
        </xdr:cNvPr>
        <xdr:cNvSpPr txBox="1"/>
      </xdr:nvSpPr>
      <xdr:spPr>
        <a:xfrm>
          <a:off x="1562744" y="510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B9B8D6E-CCBE-4BDD-AF9F-897DB3553E6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6DBBF3D-B1CE-486B-8196-BB2259F9135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1E34CAD-0E2F-4E1E-9E3C-D7ACC1BA47B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5CEBE86-B534-4B13-B8FC-11B4D116738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52FF6EE-F51F-4CB8-9ABF-D3F204AD89B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D5C3A7-DA57-44BE-B483-FE2CFB7843C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8EB6849-34BF-4763-80EF-0B0B87F0CAC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3F07A3C-9F72-4430-9BC5-6CA409DCB38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4EC3CC2-C0A9-4176-B64E-426A3520569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1D37A5F-8317-44FE-AD96-81897D495CA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869A07D-6554-4C6D-B8BC-EAF99F4A024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475F1E3-554D-4282-8D2D-166B3E29FB4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DD79A0E-37BD-456D-981E-88B36F26DC4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令和４年度の債務償還比率は</a:t>
          </a:r>
          <a:r>
            <a:rPr kumimoji="1" lang="en-US" altLang="ja-JP" sz="1100">
              <a:latin typeface="ＭＳ Ｐゴシック" panose="020B0600070205080204" pitchFamily="50" charset="-128"/>
              <a:ea typeface="ＭＳ Ｐゴシック" panose="020B0600070205080204" pitchFamily="50" charset="-128"/>
            </a:rPr>
            <a:t>717.7</a:t>
          </a:r>
          <a:r>
            <a:rPr kumimoji="1" lang="ja-JP" altLang="en-US" sz="1100">
              <a:latin typeface="ＭＳ Ｐゴシック" panose="020B0600070205080204" pitchFamily="50" charset="-128"/>
              <a:ea typeface="ＭＳ Ｐゴシック" panose="020B0600070205080204" pitchFamily="50" charset="-128"/>
            </a:rPr>
            <a:t>％で、令和３年度に比べ若干増加した。引き続き、類似団体と比べると高い水準で推移している。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年度に過疎地域指定を受けたことから、過疎対策事業債の活用が始まり、地方債残高が高いことが主な要因となっている。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地方債の発行と償還のバランスに注意しながら、町財政の健全性を維持しなければならない。</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1A206CF-5851-46E4-8801-9B1A920C6BA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8B64F54-F44B-4E6C-8218-B17C352BB60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1F38EAB-4191-4E13-B5CC-3FCD2397554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24C2ADE-890C-4045-A2F2-0566C2A370E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ADB164D-F5E5-4604-9016-0117F5EAA5B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B1803DB-077A-4482-A1CF-1D3332D2E0A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BA65836-921E-4A0F-810C-3C9F05D9652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27E1A74-05B8-40B0-8CC6-F14BBD03736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4FEBFC1-5A7B-46A4-AB32-DCC73CB98AC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B192BE6-1ADE-4B88-AFD1-C7D59B7231B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F0029DD-95BC-456C-BD17-AD532A17981C}"/>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7D67B90-F9E6-420A-A9CE-7E8E65BDE5F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04FBA0C-7022-46E7-BE2E-6128DD595D3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4CE7500-D64C-4620-8DF4-558F35C970C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C84AF1A-11D3-4802-811B-6E02B9A27BB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34205</xdr:rowOff>
    </xdr:to>
    <xdr:cxnSp macro="">
      <xdr:nvCxnSpPr>
        <xdr:cNvPr id="127" name="直線コネクタ 126">
          <a:extLst>
            <a:ext uri="{FF2B5EF4-FFF2-40B4-BE49-F238E27FC236}">
              <a16:creationId xmlns:a16="http://schemas.microsoft.com/office/drawing/2014/main" id="{4E5B10A5-9D6C-4ED4-A34D-DAFCC018C6E3}"/>
            </a:ext>
          </a:extLst>
        </xdr:cNvPr>
        <xdr:cNvCxnSpPr/>
      </xdr:nvCxnSpPr>
      <xdr:spPr>
        <a:xfrm flipV="1">
          <a:off x="14793595" y="4541308"/>
          <a:ext cx="1269" cy="1150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38032</xdr:rowOff>
    </xdr:from>
    <xdr:ext cx="469744" cy="259045"/>
    <xdr:sp macro="" textlink="">
      <xdr:nvSpPr>
        <xdr:cNvPr id="128" name="債務償還比率最小値テキスト">
          <a:extLst>
            <a:ext uri="{FF2B5EF4-FFF2-40B4-BE49-F238E27FC236}">
              <a16:creationId xmlns:a16="http://schemas.microsoft.com/office/drawing/2014/main" id="{5B4916E4-7EB5-4CB7-A36B-1A24E26275C4}"/>
            </a:ext>
          </a:extLst>
        </xdr:cNvPr>
        <xdr:cNvSpPr txBox="1"/>
      </xdr:nvSpPr>
      <xdr:spPr>
        <a:xfrm>
          <a:off x="14846300" y="56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34205</xdr:rowOff>
    </xdr:from>
    <xdr:to>
      <xdr:col>76</xdr:col>
      <xdr:colOff>111125</xdr:colOff>
      <xdr:row>33</xdr:row>
      <xdr:rowOff>34205</xdr:rowOff>
    </xdr:to>
    <xdr:cxnSp macro="">
      <xdr:nvCxnSpPr>
        <xdr:cNvPr id="129" name="直線コネクタ 128">
          <a:extLst>
            <a:ext uri="{FF2B5EF4-FFF2-40B4-BE49-F238E27FC236}">
              <a16:creationId xmlns:a16="http://schemas.microsoft.com/office/drawing/2014/main" id="{BD53A064-E19E-4F6E-8F7A-E89E80F8C93A}"/>
            </a:ext>
          </a:extLst>
        </xdr:cNvPr>
        <xdr:cNvCxnSpPr/>
      </xdr:nvCxnSpPr>
      <xdr:spPr>
        <a:xfrm>
          <a:off x="14706600" y="56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62765E9-8876-4BD1-A7F1-C66CB62ED59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549990-C2D2-44D8-B803-6C92C3DA3F97}"/>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128513</xdr:rowOff>
    </xdr:from>
    <xdr:ext cx="469744" cy="259045"/>
    <xdr:sp macro="" textlink="">
      <xdr:nvSpPr>
        <xdr:cNvPr id="132" name="債務償還比率平均値テキスト">
          <a:extLst>
            <a:ext uri="{FF2B5EF4-FFF2-40B4-BE49-F238E27FC236}">
              <a16:creationId xmlns:a16="http://schemas.microsoft.com/office/drawing/2014/main" id="{0AFD54C6-7EF5-43BC-BD6D-A8FBD4C913A7}"/>
            </a:ext>
          </a:extLst>
        </xdr:cNvPr>
        <xdr:cNvSpPr txBox="1"/>
      </xdr:nvSpPr>
      <xdr:spPr>
        <a:xfrm>
          <a:off x="14846300" y="475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33" name="フローチャート: 判断 132">
          <a:extLst>
            <a:ext uri="{FF2B5EF4-FFF2-40B4-BE49-F238E27FC236}">
              <a16:creationId xmlns:a16="http://schemas.microsoft.com/office/drawing/2014/main" id="{6385F826-2EAA-4EAF-AF57-9BDFB63697FC}"/>
            </a:ext>
          </a:extLst>
        </xdr:cNvPr>
        <xdr:cNvSpPr/>
      </xdr:nvSpPr>
      <xdr:spPr>
        <a:xfrm>
          <a:off x="14744700" y="49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101917</xdr:rowOff>
    </xdr:from>
    <xdr:to>
      <xdr:col>72</xdr:col>
      <xdr:colOff>123825</xdr:colOff>
      <xdr:row>29</xdr:row>
      <xdr:rowOff>32067</xdr:rowOff>
    </xdr:to>
    <xdr:sp macro="" textlink="">
      <xdr:nvSpPr>
        <xdr:cNvPr id="134" name="フローチャート: 判断 133">
          <a:extLst>
            <a:ext uri="{FF2B5EF4-FFF2-40B4-BE49-F238E27FC236}">
              <a16:creationId xmlns:a16="http://schemas.microsoft.com/office/drawing/2014/main" id="{0852BEC8-5D3B-44E5-A12D-8D889C9C7C13}"/>
            </a:ext>
          </a:extLst>
        </xdr:cNvPr>
        <xdr:cNvSpPr/>
      </xdr:nvSpPr>
      <xdr:spPr>
        <a:xfrm>
          <a:off x="14033500" y="49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96710</xdr:rowOff>
    </xdr:from>
    <xdr:to>
      <xdr:col>68</xdr:col>
      <xdr:colOff>123825</xdr:colOff>
      <xdr:row>30</xdr:row>
      <xdr:rowOff>26860</xdr:rowOff>
    </xdr:to>
    <xdr:sp macro="" textlink="">
      <xdr:nvSpPr>
        <xdr:cNvPr id="135" name="フローチャート: 判断 134">
          <a:extLst>
            <a:ext uri="{FF2B5EF4-FFF2-40B4-BE49-F238E27FC236}">
              <a16:creationId xmlns:a16="http://schemas.microsoft.com/office/drawing/2014/main" id="{C8F359BB-B129-4025-A68D-40A0BA7CF945}"/>
            </a:ext>
          </a:extLst>
        </xdr:cNvPr>
        <xdr:cNvSpPr/>
      </xdr:nvSpPr>
      <xdr:spPr>
        <a:xfrm>
          <a:off x="13271500" y="506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121659</xdr:rowOff>
    </xdr:from>
    <xdr:to>
      <xdr:col>64</xdr:col>
      <xdr:colOff>123825</xdr:colOff>
      <xdr:row>30</xdr:row>
      <xdr:rowOff>51809</xdr:rowOff>
    </xdr:to>
    <xdr:sp macro="" textlink="">
      <xdr:nvSpPr>
        <xdr:cNvPr id="136" name="フローチャート: 判断 135">
          <a:extLst>
            <a:ext uri="{FF2B5EF4-FFF2-40B4-BE49-F238E27FC236}">
              <a16:creationId xmlns:a16="http://schemas.microsoft.com/office/drawing/2014/main" id="{6C791F61-426B-4C7F-A0E0-22FA78CFFC2E}"/>
            </a:ext>
          </a:extLst>
        </xdr:cNvPr>
        <xdr:cNvSpPr/>
      </xdr:nvSpPr>
      <xdr:spPr>
        <a:xfrm>
          <a:off x="12509500" y="50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150086</xdr:rowOff>
    </xdr:from>
    <xdr:to>
      <xdr:col>60</xdr:col>
      <xdr:colOff>123825</xdr:colOff>
      <xdr:row>30</xdr:row>
      <xdr:rowOff>80236</xdr:rowOff>
    </xdr:to>
    <xdr:sp macro="" textlink="">
      <xdr:nvSpPr>
        <xdr:cNvPr id="137" name="フローチャート: 判断 136">
          <a:extLst>
            <a:ext uri="{FF2B5EF4-FFF2-40B4-BE49-F238E27FC236}">
              <a16:creationId xmlns:a16="http://schemas.microsoft.com/office/drawing/2014/main" id="{ED49271D-E621-442B-BA43-D4EB2D084842}"/>
            </a:ext>
          </a:extLst>
        </xdr:cNvPr>
        <xdr:cNvSpPr/>
      </xdr:nvSpPr>
      <xdr:spPr>
        <a:xfrm>
          <a:off x="11747500" y="51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398DB56-5B4B-4BED-BB02-8A395841B19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C967A26-86F6-48B9-B41A-2AF1AB6A77F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4771786-5E74-4A56-B7F6-306A9E9C980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811CD5-D00A-4510-8D74-74484C02A65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45E844-45DC-499F-8C25-4842FB2C0FC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36400</xdr:rowOff>
    </xdr:from>
    <xdr:to>
      <xdr:col>76</xdr:col>
      <xdr:colOff>73025</xdr:colOff>
      <xdr:row>31</xdr:row>
      <xdr:rowOff>138000</xdr:rowOff>
    </xdr:to>
    <xdr:sp macro="" textlink="">
      <xdr:nvSpPr>
        <xdr:cNvPr id="143" name="楕円 142">
          <a:extLst>
            <a:ext uri="{FF2B5EF4-FFF2-40B4-BE49-F238E27FC236}">
              <a16:creationId xmlns:a16="http://schemas.microsoft.com/office/drawing/2014/main" id="{0996A9C1-6F37-4FB6-9BDA-8A02807258CB}"/>
            </a:ext>
          </a:extLst>
        </xdr:cNvPr>
        <xdr:cNvSpPr/>
      </xdr:nvSpPr>
      <xdr:spPr>
        <a:xfrm>
          <a:off x="14744700" y="53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14827</xdr:rowOff>
    </xdr:from>
    <xdr:ext cx="469744" cy="259045"/>
    <xdr:sp macro="" textlink="">
      <xdr:nvSpPr>
        <xdr:cNvPr id="144" name="債務償還比率該当値テキスト">
          <a:extLst>
            <a:ext uri="{FF2B5EF4-FFF2-40B4-BE49-F238E27FC236}">
              <a16:creationId xmlns:a16="http://schemas.microsoft.com/office/drawing/2014/main" id="{38D15055-14B4-4474-9191-47222FE9845E}"/>
            </a:ext>
          </a:extLst>
        </xdr:cNvPr>
        <xdr:cNvSpPr txBox="1"/>
      </xdr:nvSpPr>
      <xdr:spPr>
        <a:xfrm>
          <a:off x="14846300" y="53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163350</xdr:rowOff>
    </xdr:from>
    <xdr:to>
      <xdr:col>72</xdr:col>
      <xdr:colOff>123825</xdr:colOff>
      <xdr:row>31</xdr:row>
      <xdr:rowOff>93500</xdr:rowOff>
    </xdr:to>
    <xdr:sp macro="" textlink="">
      <xdr:nvSpPr>
        <xdr:cNvPr id="145" name="楕円 144">
          <a:extLst>
            <a:ext uri="{FF2B5EF4-FFF2-40B4-BE49-F238E27FC236}">
              <a16:creationId xmlns:a16="http://schemas.microsoft.com/office/drawing/2014/main" id="{18B30E52-F99F-47D0-BAA2-2A694652A5D0}"/>
            </a:ext>
          </a:extLst>
        </xdr:cNvPr>
        <xdr:cNvSpPr/>
      </xdr:nvSpPr>
      <xdr:spPr>
        <a:xfrm>
          <a:off x="14033500" y="53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42700</xdr:rowOff>
    </xdr:from>
    <xdr:to>
      <xdr:col>76</xdr:col>
      <xdr:colOff>22225</xdr:colOff>
      <xdr:row>31</xdr:row>
      <xdr:rowOff>87200</xdr:rowOff>
    </xdr:to>
    <xdr:cxnSp macro="">
      <xdr:nvCxnSpPr>
        <xdr:cNvPr id="146" name="直線コネクタ 145">
          <a:extLst>
            <a:ext uri="{FF2B5EF4-FFF2-40B4-BE49-F238E27FC236}">
              <a16:creationId xmlns:a16="http://schemas.microsoft.com/office/drawing/2014/main" id="{8B44A55F-12D6-48B1-A160-2EB55397699C}"/>
            </a:ext>
          </a:extLst>
        </xdr:cNvPr>
        <xdr:cNvCxnSpPr/>
      </xdr:nvCxnSpPr>
      <xdr:spPr>
        <a:xfrm>
          <a:off x="14084300" y="5357650"/>
          <a:ext cx="711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59641</xdr:rowOff>
    </xdr:from>
    <xdr:to>
      <xdr:col>68</xdr:col>
      <xdr:colOff>123825</xdr:colOff>
      <xdr:row>34</xdr:row>
      <xdr:rowOff>161241</xdr:rowOff>
    </xdr:to>
    <xdr:sp macro="" textlink="">
      <xdr:nvSpPr>
        <xdr:cNvPr id="147" name="楕円 146">
          <a:extLst>
            <a:ext uri="{FF2B5EF4-FFF2-40B4-BE49-F238E27FC236}">
              <a16:creationId xmlns:a16="http://schemas.microsoft.com/office/drawing/2014/main" id="{B94EC680-630B-46EE-9A4D-E4F5DD0420AA}"/>
            </a:ext>
          </a:extLst>
        </xdr:cNvPr>
        <xdr:cNvSpPr/>
      </xdr:nvSpPr>
      <xdr:spPr>
        <a:xfrm>
          <a:off x="13271500" y="58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42700</xdr:rowOff>
    </xdr:from>
    <xdr:to>
      <xdr:col>72</xdr:col>
      <xdr:colOff>73025</xdr:colOff>
      <xdr:row>34</xdr:row>
      <xdr:rowOff>110441</xdr:rowOff>
    </xdr:to>
    <xdr:cxnSp macro="">
      <xdr:nvCxnSpPr>
        <xdr:cNvPr id="148" name="直線コネクタ 147">
          <a:extLst>
            <a:ext uri="{FF2B5EF4-FFF2-40B4-BE49-F238E27FC236}">
              <a16:creationId xmlns:a16="http://schemas.microsoft.com/office/drawing/2014/main" id="{CD9739B4-0D9A-480D-9D44-6FB30F7FFC62}"/>
            </a:ext>
          </a:extLst>
        </xdr:cNvPr>
        <xdr:cNvCxnSpPr/>
      </xdr:nvCxnSpPr>
      <xdr:spPr>
        <a:xfrm flipV="1">
          <a:off x="13322300" y="5357650"/>
          <a:ext cx="762000" cy="58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137774</xdr:rowOff>
    </xdr:from>
    <xdr:to>
      <xdr:col>64</xdr:col>
      <xdr:colOff>123825</xdr:colOff>
      <xdr:row>34</xdr:row>
      <xdr:rowOff>67924</xdr:rowOff>
    </xdr:to>
    <xdr:sp macro="" textlink="">
      <xdr:nvSpPr>
        <xdr:cNvPr id="149" name="楕円 148">
          <a:extLst>
            <a:ext uri="{FF2B5EF4-FFF2-40B4-BE49-F238E27FC236}">
              <a16:creationId xmlns:a16="http://schemas.microsoft.com/office/drawing/2014/main" id="{46559140-0FA9-4CBB-A6AA-27A5D4868A0D}"/>
            </a:ext>
          </a:extLst>
        </xdr:cNvPr>
        <xdr:cNvSpPr/>
      </xdr:nvSpPr>
      <xdr:spPr>
        <a:xfrm>
          <a:off x="12509500" y="57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17124</xdr:rowOff>
    </xdr:from>
    <xdr:to>
      <xdr:col>68</xdr:col>
      <xdr:colOff>73025</xdr:colOff>
      <xdr:row>34</xdr:row>
      <xdr:rowOff>110441</xdr:rowOff>
    </xdr:to>
    <xdr:cxnSp macro="">
      <xdr:nvCxnSpPr>
        <xdr:cNvPr id="150" name="直線コネクタ 149">
          <a:extLst>
            <a:ext uri="{FF2B5EF4-FFF2-40B4-BE49-F238E27FC236}">
              <a16:creationId xmlns:a16="http://schemas.microsoft.com/office/drawing/2014/main" id="{89C0DD0E-527E-4805-B79B-F4A8918578CB}"/>
            </a:ext>
          </a:extLst>
        </xdr:cNvPr>
        <xdr:cNvCxnSpPr/>
      </xdr:nvCxnSpPr>
      <xdr:spPr>
        <a:xfrm>
          <a:off x="12560300" y="5846424"/>
          <a:ext cx="762000" cy="9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113425</xdr:rowOff>
    </xdr:from>
    <xdr:to>
      <xdr:col>60</xdr:col>
      <xdr:colOff>123825</xdr:colOff>
      <xdr:row>34</xdr:row>
      <xdr:rowOff>43575</xdr:rowOff>
    </xdr:to>
    <xdr:sp macro="" textlink="">
      <xdr:nvSpPr>
        <xdr:cNvPr id="151" name="楕円 150">
          <a:extLst>
            <a:ext uri="{FF2B5EF4-FFF2-40B4-BE49-F238E27FC236}">
              <a16:creationId xmlns:a16="http://schemas.microsoft.com/office/drawing/2014/main" id="{AA4D86FC-8F80-448C-AFF8-1862E31CFCD5}"/>
            </a:ext>
          </a:extLst>
        </xdr:cNvPr>
        <xdr:cNvSpPr/>
      </xdr:nvSpPr>
      <xdr:spPr>
        <a:xfrm>
          <a:off x="11747500" y="57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164225</xdr:rowOff>
    </xdr:from>
    <xdr:to>
      <xdr:col>64</xdr:col>
      <xdr:colOff>73025</xdr:colOff>
      <xdr:row>34</xdr:row>
      <xdr:rowOff>17124</xdr:rowOff>
    </xdr:to>
    <xdr:cxnSp macro="">
      <xdr:nvCxnSpPr>
        <xdr:cNvPr id="152" name="直線コネクタ 151">
          <a:extLst>
            <a:ext uri="{FF2B5EF4-FFF2-40B4-BE49-F238E27FC236}">
              <a16:creationId xmlns:a16="http://schemas.microsoft.com/office/drawing/2014/main" id="{6CDBE6EF-5F95-45F2-9F60-E0D1BF37056C}"/>
            </a:ext>
          </a:extLst>
        </xdr:cNvPr>
        <xdr:cNvCxnSpPr/>
      </xdr:nvCxnSpPr>
      <xdr:spPr>
        <a:xfrm>
          <a:off x="11798300" y="5822075"/>
          <a:ext cx="7620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48594</xdr:rowOff>
    </xdr:from>
    <xdr:ext cx="469744" cy="259045"/>
    <xdr:sp macro="" textlink="">
      <xdr:nvSpPr>
        <xdr:cNvPr id="153" name="n_1aveValue債務償還比率">
          <a:extLst>
            <a:ext uri="{FF2B5EF4-FFF2-40B4-BE49-F238E27FC236}">
              <a16:creationId xmlns:a16="http://schemas.microsoft.com/office/drawing/2014/main" id="{1798AA97-BDC1-4A46-84D7-D5D8166BC1AF}"/>
            </a:ext>
          </a:extLst>
        </xdr:cNvPr>
        <xdr:cNvSpPr txBox="1"/>
      </xdr:nvSpPr>
      <xdr:spPr>
        <a:xfrm>
          <a:off x="13836727" y="467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54" name="n_2aveValue債務償還比率">
          <a:extLst>
            <a:ext uri="{FF2B5EF4-FFF2-40B4-BE49-F238E27FC236}">
              <a16:creationId xmlns:a16="http://schemas.microsoft.com/office/drawing/2014/main" id="{D948FD2F-277D-40FD-89AD-DEEC4432046C}"/>
            </a:ext>
          </a:extLst>
        </xdr:cNvPr>
        <xdr:cNvSpPr txBox="1"/>
      </xdr:nvSpPr>
      <xdr:spPr>
        <a:xfrm>
          <a:off x="13087427" y="484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68336</xdr:rowOff>
    </xdr:from>
    <xdr:ext cx="469744" cy="259045"/>
    <xdr:sp macro="" textlink="">
      <xdr:nvSpPr>
        <xdr:cNvPr id="155" name="n_3aveValue債務償還比率">
          <a:extLst>
            <a:ext uri="{FF2B5EF4-FFF2-40B4-BE49-F238E27FC236}">
              <a16:creationId xmlns:a16="http://schemas.microsoft.com/office/drawing/2014/main" id="{9517A944-8A2E-440C-9E12-8F3FA7F4F194}"/>
            </a:ext>
          </a:extLst>
        </xdr:cNvPr>
        <xdr:cNvSpPr txBox="1"/>
      </xdr:nvSpPr>
      <xdr:spPr>
        <a:xfrm>
          <a:off x="12325427" y="48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96763</xdr:rowOff>
    </xdr:from>
    <xdr:ext cx="469744" cy="259045"/>
    <xdr:sp macro="" textlink="">
      <xdr:nvSpPr>
        <xdr:cNvPr id="156" name="n_4aveValue債務償還比率">
          <a:extLst>
            <a:ext uri="{FF2B5EF4-FFF2-40B4-BE49-F238E27FC236}">
              <a16:creationId xmlns:a16="http://schemas.microsoft.com/office/drawing/2014/main" id="{FAEA1A64-9019-4B12-AC9E-82306FF8BAD0}"/>
            </a:ext>
          </a:extLst>
        </xdr:cNvPr>
        <xdr:cNvSpPr txBox="1"/>
      </xdr:nvSpPr>
      <xdr:spPr>
        <a:xfrm>
          <a:off x="11563427" y="489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84627</xdr:rowOff>
    </xdr:from>
    <xdr:ext cx="469744" cy="259045"/>
    <xdr:sp macro="" textlink="">
      <xdr:nvSpPr>
        <xdr:cNvPr id="157" name="n_1mainValue債務償還比率">
          <a:extLst>
            <a:ext uri="{FF2B5EF4-FFF2-40B4-BE49-F238E27FC236}">
              <a16:creationId xmlns:a16="http://schemas.microsoft.com/office/drawing/2014/main" id="{F68E4315-F971-4875-8393-B9F43BB4BA6C}"/>
            </a:ext>
          </a:extLst>
        </xdr:cNvPr>
        <xdr:cNvSpPr txBox="1"/>
      </xdr:nvSpPr>
      <xdr:spPr>
        <a:xfrm>
          <a:off x="13836727" y="53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152368</xdr:rowOff>
    </xdr:from>
    <xdr:ext cx="560923" cy="259045"/>
    <xdr:sp macro="" textlink="">
      <xdr:nvSpPr>
        <xdr:cNvPr id="158" name="n_2mainValue債務償還比率">
          <a:extLst>
            <a:ext uri="{FF2B5EF4-FFF2-40B4-BE49-F238E27FC236}">
              <a16:creationId xmlns:a16="http://schemas.microsoft.com/office/drawing/2014/main" id="{1A18857F-9C99-4CA7-8A26-8CC43ADFB1F3}"/>
            </a:ext>
          </a:extLst>
        </xdr:cNvPr>
        <xdr:cNvSpPr txBox="1"/>
      </xdr:nvSpPr>
      <xdr:spPr>
        <a:xfrm>
          <a:off x="13041838" y="59816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59051</xdr:rowOff>
    </xdr:from>
    <xdr:ext cx="560923" cy="259045"/>
    <xdr:sp macro="" textlink="">
      <xdr:nvSpPr>
        <xdr:cNvPr id="159" name="n_3mainValue債務償還比率">
          <a:extLst>
            <a:ext uri="{FF2B5EF4-FFF2-40B4-BE49-F238E27FC236}">
              <a16:creationId xmlns:a16="http://schemas.microsoft.com/office/drawing/2014/main" id="{50923963-D46C-4B53-B07B-78D2F417BFDE}"/>
            </a:ext>
          </a:extLst>
        </xdr:cNvPr>
        <xdr:cNvSpPr txBox="1"/>
      </xdr:nvSpPr>
      <xdr:spPr>
        <a:xfrm>
          <a:off x="12279838" y="58883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34702</xdr:rowOff>
    </xdr:from>
    <xdr:ext cx="560923" cy="259045"/>
    <xdr:sp macro="" textlink="">
      <xdr:nvSpPr>
        <xdr:cNvPr id="160" name="n_4mainValue債務償還比率">
          <a:extLst>
            <a:ext uri="{FF2B5EF4-FFF2-40B4-BE49-F238E27FC236}">
              <a16:creationId xmlns:a16="http://schemas.microsoft.com/office/drawing/2014/main" id="{A1A96758-BB56-4EEF-A2BC-D94B122F3CA4}"/>
            </a:ext>
          </a:extLst>
        </xdr:cNvPr>
        <xdr:cNvSpPr txBox="1"/>
      </xdr:nvSpPr>
      <xdr:spPr>
        <a:xfrm>
          <a:off x="11517838" y="5864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74F30AA-5D33-46C6-A90F-BE8D92629C0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612021B-2858-43E4-8AF8-CB7350E51DF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70987EA-E468-46A2-8204-3F093F3BBEB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7B2C674-B2EC-4F04-BFB5-47D0EE7B055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2DC53FB-FDBB-4C59-880A-4A6E4751097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9E41705-B0C9-4FE7-ADBA-67B4560D870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AA86C3-9EA5-4C54-AF70-BD0C8A38E3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EF02D8-2F7F-476B-8819-81C7061C0D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A996D1-3FA7-46CA-A377-6E39A22E6A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F715BF-2A6E-4EF6-8412-71DDF38FC3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572C87-DA4B-47A3-B53D-5C42492D27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60823D-960B-4122-A884-7F70F5C57B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62C3F1-A9D8-4C9E-B2E9-2A204BD19C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6CDD0F-B0DF-4BB8-999B-E1D9B9AA4D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D8CAAA-43C4-4D91-8FB6-461EE607BA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823FAC-F408-43BF-9806-56520339AA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DB6D15-45FE-46FD-AC90-A5754C3776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F4F574-1135-4AE3-80CD-83EA6AAEF3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60FDEF-C39D-4A3E-8EBC-B7B2D7A3F5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94AA9A-A733-4D83-B38F-2555741DBC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1A2D8E-2934-45DE-B1D8-04890E0885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47BDA9-8354-4382-8DB3-5F6B4D7C78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A0FF54-82ED-4B4B-8AE3-C0F5B435EF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4B478B-4BEB-44F0-8C42-7409368B9F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E0AEDC-69A5-4007-A4A2-57C6B468F3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1ACEB0-C4BD-4190-9145-92533546E0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05E8EA-8780-48D6-8DE5-332A02BCE7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CE178F-3F22-4BF9-BE10-5A4BB51198D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3114BD-BCA6-4F0C-A67E-C1523CA2E6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00B2FB-F49C-4DA8-9EE7-30AE9BF083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D51725-60C2-4E3F-B049-F0E13315BC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AD9092-7526-42C5-9BAD-AE01BD8815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C8A4B1-DB29-4139-870C-34B5E07382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7501C9-DFDA-4C7B-A3BA-05AF18FC0C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69A925-4E80-4A66-A893-D18A333448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F7DF0D-B96A-4231-A895-E43D9CC4E78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145D5C-AC6D-4E51-A753-DADC67142F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401777-F027-4323-A34C-EEA184E3D1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C13434-4E1B-4DB0-AAFD-3E59A18DEE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B5F314-AA18-4448-82E2-E08400E864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2172CD-5253-4F3E-B687-D448C2A1CE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884874-DF28-4A82-BEA3-C05D4B6C17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9031B0-C3EB-402C-A7BE-2CCAD3A80C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9BA403-1B39-4073-826C-9CD088CCEA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1C272C-6C4B-4B77-B0CD-F543474132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D60916-DCEA-4070-9FDF-2BAB12BD71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7A7E52-CDA4-4329-AFEA-8732C155C9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D192549-AD05-420F-8C75-9B7A3F57615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E76C1D-220B-4A34-9B14-925CFE02A2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12D94F-3492-4274-AF48-88D8F8F4AE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5C89F8-671F-4C00-B1C1-4CD00AD4512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10E4CAB-452B-4332-8086-5ED3AE970E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99A65D-F2A0-4939-B592-16C7464B9E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DF01A0A-FB9D-4D39-8CD9-E0234422921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CF05DD-1784-4907-920E-E564ECBD0A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633A19E-A6C6-43D8-8284-0E5429B00F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DEF9C24-5D10-4761-9E1C-C768116DDF0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6CA50F-DAFE-49BF-9F8E-3BA6B10E5E5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83EE7B-60BF-472A-9B3A-EE4AB4AC2F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0DE8D01-2E94-4B8B-8B4A-44A620DFB07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3455457-73B8-405F-AE7E-0EFF17B936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4CCEBB13-DF5D-4927-ABBD-15046463467C}"/>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423DD839-231A-4E21-8136-9FCAD2650342}"/>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A856C165-8B39-40C3-81EA-687872B5038D}"/>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1511C951-B956-45A0-9B39-8C531B703048}"/>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3E27FA16-1201-4BB4-BB34-80C289235656}"/>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A001C228-F93D-4D5E-9E7B-5D511EDD9849}"/>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4224ACD-7D1F-49FE-B862-0FCF6BA0B31E}"/>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DCEB24C3-B44F-423B-A42F-A387255512E4}"/>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29331562-AA60-4767-8364-845BA6C55266}"/>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B6ADF6DF-7D7B-4219-A397-58CF75AA6381}"/>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12DD1FBF-2B08-4D64-B6EC-105273A65F44}"/>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682135-D671-4F3C-BA9F-CC19B937A3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27EFF3-6AA8-4D72-9F14-80A0381F8D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194B09-E7FE-4846-8D3F-3C7D8B9DD9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0E06D9-40D7-450B-B85C-B8DB9FDF6E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2C0795-13DA-43AD-B9DF-672889CF40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D6F7F35B-DF07-4E84-A6A1-A168F97214EB}"/>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道路】&#10;有形固定資産減価償却率該当値テキスト">
          <a:extLst>
            <a:ext uri="{FF2B5EF4-FFF2-40B4-BE49-F238E27FC236}">
              <a16:creationId xmlns:a16="http://schemas.microsoft.com/office/drawing/2014/main" id="{F57D8D4C-6742-4497-812E-32E837E95D7C}"/>
            </a:ext>
          </a:extLst>
        </xdr:cNvPr>
        <xdr:cNvSpPr txBox="1"/>
      </xdr:nvSpPr>
      <xdr:spPr>
        <a:xfrm>
          <a:off x="4673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5" name="楕円 74">
          <a:extLst>
            <a:ext uri="{FF2B5EF4-FFF2-40B4-BE49-F238E27FC236}">
              <a16:creationId xmlns:a16="http://schemas.microsoft.com/office/drawing/2014/main" id="{A3100B0D-B483-4118-B329-507BAA40C5A4}"/>
            </a:ext>
          </a:extLst>
        </xdr:cNvPr>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40005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3958D225-8881-464F-B2FB-82B96A36DC56}"/>
            </a:ext>
          </a:extLst>
        </xdr:cNvPr>
        <xdr:cNvCxnSpPr/>
      </xdr:nvCxnSpPr>
      <xdr:spPr>
        <a:xfrm>
          <a:off x="3797300" y="65551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7" name="楕円 76">
          <a:extLst>
            <a:ext uri="{FF2B5EF4-FFF2-40B4-BE49-F238E27FC236}">
              <a16:creationId xmlns:a16="http://schemas.microsoft.com/office/drawing/2014/main" id="{0EE8DD73-F2DB-462F-BB0B-E5D2776D980F}"/>
            </a:ext>
          </a:extLst>
        </xdr:cNvPr>
        <xdr:cNvSpPr/>
      </xdr:nvSpPr>
      <xdr:spPr>
        <a:xfrm>
          <a:off x="2857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40005</xdr:rowOff>
    </xdr:to>
    <xdr:cxnSp macro="">
      <xdr:nvCxnSpPr>
        <xdr:cNvPr id="78" name="直線コネクタ 77">
          <a:extLst>
            <a:ext uri="{FF2B5EF4-FFF2-40B4-BE49-F238E27FC236}">
              <a16:creationId xmlns:a16="http://schemas.microsoft.com/office/drawing/2014/main" id="{246A3A3F-B3E5-4A43-9066-BF98E8A21372}"/>
            </a:ext>
          </a:extLst>
        </xdr:cNvPr>
        <xdr:cNvCxnSpPr/>
      </xdr:nvCxnSpPr>
      <xdr:spPr>
        <a:xfrm>
          <a:off x="2908300" y="6518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a:extLst>
            <a:ext uri="{FF2B5EF4-FFF2-40B4-BE49-F238E27FC236}">
              <a16:creationId xmlns:a16="http://schemas.microsoft.com/office/drawing/2014/main" id="{7410D503-8868-4A06-A777-FB17E5E5177F}"/>
            </a:ext>
          </a:extLst>
        </xdr:cNvPr>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3810</xdr:rowOff>
    </xdr:to>
    <xdr:cxnSp macro="">
      <xdr:nvCxnSpPr>
        <xdr:cNvPr id="80" name="直線コネクタ 79">
          <a:extLst>
            <a:ext uri="{FF2B5EF4-FFF2-40B4-BE49-F238E27FC236}">
              <a16:creationId xmlns:a16="http://schemas.microsoft.com/office/drawing/2014/main" id="{83D74056-265B-4985-9122-AAEC6B5FB29E}"/>
            </a:ext>
          </a:extLst>
        </xdr:cNvPr>
        <xdr:cNvCxnSpPr/>
      </xdr:nvCxnSpPr>
      <xdr:spPr>
        <a:xfrm>
          <a:off x="2019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DBCC58FF-7821-4B1D-8F46-7596EB51DC3F}"/>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4525A92D-0456-4FFD-A62E-77E9961BF29B}"/>
            </a:ext>
          </a:extLst>
        </xdr:cNvPr>
        <xdr:cNvCxnSpPr/>
      </xdr:nvCxnSpPr>
      <xdr:spPr>
        <a:xfrm flipV="1">
          <a:off x="1130300" y="6482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A976058F-0D0C-4AD7-93DB-A908D8808EE7}"/>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AEF34883-7103-4040-8CA6-178C512D32AF}"/>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1E657244-3F02-4DA6-AF74-B674F97BDCE9}"/>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5BE94D54-07EF-4BC5-99B5-EB2299572824}"/>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id="{7D0BC045-1ACD-4238-B716-A345CA9B6683}"/>
            </a:ext>
          </a:extLst>
        </xdr:cNvPr>
        <xdr:cNvSpPr txBox="1"/>
      </xdr:nvSpPr>
      <xdr:spPr>
        <a:xfrm>
          <a:off x="3582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8E6C95F7-0755-46B7-9148-7D8B75A82298}"/>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9" name="n_3mainValue【道路】&#10;有形固定資産減価償却率">
          <a:extLst>
            <a:ext uri="{FF2B5EF4-FFF2-40B4-BE49-F238E27FC236}">
              <a16:creationId xmlns:a16="http://schemas.microsoft.com/office/drawing/2014/main" id="{FFAF0C21-E10C-46E2-A958-DF7F64972DBC}"/>
            </a:ext>
          </a:extLst>
        </xdr:cNvPr>
        <xdr:cNvSpPr txBox="1"/>
      </xdr:nvSpPr>
      <xdr:spPr>
        <a:xfrm>
          <a:off x="1816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3BCC6941-AECB-4A17-831E-0072A235887B}"/>
            </a:ext>
          </a:extLst>
        </xdr:cNvPr>
        <xdr:cNvSpPr txBox="1"/>
      </xdr:nvSpPr>
      <xdr:spPr>
        <a:xfrm>
          <a:off x="927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F75A0DF-483E-4F4D-AD28-B51FC4C021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4A91292-0F92-401E-84AE-4C6D84900A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DEDA231-175A-40B4-B33F-2273122933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E2733EA-0801-4DB5-BEE1-C82042BD4B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FDA6474-39A4-46B5-BF77-58C250DFEF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9727E6-86EA-42D7-BDAD-7FC7693FA37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D0F954A-151E-4125-A2A2-A128F1F6E5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F6A126C-55D0-4A45-8A98-32981475FD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5DFACE3-7055-4EAC-93D7-56D00643825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CDD397A-A7F9-43F6-B262-C29FB99306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DFC8A39-8B87-44B7-8D1F-7701821A483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E7A933C-E282-47E0-8B47-CFD7E11BD84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56F83B-2F27-41BC-B590-2C0E6301A8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A7BF3AE-BAC6-42AB-AB17-64F1D9BA7AE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F8638EB-DAE9-452F-9084-13F67C7A70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89E6C12-1694-4C46-BCB6-B5A1101BA66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338B31C-073F-4431-BD25-DFAE7A6766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C99FD3A-53E9-49DB-96B6-D6A294BD40B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9920A11-DD8E-4388-8191-6F8B087483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705166B-553A-482A-AFA2-A49BDD5447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D900A3E-7744-4834-BBDF-81F53A3354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65B95B3-5E0A-4CE8-B756-2704FDABDC6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F84F9C-C5C9-4E49-A9FE-CA8D894401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EB587B21-CF64-4C06-B70F-C1784FCDD4F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B90E43C2-7B68-4E04-A9E7-04DD56CB45EA}"/>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25BBCEDF-0148-4EE2-AE1C-9FDC0AF67F6F}"/>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39F3A92B-2297-4CB2-A234-F16593EE904F}"/>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D2E9334A-6F7F-43B9-8D48-0BF340686BA3}"/>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1C9C4CF6-834E-4B66-8ACF-BCC1D3CEFA57}"/>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3434BC9A-08F8-4A46-937D-39144A3A97D7}"/>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6DF49AA9-7FC0-4839-9DA2-499CC6B8FB2B}"/>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CB0D3C5E-4962-4493-9E3C-E9EF350C1661}"/>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1F2AA0B6-36EB-404D-9D3E-DF2908DCF11C}"/>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9EFCCA98-0B33-4CAE-B4E1-2A30377C8927}"/>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016E76-23FA-48F6-938D-E40FB2CB67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47B4720-88F8-4C67-8802-609DC4A23A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1DF3B0-202A-47FF-B30F-B8B7D1D707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236F13-286C-4670-8E77-8ED5C38EDF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7DA488-F210-4405-9B11-C51C6727F2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165964</xdr:rowOff>
    </xdr:from>
    <xdr:to>
      <xdr:col>55</xdr:col>
      <xdr:colOff>50800</xdr:colOff>
      <xdr:row>41</xdr:row>
      <xdr:rowOff>96114</xdr:rowOff>
    </xdr:to>
    <xdr:sp macro="" textlink="">
      <xdr:nvSpPr>
        <xdr:cNvPr id="130" name="楕円 129">
          <a:extLst>
            <a:ext uri="{FF2B5EF4-FFF2-40B4-BE49-F238E27FC236}">
              <a16:creationId xmlns:a16="http://schemas.microsoft.com/office/drawing/2014/main" id="{132AAD8C-F109-4C2B-A022-1140514E9704}"/>
            </a:ext>
          </a:extLst>
        </xdr:cNvPr>
        <xdr:cNvSpPr/>
      </xdr:nvSpPr>
      <xdr:spPr>
        <a:xfrm>
          <a:off x="10426700" y="70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80891</xdr:rowOff>
    </xdr:from>
    <xdr:ext cx="534377" cy="259045"/>
    <xdr:sp macro="" textlink="">
      <xdr:nvSpPr>
        <xdr:cNvPr id="131" name="【道路】&#10;一人当たり延長該当値テキスト">
          <a:extLst>
            <a:ext uri="{FF2B5EF4-FFF2-40B4-BE49-F238E27FC236}">
              <a16:creationId xmlns:a16="http://schemas.microsoft.com/office/drawing/2014/main" id="{365AB287-C787-4C5E-BAB6-41EAA7AE2CAF}"/>
            </a:ext>
          </a:extLst>
        </xdr:cNvPr>
        <xdr:cNvSpPr txBox="1"/>
      </xdr:nvSpPr>
      <xdr:spPr>
        <a:xfrm>
          <a:off x="10515600" y="69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168415</xdr:rowOff>
    </xdr:from>
    <xdr:to>
      <xdr:col>50</xdr:col>
      <xdr:colOff>165100</xdr:colOff>
      <xdr:row>41</xdr:row>
      <xdr:rowOff>98565</xdr:rowOff>
    </xdr:to>
    <xdr:sp macro="" textlink="">
      <xdr:nvSpPr>
        <xdr:cNvPr id="132" name="楕円 131">
          <a:extLst>
            <a:ext uri="{FF2B5EF4-FFF2-40B4-BE49-F238E27FC236}">
              <a16:creationId xmlns:a16="http://schemas.microsoft.com/office/drawing/2014/main" id="{6ABDCA27-511E-4502-A9FA-15AD32E3B96D}"/>
            </a:ext>
          </a:extLst>
        </xdr:cNvPr>
        <xdr:cNvSpPr/>
      </xdr:nvSpPr>
      <xdr:spPr>
        <a:xfrm>
          <a:off x="9588500" y="70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45314</xdr:rowOff>
    </xdr:from>
    <xdr:to>
      <xdr:col>55</xdr:col>
      <xdr:colOff>0</xdr:colOff>
      <xdr:row>41</xdr:row>
      <xdr:rowOff>47765</xdr:rowOff>
    </xdr:to>
    <xdr:cxnSp macro="">
      <xdr:nvCxnSpPr>
        <xdr:cNvPr id="133" name="直線コネクタ 132">
          <a:extLst>
            <a:ext uri="{FF2B5EF4-FFF2-40B4-BE49-F238E27FC236}">
              <a16:creationId xmlns:a16="http://schemas.microsoft.com/office/drawing/2014/main" id="{0245DD06-5B14-4DD0-8029-08DAAA8E0FFE}"/>
            </a:ext>
          </a:extLst>
        </xdr:cNvPr>
        <xdr:cNvCxnSpPr/>
      </xdr:nvCxnSpPr>
      <xdr:spPr>
        <a:xfrm flipV="1">
          <a:off x="9639300" y="7074764"/>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171386</xdr:rowOff>
    </xdr:from>
    <xdr:to>
      <xdr:col>46</xdr:col>
      <xdr:colOff>38100</xdr:colOff>
      <xdr:row>41</xdr:row>
      <xdr:rowOff>101536</xdr:rowOff>
    </xdr:to>
    <xdr:sp macro="" textlink="">
      <xdr:nvSpPr>
        <xdr:cNvPr id="134" name="楕円 133">
          <a:extLst>
            <a:ext uri="{FF2B5EF4-FFF2-40B4-BE49-F238E27FC236}">
              <a16:creationId xmlns:a16="http://schemas.microsoft.com/office/drawing/2014/main" id="{0E1EEDD0-ED2C-4EE3-BF5C-7C327AA66DBA}"/>
            </a:ext>
          </a:extLst>
        </xdr:cNvPr>
        <xdr:cNvSpPr/>
      </xdr:nvSpPr>
      <xdr:spPr>
        <a:xfrm>
          <a:off x="8699500" y="70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47765</xdr:rowOff>
    </xdr:from>
    <xdr:to>
      <xdr:col>50</xdr:col>
      <xdr:colOff>114300</xdr:colOff>
      <xdr:row>41</xdr:row>
      <xdr:rowOff>50736</xdr:rowOff>
    </xdr:to>
    <xdr:cxnSp macro="">
      <xdr:nvCxnSpPr>
        <xdr:cNvPr id="135" name="直線コネクタ 134">
          <a:extLst>
            <a:ext uri="{FF2B5EF4-FFF2-40B4-BE49-F238E27FC236}">
              <a16:creationId xmlns:a16="http://schemas.microsoft.com/office/drawing/2014/main" id="{87D6EB32-2F4D-4100-BA32-349EE0567558}"/>
            </a:ext>
          </a:extLst>
        </xdr:cNvPr>
        <xdr:cNvCxnSpPr/>
      </xdr:nvCxnSpPr>
      <xdr:spPr>
        <a:xfrm flipV="1">
          <a:off x="8750300" y="707721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1905</xdr:rowOff>
    </xdr:from>
    <xdr:to>
      <xdr:col>41</xdr:col>
      <xdr:colOff>101600</xdr:colOff>
      <xdr:row>41</xdr:row>
      <xdr:rowOff>103505</xdr:rowOff>
    </xdr:to>
    <xdr:sp macro="" textlink="">
      <xdr:nvSpPr>
        <xdr:cNvPr id="136" name="楕円 135">
          <a:extLst>
            <a:ext uri="{FF2B5EF4-FFF2-40B4-BE49-F238E27FC236}">
              <a16:creationId xmlns:a16="http://schemas.microsoft.com/office/drawing/2014/main" id="{949FE6D7-897F-4DF9-8729-53E427061B03}"/>
            </a:ext>
          </a:extLst>
        </xdr:cNvPr>
        <xdr:cNvSpPr/>
      </xdr:nvSpPr>
      <xdr:spPr>
        <a:xfrm>
          <a:off x="7810500" y="70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50736</xdr:rowOff>
    </xdr:from>
    <xdr:to>
      <xdr:col>45</xdr:col>
      <xdr:colOff>177800</xdr:colOff>
      <xdr:row>41</xdr:row>
      <xdr:rowOff>52705</xdr:rowOff>
    </xdr:to>
    <xdr:cxnSp macro="">
      <xdr:nvCxnSpPr>
        <xdr:cNvPr id="137" name="直線コネクタ 136">
          <a:extLst>
            <a:ext uri="{FF2B5EF4-FFF2-40B4-BE49-F238E27FC236}">
              <a16:creationId xmlns:a16="http://schemas.microsoft.com/office/drawing/2014/main" id="{48FCEE4A-BE86-4E4C-883C-A9DCE33FD8B2}"/>
            </a:ext>
          </a:extLst>
        </xdr:cNvPr>
        <xdr:cNvCxnSpPr/>
      </xdr:nvCxnSpPr>
      <xdr:spPr>
        <a:xfrm flipV="1">
          <a:off x="7861300" y="7080186"/>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4687</xdr:rowOff>
    </xdr:from>
    <xdr:to>
      <xdr:col>36</xdr:col>
      <xdr:colOff>165100</xdr:colOff>
      <xdr:row>41</xdr:row>
      <xdr:rowOff>106287</xdr:rowOff>
    </xdr:to>
    <xdr:sp macro="" textlink="">
      <xdr:nvSpPr>
        <xdr:cNvPr id="138" name="楕円 137">
          <a:extLst>
            <a:ext uri="{FF2B5EF4-FFF2-40B4-BE49-F238E27FC236}">
              <a16:creationId xmlns:a16="http://schemas.microsoft.com/office/drawing/2014/main" id="{C86D2925-55E6-417F-832E-47AF2A6913E6}"/>
            </a:ext>
          </a:extLst>
        </xdr:cNvPr>
        <xdr:cNvSpPr/>
      </xdr:nvSpPr>
      <xdr:spPr>
        <a:xfrm>
          <a:off x="6921500" y="70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52705</xdr:rowOff>
    </xdr:from>
    <xdr:to>
      <xdr:col>41</xdr:col>
      <xdr:colOff>50800</xdr:colOff>
      <xdr:row>41</xdr:row>
      <xdr:rowOff>55487</xdr:rowOff>
    </xdr:to>
    <xdr:cxnSp macro="">
      <xdr:nvCxnSpPr>
        <xdr:cNvPr id="139" name="直線コネクタ 138">
          <a:extLst>
            <a:ext uri="{FF2B5EF4-FFF2-40B4-BE49-F238E27FC236}">
              <a16:creationId xmlns:a16="http://schemas.microsoft.com/office/drawing/2014/main" id="{20F54583-C71C-4732-B98C-0D54FAF0423F}"/>
            </a:ext>
          </a:extLst>
        </xdr:cNvPr>
        <xdr:cNvCxnSpPr/>
      </xdr:nvCxnSpPr>
      <xdr:spPr>
        <a:xfrm flipV="1">
          <a:off x="6972300" y="7082155"/>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8A19E650-8FA4-4473-888B-8484922F60C8}"/>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6987DC41-186C-4A8F-A66A-9291337CF1E6}"/>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id="{B88A2752-5A03-4B0F-95C1-19AB867C0F64}"/>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id="{643448FB-FACC-45E3-832F-7B6E56E09EF5}"/>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89692</xdr:rowOff>
    </xdr:from>
    <xdr:ext cx="534377" cy="259045"/>
    <xdr:sp macro="" textlink="">
      <xdr:nvSpPr>
        <xdr:cNvPr id="144" name="n_1mainValue【道路】&#10;一人当たり延長">
          <a:extLst>
            <a:ext uri="{FF2B5EF4-FFF2-40B4-BE49-F238E27FC236}">
              <a16:creationId xmlns:a16="http://schemas.microsoft.com/office/drawing/2014/main" id="{17740EAD-D37D-41C3-A2F8-EB449DBD2F7C}"/>
            </a:ext>
          </a:extLst>
        </xdr:cNvPr>
        <xdr:cNvSpPr txBox="1"/>
      </xdr:nvSpPr>
      <xdr:spPr>
        <a:xfrm>
          <a:off x="9359411" y="711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92663</xdr:rowOff>
    </xdr:from>
    <xdr:ext cx="534377" cy="259045"/>
    <xdr:sp macro="" textlink="">
      <xdr:nvSpPr>
        <xdr:cNvPr id="145" name="n_2mainValue【道路】&#10;一人当たり延長">
          <a:extLst>
            <a:ext uri="{FF2B5EF4-FFF2-40B4-BE49-F238E27FC236}">
              <a16:creationId xmlns:a16="http://schemas.microsoft.com/office/drawing/2014/main" id="{D47A66ED-635E-453A-8673-C5B73817FF3D}"/>
            </a:ext>
          </a:extLst>
        </xdr:cNvPr>
        <xdr:cNvSpPr txBox="1"/>
      </xdr:nvSpPr>
      <xdr:spPr>
        <a:xfrm>
          <a:off x="8483111" y="71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94632</xdr:rowOff>
    </xdr:from>
    <xdr:ext cx="534377" cy="259045"/>
    <xdr:sp macro="" textlink="">
      <xdr:nvSpPr>
        <xdr:cNvPr id="146" name="n_3mainValue【道路】&#10;一人当たり延長">
          <a:extLst>
            <a:ext uri="{FF2B5EF4-FFF2-40B4-BE49-F238E27FC236}">
              <a16:creationId xmlns:a16="http://schemas.microsoft.com/office/drawing/2014/main" id="{3CC1656E-7F4A-4221-AD32-1C20B8C21094}"/>
            </a:ext>
          </a:extLst>
        </xdr:cNvPr>
        <xdr:cNvSpPr txBox="1"/>
      </xdr:nvSpPr>
      <xdr:spPr>
        <a:xfrm>
          <a:off x="7594111" y="712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97414</xdr:rowOff>
    </xdr:from>
    <xdr:ext cx="534377" cy="259045"/>
    <xdr:sp macro="" textlink="">
      <xdr:nvSpPr>
        <xdr:cNvPr id="147" name="n_4mainValue【道路】&#10;一人当たり延長">
          <a:extLst>
            <a:ext uri="{FF2B5EF4-FFF2-40B4-BE49-F238E27FC236}">
              <a16:creationId xmlns:a16="http://schemas.microsoft.com/office/drawing/2014/main" id="{7B059763-92BD-4008-8078-B4927C8EF297}"/>
            </a:ext>
          </a:extLst>
        </xdr:cNvPr>
        <xdr:cNvSpPr txBox="1"/>
      </xdr:nvSpPr>
      <xdr:spPr>
        <a:xfrm>
          <a:off x="6705111" y="712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762A791-B8C0-486C-A30D-B9676DCED5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DF8DC19-BBBF-46A7-B583-62C2EF7F3F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042FACD-DD9F-4BB5-99D5-2BD1F8091F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698B947-CD84-4EE6-8DB3-A4ACF323EE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7D31CA7-6C36-4474-BE40-549312D3E2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A3E2669-408D-4F04-878C-104A5DC85B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637F86-523B-4328-8371-49C5AB1352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FFA7C42-A7FB-404E-8008-8D085AFF79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AC1C28F-EFD7-4DA3-98B7-D499F2474C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79210D9-4F02-4E30-9FDF-E7D996D230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0272794-C4B1-407A-9977-0FCFC592E1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6E9DE1D-71FF-4C48-8420-194C6007A05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A11C441-30A1-42F8-A97C-45F02491EB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9A3D99F-8305-4FD7-8ADE-03D28A78E9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5E2449E-1882-429B-BD2B-72BA49950F6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B139812-5B57-4385-B465-80E6BE35DD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7C4EBCA-F569-4CD6-A189-4DC9E2CCA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B33A30C-6C8F-4743-9397-5E99EE6A843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C34BC66-32E6-4CEE-8ACD-2AA58FAE94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062DDFD-D111-479B-95E6-67A4383B449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FACA492-BE64-48DE-B98B-FBA781D451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1220C37-522C-43A8-AE01-312A3DB3AC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3C6731F-173A-46CA-9FB8-906135D4CFE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0DE7C6C-E93D-42C3-9B8A-9D064E63EC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4D98325-D85C-4A33-9E34-1DAE22192A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E73C7AFF-F38B-4959-A835-A83E94944191}"/>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F11DBB1-004F-415B-BC4A-67045F26A035}"/>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3A0D3C9A-3018-4116-A71F-8B3BB2977A69}"/>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C76A6CA-B84B-47F4-8CC2-5DF602A1EFF1}"/>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89236323-A205-4902-A7A8-DFC494E4D924}"/>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9FAD6CE-33EB-42D7-9131-F785A4AF34ED}"/>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4C9CE418-8C86-4A71-8FB1-FAD970CAF5FD}"/>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BE70A5A9-7DC9-4E50-BFD0-A1196E873C6D}"/>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33628B6C-F358-422F-9BA8-466A74916AC8}"/>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290230AA-2FA9-4388-B512-CC071F9FE64E}"/>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ABF0B242-E04A-424C-921C-39213CA60E8C}"/>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5DFD69-F4B7-4F8E-8C97-0D81F2B0C0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7B9C03-5B06-448D-8D24-1B37BABF67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C9EE77-9F31-4479-AF6F-B7471FCBF6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4E86B0-2363-4E57-9D4C-88507BEFF0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BF27ED0-718D-424E-AAC9-14629C6EC8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35741</xdr:rowOff>
    </xdr:from>
    <xdr:to>
      <xdr:col>24</xdr:col>
      <xdr:colOff>114300</xdr:colOff>
      <xdr:row>62</xdr:row>
      <xdr:rowOff>137341</xdr:rowOff>
    </xdr:to>
    <xdr:sp macro="" textlink="">
      <xdr:nvSpPr>
        <xdr:cNvPr id="189" name="楕円 188">
          <a:extLst>
            <a:ext uri="{FF2B5EF4-FFF2-40B4-BE49-F238E27FC236}">
              <a16:creationId xmlns:a16="http://schemas.microsoft.com/office/drawing/2014/main" id="{DA78BECA-90D0-4450-83CB-E15DDAD79249}"/>
            </a:ext>
          </a:extLst>
        </xdr:cNvPr>
        <xdr:cNvSpPr/>
      </xdr:nvSpPr>
      <xdr:spPr>
        <a:xfrm>
          <a:off x="45847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72422B8-2DE0-4602-97A3-C958D52BBBB0}"/>
            </a:ext>
          </a:extLst>
        </xdr:cNvPr>
        <xdr:cNvSpPr txBox="1"/>
      </xdr:nvSpPr>
      <xdr:spPr>
        <a:xfrm>
          <a:off x="4673600"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1" name="楕円 190">
          <a:extLst>
            <a:ext uri="{FF2B5EF4-FFF2-40B4-BE49-F238E27FC236}">
              <a16:creationId xmlns:a16="http://schemas.microsoft.com/office/drawing/2014/main" id="{F0D7779F-AA5C-4536-9056-B96EDF7B93EF}"/>
            </a:ext>
          </a:extLst>
        </xdr:cNvPr>
        <xdr:cNvSpPr/>
      </xdr:nvSpPr>
      <xdr:spPr>
        <a:xfrm>
          <a:off x="3746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66947</xdr:rowOff>
    </xdr:from>
    <xdr:to>
      <xdr:col>24</xdr:col>
      <xdr:colOff>63500</xdr:colOff>
      <xdr:row>62</xdr:row>
      <xdr:rowOff>86541</xdr:rowOff>
    </xdr:to>
    <xdr:cxnSp macro="">
      <xdr:nvCxnSpPr>
        <xdr:cNvPr id="192" name="直線コネクタ 191">
          <a:extLst>
            <a:ext uri="{FF2B5EF4-FFF2-40B4-BE49-F238E27FC236}">
              <a16:creationId xmlns:a16="http://schemas.microsoft.com/office/drawing/2014/main" id="{1E89FB0C-C48B-4B86-B6F4-90CCE15D3CAE}"/>
            </a:ext>
          </a:extLst>
        </xdr:cNvPr>
        <xdr:cNvCxnSpPr/>
      </xdr:nvCxnSpPr>
      <xdr:spPr>
        <a:xfrm>
          <a:off x="3797300" y="1069684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164737</xdr:rowOff>
    </xdr:from>
    <xdr:to>
      <xdr:col>15</xdr:col>
      <xdr:colOff>101600</xdr:colOff>
      <xdr:row>62</xdr:row>
      <xdr:rowOff>94887</xdr:rowOff>
    </xdr:to>
    <xdr:sp macro="" textlink="">
      <xdr:nvSpPr>
        <xdr:cNvPr id="193" name="楕円 192">
          <a:extLst>
            <a:ext uri="{FF2B5EF4-FFF2-40B4-BE49-F238E27FC236}">
              <a16:creationId xmlns:a16="http://schemas.microsoft.com/office/drawing/2014/main" id="{862A96C3-C610-4106-8676-D48714AA6099}"/>
            </a:ext>
          </a:extLst>
        </xdr:cNvPr>
        <xdr:cNvSpPr/>
      </xdr:nvSpPr>
      <xdr:spPr>
        <a:xfrm>
          <a:off x="2857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44087</xdr:rowOff>
    </xdr:from>
    <xdr:to>
      <xdr:col>19</xdr:col>
      <xdr:colOff>177800</xdr:colOff>
      <xdr:row>62</xdr:row>
      <xdr:rowOff>66947</xdr:rowOff>
    </xdr:to>
    <xdr:cxnSp macro="">
      <xdr:nvCxnSpPr>
        <xdr:cNvPr id="194" name="直線コネクタ 193">
          <a:extLst>
            <a:ext uri="{FF2B5EF4-FFF2-40B4-BE49-F238E27FC236}">
              <a16:creationId xmlns:a16="http://schemas.microsoft.com/office/drawing/2014/main" id="{F92F8C1A-3340-4F20-9C61-50473BB82C5F}"/>
            </a:ext>
          </a:extLst>
        </xdr:cNvPr>
        <xdr:cNvCxnSpPr/>
      </xdr:nvCxnSpPr>
      <xdr:spPr>
        <a:xfrm>
          <a:off x="2908300" y="106739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5" name="楕円 194">
          <a:extLst>
            <a:ext uri="{FF2B5EF4-FFF2-40B4-BE49-F238E27FC236}">
              <a16:creationId xmlns:a16="http://schemas.microsoft.com/office/drawing/2014/main" id="{D103F166-2D80-4133-8FD8-B667CDE9A92B}"/>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44087</xdr:rowOff>
    </xdr:to>
    <xdr:cxnSp macro="">
      <xdr:nvCxnSpPr>
        <xdr:cNvPr id="196" name="直線コネクタ 195">
          <a:extLst>
            <a:ext uri="{FF2B5EF4-FFF2-40B4-BE49-F238E27FC236}">
              <a16:creationId xmlns:a16="http://schemas.microsoft.com/office/drawing/2014/main" id="{6189C8E1-98ED-4D59-92F7-F95C37ADD4C4}"/>
            </a:ext>
          </a:extLst>
        </xdr:cNvPr>
        <xdr:cNvCxnSpPr/>
      </xdr:nvCxnSpPr>
      <xdr:spPr>
        <a:xfrm>
          <a:off x="2019300" y="106527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197" name="楕円 196">
          <a:extLst>
            <a:ext uri="{FF2B5EF4-FFF2-40B4-BE49-F238E27FC236}">
              <a16:creationId xmlns:a16="http://schemas.microsoft.com/office/drawing/2014/main" id="{1F894492-3CCE-4508-A9B8-36EBF12979CE}"/>
            </a:ext>
          </a:extLst>
        </xdr:cNvPr>
        <xdr:cNvSpPr/>
      </xdr:nvSpPr>
      <xdr:spPr>
        <a:xfrm>
          <a:off x="107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148590</xdr:rowOff>
    </xdr:to>
    <xdr:cxnSp macro="">
      <xdr:nvCxnSpPr>
        <xdr:cNvPr id="198" name="直線コネクタ 197">
          <a:extLst>
            <a:ext uri="{FF2B5EF4-FFF2-40B4-BE49-F238E27FC236}">
              <a16:creationId xmlns:a16="http://schemas.microsoft.com/office/drawing/2014/main" id="{63B6A563-97C6-4F08-B614-3394A08380E9}"/>
            </a:ext>
          </a:extLst>
        </xdr:cNvPr>
        <xdr:cNvCxnSpPr/>
      </xdr:nvCxnSpPr>
      <xdr:spPr>
        <a:xfrm flipV="1">
          <a:off x="1130300" y="106527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F984F10-0A9B-4BE1-8D9C-B35AB669D169}"/>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86CF76A-66E8-4646-9E63-2031E282EDB6}"/>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532D499-A19B-4CF0-A7A1-272C88FF18A6}"/>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4AA5F0E-D029-4620-BEE7-2FEAA46F3B29}"/>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C1B421A-6E71-4128-88CE-06C6DF025CE5}"/>
            </a:ext>
          </a:extLst>
        </xdr:cNvPr>
        <xdr:cNvSpPr txBox="1"/>
      </xdr:nvSpPr>
      <xdr:spPr>
        <a:xfrm>
          <a:off x="35820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86014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A5C4D45-E9EA-4BF1-943F-D4984C53E00C}"/>
            </a:ext>
          </a:extLst>
        </xdr:cNvPr>
        <xdr:cNvSpPr txBox="1"/>
      </xdr:nvSpPr>
      <xdr:spPr>
        <a:xfrm>
          <a:off x="2705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D4A0E59-2F60-4AC5-AF89-FF893B670C22}"/>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EF379E5-9292-4953-BAE1-74735CE85284}"/>
            </a:ext>
          </a:extLst>
        </xdr:cNvPr>
        <xdr:cNvSpPr txBox="1"/>
      </xdr:nvSpPr>
      <xdr:spPr>
        <a:xfrm>
          <a:off x="927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54DB68C-FA82-4869-96CF-E39452094B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95C82A0-5B6D-4217-AE6E-C158B19F04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9455345-799A-4885-9CAB-B5941548D0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0F2061D-5575-40F6-B534-BF3408D2F4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9E190E-B308-4158-9A9D-7C673990C5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1C3A29D-9014-4CA6-9736-B07B44FD65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912642D-7A37-409F-AA15-6BC1A452E5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2FEF66B-7F32-4995-9C83-76B66FF24F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AEEA2AA-E545-449B-B2C9-0D62E4198A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6BA6A9-13C3-40F1-82DF-CEF0B29BAD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D53E443-52CD-4B6A-936D-68DAB27A3A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90307ED-4107-4AEA-9E73-107E90EB9B4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239F1BA-F97E-4968-8963-A1FFBBB7C4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C8E91CD-7D5B-460B-B0E4-BD462162F12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680AC9A-C4EC-4126-AB09-C6709E4CEA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0D4B479-5987-4D50-BF90-333306A6FE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A56C84F-8C28-4A7F-BEDA-EB2E6BDC98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8BD5F5C-B450-48DA-B66D-783E5BFD99A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BDBE9FD-C9B6-4699-B026-44F3C35DC0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4368C8D-5356-493F-A8B9-5E67357DB13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96BF6DE-3C61-4669-B0EA-F7F88C08A5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0DD4668-8512-4DC0-A10A-D8ED42F0CD6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350C94C-6779-4415-A49F-A9BC853E02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A44AE3C2-28F5-40EF-A286-792DCB5A9D4F}"/>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DF26F6A-E749-4537-8ED7-A5A67419B2C9}"/>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6727665B-5F61-4B31-90B8-38E86F44E50E}"/>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2A7DDDB-1E79-4BD6-9EBF-2FD4CA219C96}"/>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7623F820-62DF-418C-B99A-926A9D9DF053}"/>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CAB6E3D-C85F-40EF-975F-900AE1D4C7CB}"/>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764EABB2-E26D-4AA7-80D9-D71BA4CEEFD2}"/>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852352E9-E9FE-4304-B044-031B03E3ACAE}"/>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52C35450-313B-4097-92DA-9433FCF56841}"/>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B5226531-7FB5-4944-9E8D-E70AE87B2235}"/>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5C2774AD-33AE-4975-845A-CD9D9323F795}"/>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5DE8E8E-AED1-40D6-A10F-8983D4B45C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43EED8-8879-4C62-8B5A-FE26B08AAE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11FA69-71A8-4E14-AF7C-E36E7DE45E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390279-3A3F-4D4B-A021-415E74BC20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5ED1CA6-ACB0-45A2-BD9D-5A552BF35E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10313</xdr:rowOff>
    </xdr:from>
    <xdr:to>
      <xdr:col>55</xdr:col>
      <xdr:colOff>50800</xdr:colOff>
      <xdr:row>64</xdr:row>
      <xdr:rowOff>111913</xdr:rowOff>
    </xdr:to>
    <xdr:sp macro="" textlink="">
      <xdr:nvSpPr>
        <xdr:cNvPr id="246" name="楕円 245">
          <a:extLst>
            <a:ext uri="{FF2B5EF4-FFF2-40B4-BE49-F238E27FC236}">
              <a16:creationId xmlns:a16="http://schemas.microsoft.com/office/drawing/2014/main" id="{9D9F9D27-AC74-4AF6-AB5A-D8F4A0100680}"/>
            </a:ext>
          </a:extLst>
        </xdr:cNvPr>
        <xdr:cNvSpPr/>
      </xdr:nvSpPr>
      <xdr:spPr>
        <a:xfrm>
          <a:off x="10426700" y="109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96690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5DD06DF-52A3-48C1-BECF-F06A5DA41D94}"/>
            </a:ext>
          </a:extLst>
        </xdr:cNvPr>
        <xdr:cNvSpPr txBox="1"/>
      </xdr:nvSpPr>
      <xdr:spPr>
        <a:xfrm>
          <a:off x="10515600" y="1089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10538</xdr:rowOff>
    </xdr:from>
    <xdr:to>
      <xdr:col>50</xdr:col>
      <xdr:colOff>165100</xdr:colOff>
      <xdr:row>64</xdr:row>
      <xdr:rowOff>112138</xdr:rowOff>
    </xdr:to>
    <xdr:sp macro="" textlink="">
      <xdr:nvSpPr>
        <xdr:cNvPr id="248" name="楕円 247">
          <a:extLst>
            <a:ext uri="{FF2B5EF4-FFF2-40B4-BE49-F238E27FC236}">
              <a16:creationId xmlns:a16="http://schemas.microsoft.com/office/drawing/2014/main" id="{E7566F48-92A4-40EA-8F78-440CD1DC3294}"/>
            </a:ext>
          </a:extLst>
        </xdr:cNvPr>
        <xdr:cNvSpPr/>
      </xdr:nvSpPr>
      <xdr:spPr>
        <a:xfrm>
          <a:off x="9588500" y="109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61113</xdr:rowOff>
    </xdr:from>
    <xdr:to>
      <xdr:col>55</xdr:col>
      <xdr:colOff>0</xdr:colOff>
      <xdr:row>64</xdr:row>
      <xdr:rowOff>61338</xdr:rowOff>
    </xdr:to>
    <xdr:cxnSp macro="">
      <xdr:nvCxnSpPr>
        <xdr:cNvPr id="249" name="直線コネクタ 248">
          <a:extLst>
            <a:ext uri="{FF2B5EF4-FFF2-40B4-BE49-F238E27FC236}">
              <a16:creationId xmlns:a16="http://schemas.microsoft.com/office/drawing/2014/main" id="{85C674C4-03F3-4610-A6D7-20878AA940F8}"/>
            </a:ext>
          </a:extLst>
        </xdr:cNvPr>
        <xdr:cNvCxnSpPr/>
      </xdr:nvCxnSpPr>
      <xdr:spPr>
        <a:xfrm flipV="1">
          <a:off x="9639300" y="11033913"/>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10812</xdr:rowOff>
    </xdr:from>
    <xdr:to>
      <xdr:col>46</xdr:col>
      <xdr:colOff>38100</xdr:colOff>
      <xdr:row>64</xdr:row>
      <xdr:rowOff>112412</xdr:rowOff>
    </xdr:to>
    <xdr:sp macro="" textlink="">
      <xdr:nvSpPr>
        <xdr:cNvPr id="250" name="楕円 249">
          <a:extLst>
            <a:ext uri="{FF2B5EF4-FFF2-40B4-BE49-F238E27FC236}">
              <a16:creationId xmlns:a16="http://schemas.microsoft.com/office/drawing/2014/main" id="{623A55D5-F109-4F28-BA0A-7AE6655EB29B}"/>
            </a:ext>
          </a:extLst>
        </xdr:cNvPr>
        <xdr:cNvSpPr/>
      </xdr:nvSpPr>
      <xdr:spPr>
        <a:xfrm>
          <a:off x="8699500" y="10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61338</xdr:rowOff>
    </xdr:from>
    <xdr:to>
      <xdr:col>50</xdr:col>
      <xdr:colOff>114300</xdr:colOff>
      <xdr:row>64</xdr:row>
      <xdr:rowOff>61612</xdr:rowOff>
    </xdr:to>
    <xdr:cxnSp macro="">
      <xdr:nvCxnSpPr>
        <xdr:cNvPr id="251" name="直線コネクタ 250">
          <a:extLst>
            <a:ext uri="{FF2B5EF4-FFF2-40B4-BE49-F238E27FC236}">
              <a16:creationId xmlns:a16="http://schemas.microsoft.com/office/drawing/2014/main" id="{BE5767E3-AE0A-4952-85CF-0D851B9A3305}"/>
            </a:ext>
          </a:extLst>
        </xdr:cNvPr>
        <xdr:cNvCxnSpPr/>
      </xdr:nvCxnSpPr>
      <xdr:spPr>
        <a:xfrm flipV="1">
          <a:off x="8750300" y="110341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10992</xdr:rowOff>
    </xdr:from>
    <xdr:to>
      <xdr:col>41</xdr:col>
      <xdr:colOff>101600</xdr:colOff>
      <xdr:row>64</xdr:row>
      <xdr:rowOff>112592</xdr:rowOff>
    </xdr:to>
    <xdr:sp macro="" textlink="">
      <xdr:nvSpPr>
        <xdr:cNvPr id="252" name="楕円 251">
          <a:extLst>
            <a:ext uri="{FF2B5EF4-FFF2-40B4-BE49-F238E27FC236}">
              <a16:creationId xmlns:a16="http://schemas.microsoft.com/office/drawing/2014/main" id="{2D62754F-17FC-4798-A0D6-F666677A37FD}"/>
            </a:ext>
          </a:extLst>
        </xdr:cNvPr>
        <xdr:cNvSpPr/>
      </xdr:nvSpPr>
      <xdr:spPr>
        <a:xfrm>
          <a:off x="7810500" y="109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61612</xdr:rowOff>
    </xdr:from>
    <xdr:to>
      <xdr:col>45</xdr:col>
      <xdr:colOff>177800</xdr:colOff>
      <xdr:row>64</xdr:row>
      <xdr:rowOff>61792</xdr:rowOff>
    </xdr:to>
    <xdr:cxnSp macro="">
      <xdr:nvCxnSpPr>
        <xdr:cNvPr id="253" name="直線コネクタ 252">
          <a:extLst>
            <a:ext uri="{FF2B5EF4-FFF2-40B4-BE49-F238E27FC236}">
              <a16:creationId xmlns:a16="http://schemas.microsoft.com/office/drawing/2014/main" id="{085594B6-E283-4DC5-B027-ECCF739E009F}"/>
            </a:ext>
          </a:extLst>
        </xdr:cNvPr>
        <xdr:cNvCxnSpPr/>
      </xdr:nvCxnSpPr>
      <xdr:spPr>
        <a:xfrm flipV="1">
          <a:off x="7861300" y="11034412"/>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12926</xdr:rowOff>
    </xdr:from>
    <xdr:to>
      <xdr:col>36</xdr:col>
      <xdr:colOff>165100</xdr:colOff>
      <xdr:row>64</xdr:row>
      <xdr:rowOff>114526</xdr:rowOff>
    </xdr:to>
    <xdr:sp macro="" textlink="">
      <xdr:nvSpPr>
        <xdr:cNvPr id="254" name="楕円 253">
          <a:extLst>
            <a:ext uri="{FF2B5EF4-FFF2-40B4-BE49-F238E27FC236}">
              <a16:creationId xmlns:a16="http://schemas.microsoft.com/office/drawing/2014/main" id="{A57A5CF1-3446-4E7B-BEF4-6901F6C5F78D}"/>
            </a:ext>
          </a:extLst>
        </xdr:cNvPr>
        <xdr:cNvSpPr/>
      </xdr:nvSpPr>
      <xdr:spPr>
        <a:xfrm>
          <a:off x="6921500" y="10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61792</xdr:rowOff>
    </xdr:from>
    <xdr:to>
      <xdr:col>41</xdr:col>
      <xdr:colOff>50800</xdr:colOff>
      <xdr:row>64</xdr:row>
      <xdr:rowOff>63726</xdr:rowOff>
    </xdr:to>
    <xdr:cxnSp macro="">
      <xdr:nvCxnSpPr>
        <xdr:cNvPr id="255" name="直線コネクタ 254">
          <a:extLst>
            <a:ext uri="{FF2B5EF4-FFF2-40B4-BE49-F238E27FC236}">
              <a16:creationId xmlns:a16="http://schemas.microsoft.com/office/drawing/2014/main" id="{259F663A-E4E1-47FC-8EB0-9935F819B4F6}"/>
            </a:ext>
          </a:extLst>
        </xdr:cNvPr>
        <xdr:cNvCxnSpPr/>
      </xdr:nvCxnSpPr>
      <xdr:spPr>
        <a:xfrm flipV="1">
          <a:off x="6972300" y="11034592"/>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BD17723-0C41-461F-9318-629D1D57C387}"/>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4D6D7FD-4567-43C4-885B-CFF793EF4306}"/>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C7C6223-4994-4607-8926-89699C2586AE}"/>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7719D9A-1623-4C6B-87B4-82E6CFC33E99}"/>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103265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F3D35451-EA14-4D05-B78C-40EF4BDCE9B3}"/>
            </a:ext>
          </a:extLst>
        </xdr:cNvPr>
        <xdr:cNvSpPr txBox="1"/>
      </xdr:nvSpPr>
      <xdr:spPr>
        <a:xfrm>
          <a:off x="9359411" y="110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103539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CEA6BC6-7BEE-4583-BBF2-662E6FD9EEAA}"/>
            </a:ext>
          </a:extLst>
        </xdr:cNvPr>
        <xdr:cNvSpPr txBox="1"/>
      </xdr:nvSpPr>
      <xdr:spPr>
        <a:xfrm>
          <a:off x="8483111" y="11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103719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F2FBA2C-7B67-4B3D-81AE-26347B2AD6F9}"/>
            </a:ext>
          </a:extLst>
        </xdr:cNvPr>
        <xdr:cNvSpPr txBox="1"/>
      </xdr:nvSpPr>
      <xdr:spPr>
        <a:xfrm>
          <a:off x="7594111" y="1107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105653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B0AB79A-7EB4-4DF8-AFB8-6402CD67989E}"/>
            </a:ext>
          </a:extLst>
        </xdr:cNvPr>
        <xdr:cNvSpPr txBox="1"/>
      </xdr:nvSpPr>
      <xdr:spPr>
        <a:xfrm>
          <a:off x="6705111" y="110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84C2B6F-2D2C-4A94-B7F1-DFD8C24F3D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A45E72E-286A-4D18-B1B9-0745832262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1EDE2D3-D5B8-402E-93A1-BF7F69A182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3C79F42-9473-4C61-8C2E-55521F5178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C1C9B1C-A94C-4C79-9522-778738BF53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0ADE809-84DF-4353-982A-EAE8E2DF2E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135DA35-1020-4A37-BE24-6E74E30B2D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761F30B-CBE6-40C0-8B33-59ED3B80A9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2ACF670-DEC9-4386-8CE8-F59A304984D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4AECFA-64EF-4860-9687-A921D72718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B11F94F-6790-4F38-A385-3A10C42906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C2539EE-91AB-423D-8193-C61AB20658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7D5F794-D8CF-4397-AABA-3A7112EF3A6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A03DAA2-124B-4064-BD79-7C911116112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1004F8A-3F74-4482-A3E8-CF530DF93E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4325A48-774F-4171-8F64-547961638D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5F51037-92F0-48D6-841E-B28FBFBACA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639A27C-2374-440B-8832-CC893D5A25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1E5B56D-BEC4-4270-A630-9AD3F077CF9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096A96C-0E07-44B6-A474-D6C90848E98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9CCBE48-E0B7-4162-9D71-82325458399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056D132-4D2B-488B-B5E6-00729E98C5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4E3FD82-F2A0-40C8-9C90-52BB600C70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BCCCA62-EB40-4634-BFB7-699B64C5AF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1DC2CB7-C117-4A6D-A892-17EA3409CC3F}"/>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F3F94A7-D432-4A45-A34D-B55C9BC3EF8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41A2DE7-1FFE-431B-9895-D418F92E196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DF7647D-81AF-4AE4-92A2-ADB5E651E451}"/>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D4C7C5CB-A796-44BE-8590-F38CC71A0713}"/>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9513917-DD4D-4664-BEBE-52FE512CEF49}"/>
            </a:ext>
          </a:extLst>
        </xdr:cNvPr>
        <xdr:cNvSpPr txBox="1"/>
      </xdr:nvSpPr>
      <xdr:spPr>
        <a:xfrm>
          <a:off x="4673600" y="1415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DEA2FCDB-4585-4178-AF74-25629E6BA23B}"/>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509D2B34-E7E6-4756-A702-831BFCA755EC}"/>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4144E1C-358C-49B4-BBBD-3D010679E0CC}"/>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A3FB81C3-439D-4388-B457-D56590547F2E}"/>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EF733565-0186-42D6-825D-E1D1E9BADF5F}"/>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8C37AA-2D57-4C3C-A81B-6E5F55AA4E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44EF1A-530F-41FD-B501-8E1BA892D5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A47AB33-93E4-4A3F-B684-66132649F8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C5561D-F032-433C-9F87-9C1E7EE7E9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A1DAAC-1DCF-42AE-A97D-52056681D4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92075</xdr:rowOff>
    </xdr:from>
    <xdr:to>
      <xdr:col>24</xdr:col>
      <xdr:colOff>114300</xdr:colOff>
      <xdr:row>81</xdr:row>
      <xdr:rowOff>22225</xdr:rowOff>
    </xdr:to>
    <xdr:sp macro="" textlink="">
      <xdr:nvSpPr>
        <xdr:cNvPr id="304" name="楕円 303">
          <a:extLst>
            <a:ext uri="{FF2B5EF4-FFF2-40B4-BE49-F238E27FC236}">
              <a16:creationId xmlns:a16="http://schemas.microsoft.com/office/drawing/2014/main" id="{F120C448-E5B9-4FA5-8802-D47C71A3C132}"/>
            </a:ext>
          </a:extLst>
        </xdr:cNvPr>
        <xdr:cNvSpPr/>
      </xdr:nvSpPr>
      <xdr:spPr>
        <a:xfrm>
          <a:off x="4584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114952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C824111-9C91-4668-B1F1-F2AB64E446FD}"/>
            </a:ext>
          </a:extLst>
        </xdr:cNvPr>
        <xdr:cNvSpPr txBox="1"/>
      </xdr:nvSpPr>
      <xdr:spPr>
        <a:xfrm>
          <a:off x="4673600"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57786</xdr:rowOff>
    </xdr:from>
    <xdr:to>
      <xdr:col>20</xdr:col>
      <xdr:colOff>38100</xdr:colOff>
      <xdr:row>80</xdr:row>
      <xdr:rowOff>159386</xdr:rowOff>
    </xdr:to>
    <xdr:sp macro="" textlink="">
      <xdr:nvSpPr>
        <xdr:cNvPr id="306" name="楕円 305">
          <a:extLst>
            <a:ext uri="{FF2B5EF4-FFF2-40B4-BE49-F238E27FC236}">
              <a16:creationId xmlns:a16="http://schemas.microsoft.com/office/drawing/2014/main" id="{4E85DB55-5E65-4B78-90EF-30C3E431649F}"/>
            </a:ext>
          </a:extLst>
        </xdr:cNvPr>
        <xdr:cNvSpPr/>
      </xdr:nvSpPr>
      <xdr:spPr>
        <a:xfrm>
          <a:off x="3746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108586</xdr:rowOff>
    </xdr:from>
    <xdr:to>
      <xdr:col>24</xdr:col>
      <xdr:colOff>63500</xdr:colOff>
      <xdr:row>80</xdr:row>
      <xdr:rowOff>142875</xdr:rowOff>
    </xdr:to>
    <xdr:cxnSp macro="">
      <xdr:nvCxnSpPr>
        <xdr:cNvPr id="307" name="直線コネクタ 306">
          <a:extLst>
            <a:ext uri="{FF2B5EF4-FFF2-40B4-BE49-F238E27FC236}">
              <a16:creationId xmlns:a16="http://schemas.microsoft.com/office/drawing/2014/main" id="{BD48D0D4-5626-42AA-A9BE-66C3A3C6F435}"/>
            </a:ext>
          </a:extLst>
        </xdr:cNvPr>
        <xdr:cNvCxnSpPr/>
      </xdr:nvCxnSpPr>
      <xdr:spPr>
        <a:xfrm>
          <a:off x="3797300" y="13824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308" name="楕円 307">
          <a:extLst>
            <a:ext uri="{FF2B5EF4-FFF2-40B4-BE49-F238E27FC236}">
              <a16:creationId xmlns:a16="http://schemas.microsoft.com/office/drawing/2014/main" id="{4F6FDEC7-F391-4380-8B24-59E6359A85E9}"/>
            </a:ext>
          </a:extLst>
        </xdr:cNvPr>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74295</xdr:rowOff>
    </xdr:from>
    <xdr:to>
      <xdr:col>19</xdr:col>
      <xdr:colOff>177800</xdr:colOff>
      <xdr:row>80</xdr:row>
      <xdr:rowOff>108586</xdr:rowOff>
    </xdr:to>
    <xdr:cxnSp macro="">
      <xdr:nvCxnSpPr>
        <xdr:cNvPr id="309" name="直線コネクタ 308">
          <a:extLst>
            <a:ext uri="{FF2B5EF4-FFF2-40B4-BE49-F238E27FC236}">
              <a16:creationId xmlns:a16="http://schemas.microsoft.com/office/drawing/2014/main" id="{56866330-3254-40A1-A93D-CA8D39038427}"/>
            </a:ext>
          </a:extLst>
        </xdr:cNvPr>
        <xdr:cNvCxnSpPr/>
      </xdr:nvCxnSpPr>
      <xdr:spPr>
        <a:xfrm>
          <a:off x="2908300" y="13790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10" name="楕円 309">
          <a:extLst>
            <a:ext uri="{FF2B5EF4-FFF2-40B4-BE49-F238E27FC236}">
              <a16:creationId xmlns:a16="http://schemas.microsoft.com/office/drawing/2014/main" id="{F7705E7B-BD97-4109-83A0-EB490098D1C0}"/>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74295</xdr:rowOff>
    </xdr:to>
    <xdr:cxnSp macro="">
      <xdr:nvCxnSpPr>
        <xdr:cNvPr id="311" name="直線コネクタ 310">
          <a:extLst>
            <a:ext uri="{FF2B5EF4-FFF2-40B4-BE49-F238E27FC236}">
              <a16:creationId xmlns:a16="http://schemas.microsoft.com/office/drawing/2014/main" id="{0BE5B51E-8520-4DA3-A796-3657BF6C94F2}"/>
            </a:ext>
          </a:extLst>
        </xdr:cNvPr>
        <xdr:cNvCxnSpPr/>
      </xdr:nvCxnSpPr>
      <xdr:spPr>
        <a:xfrm>
          <a:off x="2019300" y="13754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124461</xdr:rowOff>
    </xdr:from>
    <xdr:to>
      <xdr:col>6</xdr:col>
      <xdr:colOff>38100</xdr:colOff>
      <xdr:row>80</xdr:row>
      <xdr:rowOff>54611</xdr:rowOff>
    </xdr:to>
    <xdr:sp macro="" textlink="">
      <xdr:nvSpPr>
        <xdr:cNvPr id="312" name="楕円 311">
          <a:extLst>
            <a:ext uri="{FF2B5EF4-FFF2-40B4-BE49-F238E27FC236}">
              <a16:creationId xmlns:a16="http://schemas.microsoft.com/office/drawing/2014/main" id="{759964E5-E14A-47AB-BFFA-168FAD8E7707}"/>
            </a:ext>
          </a:extLst>
        </xdr:cNvPr>
        <xdr:cNvSpPr/>
      </xdr:nvSpPr>
      <xdr:spPr>
        <a:xfrm>
          <a:off x="1079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3811</xdr:rowOff>
    </xdr:from>
    <xdr:to>
      <xdr:col>10</xdr:col>
      <xdr:colOff>114300</xdr:colOff>
      <xdr:row>80</xdr:row>
      <xdr:rowOff>38100</xdr:rowOff>
    </xdr:to>
    <xdr:cxnSp macro="">
      <xdr:nvCxnSpPr>
        <xdr:cNvPr id="313" name="直線コネクタ 312">
          <a:extLst>
            <a:ext uri="{FF2B5EF4-FFF2-40B4-BE49-F238E27FC236}">
              <a16:creationId xmlns:a16="http://schemas.microsoft.com/office/drawing/2014/main" id="{C605E772-DCCB-4AC7-B95B-70B2E5957E53}"/>
            </a:ext>
          </a:extLst>
        </xdr:cNvPr>
        <xdr:cNvCxnSpPr/>
      </xdr:nvCxnSpPr>
      <xdr:spPr>
        <a:xfrm>
          <a:off x="1130300" y="13719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id="{F1738888-3828-409E-A9A9-7BCC04FE647F}"/>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473641F4-5D42-4CBD-A7C6-27C0F5EB8629}"/>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CB9DBD45-4672-4810-9011-06DFB640CB52}"/>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7" name="n_4aveValue【公営住宅】&#10;有形固定資産減価償却率">
          <a:extLst>
            <a:ext uri="{FF2B5EF4-FFF2-40B4-BE49-F238E27FC236}">
              <a16:creationId xmlns:a16="http://schemas.microsoft.com/office/drawing/2014/main" id="{4C5430E9-40BF-469B-8703-8713F6CCC3C2}"/>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4463</xdr:rowOff>
    </xdr:from>
    <xdr:ext cx="405111" cy="259045"/>
    <xdr:sp macro="" textlink="">
      <xdr:nvSpPr>
        <xdr:cNvPr id="318" name="n_1mainValue【公営住宅】&#10;有形固定資産減価償却率">
          <a:extLst>
            <a:ext uri="{FF2B5EF4-FFF2-40B4-BE49-F238E27FC236}">
              <a16:creationId xmlns:a16="http://schemas.microsoft.com/office/drawing/2014/main" id="{C8ED2F1B-A238-4D0E-8B7D-FAB6C27422B2}"/>
            </a:ext>
          </a:extLst>
        </xdr:cNvPr>
        <xdr:cNvSpPr txBox="1"/>
      </xdr:nvSpPr>
      <xdr:spPr>
        <a:xfrm>
          <a:off x="35820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319" name="n_2mainValue【公営住宅】&#10;有形固定資産減価償却率">
          <a:extLst>
            <a:ext uri="{FF2B5EF4-FFF2-40B4-BE49-F238E27FC236}">
              <a16:creationId xmlns:a16="http://schemas.microsoft.com/office/drawing/2014/main" id="{C4CB87E6-BDE1-4BA6-AA08-7653A3A69A75}"/>
            </a:ext>
          </a:extLst>
        </xdr:cNvPr>
        <xdr:cNvSpPr txBox="1"/>
      </xdr:nvSpPr>
      <xdr:spPr>
        <a:xfrm>
          <a:off x="2705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20" name="n_3mainValue【公営住宅】&#10;有形固定資産減価償却率">
          <a:extLst>
            <a:ext uri="{FF2B5EF4-FFF2-40B4-BE49-F238E27FC236}">
              <a16:creationId xmlns:a16="http://schemas.microsoft.com/office/drawing/2014/main" id="{539D450B-321F-47C5-AA96-6E5AE1C1B76D}"/>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71138</xdr:rowOff>
    </xdr:from>
    <xdr:ext cx="405111" cy="259045"/>
    <xdr:sp macro="" textlink="">
      <xdr:nvSpPr>
        <xdr:cNvPr id="321" name="n_4mainValue【公営住宅】&#10;有形固定資産減価償却率">
          <a:extLst>
            <a:ext uri="{FF2B5EF4-FFF2-40B4-BE49-F238E27FC236}">
              <a16:creationId xmlns:a16="http://schemas.microsoft.com/office/drawing/2014/main" id="{47E07BA5-5A19-4B47-8DC8-1DDD07DD8D2D}"/>
            </a:ext>
          </a:extLst>
        </xdr:cNvPr>
        <xdr:cNvSpPr txBox="1"/>
      </xdr:nvSpPr>
      <xdr:spPr>
        <a:xfrm>
          <a:off x="927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6DDEE56-74A0-481B-AE5A-23DEA210C3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229996-67CC-463E-B19F-C5587B06FA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881C67A-B039-4BC6-B358-A1EC658FD6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2F3574B-6D2C-4ADB-B891-BF35D829FD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BF89AC1-DCCF-46AF-9B6C-95FB9868C0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24CBD69-2E2E-4D91-B758-505DB2DF7E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6BBFECD-94BE-4655-BE8B-F31B57011A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8C33EE0-26C6-4926-A656-03C0EE60C6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C752A01-6CA6-4760-B459-5A194B3CE1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9A0776-D979-4C7D-A58D-4D97609ECD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52F3A3E-43E8-4938-8B5E-E643868580A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3CB161F-6309-4FFA-9F6D-13E65D1E609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81D1EBF-0C7F-45F0-9A8D-4C95EFF69C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2C6A65F-84DD-4D4C-84B3-56A82A378A4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401F575-DA22-4969-A846-D95B5BA23B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E41E8F3-9D47-4520-B1F0-3BD0EDCC62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90C145C-7AD1-434B-907D-B510B6DEE25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1A2DB20-B31A-40EE-8C8E-0FC81D444E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A9A0ED7-8B28-43A6-ADA9-F94EC074DF7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FE5214F-8107-4CFD-95E8-A7C243D9B3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FE36FF1-4CF3-4898-9417-764361BC44B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75C2729-38B1-4954-93B4-BF93A723A1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E0E62EF-0ED0-4A6B-B695-6DC2861E50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65009975-1948-46F1-AEA5-E3A4F08ADDDF}"/>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8BDFB0B0-352E-41C6-8B04-A1B50B7DF736}"/>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1B53FDB3-1AD9-43C8-ABC1-72FC6D659FA8}"/>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26F4BDE3-D6FA-49E7-AD63-816749C2CCBF}"/>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F3956E9E-3537-4593-95DF-CB91580EE07E}"/>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6012D216-CBED-4EF2-91E2-A4DA2C9C75F2}"/>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1724A191-58D2-43CC-A7EE-CDB8D361EF85}"/>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C9A68667-1B28-4C1A-8DA1-532C25E8B3A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68BC9065-4907-41FA-AF4D-5E6153FE523F}"/>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2A16B9E5-8B4F-4017-BE7E-40876784A6E3}"/>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E8F617BD-D861-469D-BD35-54298D56AA19}"/>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B3532D-75D4-4476-9360-1694A8B69C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862EEF0-1FA2-4873-BCF5-5DC411010E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A5091CF-70B2-475B-A69F-65B9FAD06E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FAAB72-4848-4CE8-B23C-401773FC03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99C09CB-4653-482D-9BBB-63A060E456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825</xdr:rowOff>
    </xdr:from>
    <xdr:to>
      <xdr:col>55</xdr:col>
      <xdr:colOff>50800</xdr:colOff>
      <xdr:row>86</xdr:row>
      <xdr:rowOff>102425</xdr:rowOff>
    </xdr:to>
    <xdr:sp macro="" textlink="">
      <xdr:nvSpPr>
        <xdr:cNvPr id="361" name="楕円 360">
          <a:extLst>
            <a:ext uri="{FF2B5EF4-FFF2-40B4-BE49-F238E27FC236}">
              <a16:creationId xmlns:a16="http://schemas.microsoft.com/office/drawing/2014/main" id="{730CA1E0-8DF1-49FA-8414-D04D5A6243B7}"/>
            </a:ext>
          </a:extLst>
        </xdr:cNvPr>
        <xdr:cNvSpPr/>
      </xdr:nvSpPr>
      <xdr:spPr>
        <a:xfrm>
          <a:off x="10426700" y="147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87202</xdr:rowOff>
    </xdr:from>
    <xdr:ext cx="469744" cy="259045"/>
    <xdr:sp macro="" textlink="">
      <xdr:nvSpPr>
        <xdr:cNvPr id="362" name="【公営住宅】&#10;一人当たり面積該当値テキスト">
          <a:extLst>
            <a:ext uri="{FF2B5EF4-FFF2-40B4-BE49-F238E27FC236}">
              <a16:creationId xmlns:a16="http://schemas.microsoft.com/office/drawing/2014/main" id="{9F702722-BEB3-4957-B5A8-6E437685B9C7}"/>
            </a:ext>
          </a:extLst>
        </xdr:cNvPr>
        <xdr:cNvSpPr txBox="1"/>
      </xdr:nvSpPr>
      <xdr:spPr>
        <a:xfrm>
          <a:off x="10515600" y="1466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xdr:rowOff>
    </xdr:from>
    <xdr:to>
      <xdr:col>50</xdr:col>
      <xdr:colOff>165100</xdr:colOff>
      <xdr:row>86</xdr:row>
      <xdr:rowOff>103378</xdr:rowOff>
    </xdr:to>
    <xdr:sp macro="" textlink="">
      <xdr:nvSpPr>
        <xdr:cNvPr id="363" name="楕円 362">
          <a:extLst>
            <a:ext uri="{FF2B5EF4-FFF2-40B4-BE49-F238E27FC236}">
              <a16:creationId xmlns:a16="http://schemas.microsoft.com/office/drawing/2014/main" id="{CD888781-D974-4634-AB97-2458B13D79AE}"/>
            </a:ext>
          </a:extLst>
        </xdr:cNvPr>
        <xdr:cNvSpPr/>
      </xdr:nvSpPr>
      <xdr:spPr>
        <a:xfrm>
          <a:off x="9588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51625</xdr:rowOff>
    </xdr:from>
    <xdr:to>
      <xdr:col>55</xdr:col>
      <xdr:colOff>0</xdr:colOff>
      <xdr:row>86</xdr:row>
      <xdr:rowOff>52578</xdr:rowOff>
    </xdr:to>
    <xdr:cxnSp macro="">
      <xdr:nvCxnSpPr>
        <xdr:cNvPr id="364" name="直線コネクタ 363">
          <a:extLst>
            <a:ext uri="{FF2B5EF4-FFF2-40B4-BE49-F238E27FC236}">
              <a16:creationId xmlns:a16="http://schemas.microsoft.com/office/drawing/2014/main" id="{8BC8F85E-02EB-4C7E-A6E0-BA1CDFB36B65}"/>
            </a:ext>
          </a:extLst>
        </xdr:cNvPr>
        <xdr:cNvCxnSpPr/>
      </xdr:nvCxnSpPr>
      <xdr:spPr>
        <a:xfrm flipV="1">
          <a:off x="9639300" y="1479632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xdr:rowOff>
    </xdr:from>
    <xdr:to>
      <xdr:col>46</xdr:col>
      <xdr:colOff>38100</xdr:colOff>
      <xdr:row>86</xdr:row>
      <xdr:rowOff>104521</xdr:rowOff>
    </xdr:to>
    <xdr:sp macro="" textlink="">
      <xdr:nvSpPr>
        <xdr:cNvPr id="365" name="楕円 364">
          <a:extLst>
            <a:ext uri="{FF2B5EF4-FFF2-40B4-BE49-F238E27FC236}">
              <a16:creationId xmlns:a16="http://schemas.microsoft.com/office/drawing/2014/main" id="{2E2CC3B8-1017-4ACC-953B-22EA2BB0AD9B}"/>
            </a:ext>
          </a:extLst>
        </xdr:cNvPr>
        <xdr:cNvSpPr/>
      </xdr:nvSpPr>
      <xdr:spPr>
        <a:xfrm>
          <a:off x="86995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52578</xdr:rowOff>
    </xdr:from>
    <xdr:to>
      <xdr:col>50</xdr:col>
      <xdr:colOff>114300</xdr:colOff>
      <xdr:row>86</xdr:row>
      <xdr:rowOff>53721</xdr:rowOff>
    </xdr:to>
    <xdr:cxnSp macro="">
      <xdr:nvCxnSpPr>
        <xdr:cNvPr id="366" name="直線コネクタ 365">
          <a:extLst>
            <a:ext uri="{FF2B5EF4-FFF2-40B4-BE49-F238E27FC236}">
              <a16:creationId xmlns:a16="http://schemas.microsoft.com/office/drawing/2014/main" id="{4DC127E9-51BA-4CD5-B14E-48D7F8EDBCC5}"/>
            </a:ext>
          </a:extLst>
        </xdr:cNvPr>
        <xdr:cNvCxnSpPr/>
      </xdr:nvCxnSpPr>
      <xdr:spPr>
        <a:xfrm flipV="1">
          <a:off x="8750300" y="147972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xdr:rowOff>
    </xdr:from>
    <xdr:to>
      <xdr:col>41</xdr:col>
      <xdr:colOff>101600</xdr:colOff>
      <xdr:row>86</xdr:row>
      <xdr:rowOff>105283</xdr:rowOff>
    </xdr:to>
    <xdr:sp macro="" textlink="">
      <xdr:nvSpPr>
        <xdr:cNvPr id="367" name="楕円 366">
          <a:extLst>
            <a:ext uri="{FF2B5EF4-FFF2-40B4-BE49-F238E27FC236}">
              <a16:creationId xmlns:a16="http://schemas.microsoft.com/office/drawing/2014/main" id="{02B8EA6B-4BB3-4F9F-B4EC-17B226F24124}"/>
            </a:ext>
          </a:extLst>
        </xdr:cNvPr>
        <xdr:cNvSpPr/>
      </xdr:nvSpPr>
      <xdr:spPr>
        <a:xfrm>
          <a:off x="7810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53721</xdr:rowOff>
    </xdr:from>
    <xdr:to>
      <xdr:col>45</xdr:col>
      <xdr:colOff>177800</xdr:colOff>
      <xdr:row>86</xdr:row>
      <xdr:rowOff>54483</xdr:rowOff>
    </xdr:to>
    <xdr:cxnSp macro="">
      <xdr:nvCxnSpPr>
        <xdr:cNvPr id="368" name="直線コネクタ 367">
          <a:extLst>
            <a:ext uri="{FF2B5EF4-FFF2-40B4-BE49-F238E27FC236}">
              <a16:creationId xmlns:a16="http://schemas.microsoft.com/office/drawing/2014/main" id="{41E792B7-28B2-4A11-996B-0EC98179EE0C}"/>
            </a:ext>
          </a:extLst>
        </xdr:cNvPr>
        <xdr:cNvCxnSpPr/>
      </xdr:nvCxnSpPr>
      <xdr:spPr>
        <a:xfrm flipV="1">
          <a:off x="7861300" y="147984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xdr:rowOff>
    </xdr:from>
    <xdr:to>
      <xdr:col>36</xdr:col>
      <xdr:colOff>165100</xdr:colOff>
      <xdr:row>86</xdr:row>
      <xdr:rowOff>106426</xdr:rowOff>
    </xdr:to>
    <xdr:sp macro="" textlink="">
      <xdr:nvSpPr>
        <xdr:cNvPr id="369" name="楕円 368">
          <a:extLst>
            <a:ext uri="{FF2B5EF4-FFF2-40B4-BE49-F238E27FC236}">
              <a16:creationId xmlns:a16="http://schemas.microsoft.com/office/drawing/2014/main" id="{056B7F95-332D-4976-9DED-0BCFA3D3FC06}"/>
            </a:ext>
          </a:extLst>
        </xdr:cNvPr>
        <xdr:cNvSpPr/>
      </xdr:nvSpPr>
      <xdr:spPr>
        <a:xfrm>
          <a:off x="6921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54483</xdr:rowOff>
    </xdr:from>
    <xdr:to>
      <xdr:col>41</xdr:col>
      <xdr:colOff>50800</xdr:colOff>
      <xdr:row>86</xdr:row>
      <xdr:rowOff>55626</xdr:rowOff>
    </xdr:to>
    <xdr:cxnSp macro="">
      <xdr:nvCxnSpPr>
        <xdr:cNvPr id="370" name="直線コネクタ 369">
          <a:extLst>
            <a:ext uri="{FF2B5EF4-FFF2-40B4-BE49-F238E27FC236}">
              <a16:creationId xmlns:a16="http://schemas.microsoft.com/office/drawing/2014/main" id="{EF774E9F-7DF1-441C-A6CC-CCDA1CD25144}"/>
            </a:ext>
          </a:extLst>
        </xdr:cNvPr>
        <xdr:cNvCxnSpPr/>
      </xdr:nvCxnSpPr>
      <xdr:spPr>
        <a:xfrm flipV="1">
          <a:off x="6972300" y="147991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C24A896D-28D8-4A9B-BE88-FC846AB9D291}"/>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BE51B523-8820-4EBF-8E76-A80D746224A2}"/>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46089FE0-DD3A-40B8-BB0C-8276DAD1050F}"/>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670EF726-F550-4220-9E53-847555D2C990}"/>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94505</xdr:rowOff>
    </xdr:from>
    <xdr:ext cx="469744" cy="259045"/>
    <xdr:sp macro="" textlink="">
      <xdr:nvSpPr>
        <xdr:cNvPr id="375" name="n_1mainValue【公営住宅】&#10;一人当たり面積">
          <a:extLst>
            <a:ext uri="{FF2B5EF4-FFF2-40B4-BE49-F238E27FC236}">
              <a16:creationId xmlns:a16="http://schemas.microsoft.com/office/drawing/2014/main" id="{C7502FEF-9DE0-47D0-8DB2-6A026FB601C1}"/>
            </a:ext>
          </a:extLst>
        </xdr:cNvPr>
        <xdr:cNvSpPr txBox="1"/>
      </xdr:nvSpPr>
      <xdr:spPr>
        <a:xfrm>
          <a:off x="93917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95648</xdr:rowOff>
    </xdr:from>
    <xdr:ext cx="469744" cy="259045"/>
    <xdr:sp macro="" textlink="">
      <xdr:nvSpPr>
        <xdr:cNvPr id="376" name="n_2mainValue【公営住宅】&#10;一人当たり面積">
          <a:extLst>
            <a:ext uri="{FF2B5EF4-FFF2-40B4-BE49-F238E27FC236}">
              <a16:creationId xmlns:a16="http://schemas.microsoft.com/office/drawing/2014/main" id="{77BEFCD7-3C3B-48A3-B1C7-E795A7E080D7}"/>
            </a:ext>
          </a:extLst>
        </xdr:cNvPr>
        <xdr:cNvSpPr txBox="1"/>
      </xdr:nvSpPr>
      <xdr:spPr>
        <a:xfrm>
          <a:off x="8515427" y="148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96410</xdr:rowOff>
    </xdr:from>
    <xdr:ext cx="469744" cy="259045"/>
    <xdr:sp macro="" textlink="">
      <xdr:nvSpPr>
        <xdr:cNvPr id="377" name="n_3mainValue【公営住宅】&#10;一人当たり面積">
          <a:extLst>
            <a:ext uri="{FF2B5EF4-FFF2-40B4-BE49-F238E27FC236}">
              <a16:creationId xmlns:a16="http://schemas.microsoft.com/office/drawing/2014/main" id="{01008ED4-C12E-488B-A1A4-82EB7A0E9A76}"/>
            </a:ext>
          </a:extLst>
        </xdr:cNvPr>
        <xdr:cNvSpPr txBox="1"/>
      </xdr:nvSpPr>
      <xdr:spPr>
        <a:xfrm>
          <a:off x="7626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97553</xdr:rowOff>
    </xdr:from>
    <xdr:ext cx="469744" cy="259045"/>
    <xdr:sp macro="" textlink="">
      <xdr:nvSpPr>
        <xdr:cNvPr id="378" name="n_4mainValue【公営住宅】&#10;一人当たり面積">
          <a:extLst>
            <a:ext uri="{FF2B5EF4-FFF2-40B4-BE49-F238E27FC236}">
              <a16:creationId xmlns:a16="http://schemas.microsoft.com/office/drawing/2014/main" id="{5699406E-B38B-4880-A18A-71A5E21422E8}"/>
            </a:ext>
          </a:extLst>
        </xdr:cNvPr>
        <xdr:cNvSpPr txBox="1"/>
      </xdr:nvSpPr>
      <xdr:spPr>
        <a:xfrm>
          <a:off x="6737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62174D2-56B6-4E55-8446-8023E3774D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4A214DD-0DD9-4C0A-B13C-F4A3C79827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6C7A556-4938-4981-A7C8-49974B4072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4B45C64-BE79-4D97-AEDC-25C6A12A56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C2A86E8-E5DF-4D59-9B5B-8A9CCA4D6E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F8E2CDE-44BC-4AF7-BF9D-5863DBADAD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9AE1AD1-8DF9-45DA-94B9-07B4706BFD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E7DEB14-81F3-4B88-82AC-5CA62B88961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C872DF5-C0DA-42F0-9089-E80EF28A89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ACA4F8B-BCC2-4CD9-B1CB-CE0B89F3FA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90F7610-9E16-49EE-98D9-3868D194F31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5361DB7-FADB-46E9-AB17-7DEFB41CEB4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9D6D5CF-9A71-42A9-A398-9F0324FEBBB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C849EEB-3FA1-4537-A64D-E3DC034DBD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A9FB53D4-60B3-45FF-BE86-7CDA14D8E91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84EDA0A-49F3-4A6A-919C-19D4B59F4FD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613DA125-D705-47E4-AA09-20293008954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4DEC2CF-27D8-4F61-8AF9-76D1D328BC0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FAD67B6-4D5B-4FFB-8569-3BAE0948B98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F78710F-4C04-4F1F-A86F-7D8030730A3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7271B68F-2447-40BE-AB84-3B72BD0ED4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9B4D5D7-E1D7-4DAF-840A-A73102E5E8F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1F38D34-7FA8-45A6-85E0-D54D52C6E48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35E863B-B340-4820-A69C-5340B12E3B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1266FF46-4E18-4340-BA95-F2D68F1D13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6831A747-7690-4485-8816-EE6122CDF93E}"/>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481E50D9-C9FE-4815-805D-5065C6990E7E}"/>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5C5C3B03-0D84-4BFA-A012-FA4F10798F01}"/>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395AE259-5242-49BE-A207-5E16D8DE3003}"/>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992B6C12-C5CF-435C-92F4-C247AC4DA9ED}"/>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71FD7B28-643F-4B7C-ADE6-7748ECE19928}"/>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FED4FBF9-81C5-42BB-8337-7994F72D73BD}"/>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583F6116-B99D-4237-9E27-CF2877219A22}"/>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3E3AF792-FB07-4E2F-ABB4-4A149167770A}"/>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EEFC4CDA-6BB7-4773-9182-1B7378634669}"/>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E4E6C9C9-F09A-4D10-8EF8-9AB2C5D1C99D}"/>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440497-6ABD-4D3B-B507-D2B631A7B69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B7078C7-03DE-4441-B9B6-9C3B929BA2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CFE6774-44AA-4CBC-9E12-4115454B68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1696FA3-ACDE-486A-B889-6089DDFFE6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F369FA0-9F58-425D-80EF-F6313D6BBC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28666</xdr:rowOff>
    </xdr:from>
    <xdr:to>
      <xdr:col>24</xdr:col>
      <xdr:colOff>114300</xdr:colOff>
      <xdr:row>102</xdr:row>
      <xdr:rowOff>130266</xdr:rowOff>
    </xdr:to>
    <xdr:sp macro="" textlink="">
      <xdr:nvSpPr>
        <xdr:cNvPr id="420" name="楕円 419">
          <a:extLst>
            <a:ext uri="{FF2B5EF4-FFF2-40B4-BE49-F238E27FC236}">
              <a16:creationId xmlns:a16="http://schemas.microsoft.com/office/drawing/2014/main" id="{C7CB92E6-5C7B-486B-B730-8DC091A592C8}"/>
            </a:ext>
          </a:extLst>
        </xdr:cNvPr>
        <xdr:cNvSpPr/>
      </xdr:nvSpPr>
      <xdr:spPr>
        <a:xfrm>
          <a:off x="4584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51543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E60E2E7-D769-4FEE-8385-E1FD3C88E304}"/>
            </a:ext>
          </a:extLst>
        </xdr:cNvPr>
        <xdr:cNvSpPr txBox="1"/>
      </xdr:nvSpPr>
      <xdr:spPr>
        <a:xfrm>
          <a:off x="4673600" y="173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xdr:rowOff>
    </xdr:from>
    <xdr:to>
      <xdr:col>20</xdr:col>
      <xdr:colOff>38100</xdr:colOff>
      <xdr:row>102</xdr:row>
      <xdr:rowOff>110671</xdr:rowOff>
    </xdr:to>
    <xdr:sp macro="" textlink="">
      <xdr:nvSpPr>
        <xdr:cNvPr id="422" name="楕円 421">
          <a:extLst>
            <a:ext uri="{FF2B5EF4-FFF2-40B4-BE49-F238E27FC236}">
              <a16:creationId xmlns:a16="http://schemas.microsoft.com/office/drawing/2014/main" id="{27C83716-EB96-4CD2-8327-3C5ECDF263A5}"/>
            </a:ext>
          </a:extLst>
        </xdr:cNvPr>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79466</xdr:rowOff>
    </xdr:to>
    <xdr:cxnSp macro="">
      <xdr:nvCxnSpPr>
        <xdr:cNvPr id="423" name="直線コネクタ 422">
          <a:extLst>
            <a:ext uri="{FF2B5EF4-FFF2-40B4-BE49-F238E27FC236}">
              <a16:creationId xmlns:a16="http://schemas.microsoft.com/office/drawing/2014/main" id="{A2C14E73-DBFE-424B-8685-E5CE429FB846}"/>
            </a:ext>
          </a:extLst>
        </xdr:cNvPr>
        <xdr:cNvCxnSpPr/>
      </xdr:nvCxnSpPr>
      <xdr:spPr>
        <a:xfrm>
          <a:off x="3797300" y="175477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147864</xdr:rowOff>
    </xdr:from>
    <xdr:to>
      <xdr:col>15</xdr:col>
      <xdr:colOff>101600</xdr:colOff>
      <xdr:row>102</xdr:row>
      <xdr:rowOff>78014</xdr:rowOff>
    </xdr:to>
    <xdr:sp macro="" textlink="">
      <xdr:nvSpPr>
        <xdr:cNvPr id="424" name="楕円 423">
          <a:extLst>
            <a:ext uri="{FF2B5EF4-FFF2-40B4-BE49-F238E27FC236}">
              <a16:creationId xmlns:a16="http://schemas.microsoft.com/office/drawing/2014/main" id="{8C01D6FC-BD90-4C5A-8E60-297F19FE9957}"/>
            </a:ext>
          </a:extLst>
        </xdr:cNvPr>
        <xdr:cNvSpPr/>
      </xdr:nvSpPr>
      <xdr:spPr>
        <a:xfrm>
          <a:off x="2857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27214</xdr:rowOff>
    </xdr:from>
    <xdr:to>
      <xdr:col>19</xdr:col>
      <xdr:colOff>177800</xdr:colOff>
      <xdr:row>102</xdr:row>
      <xdr:rowOff>59871</xdr:rowOff>
    </xdr:to>
    <xdr:cxnSp macro="">
      <xdr:nvCxnSpPr>
        <xdr:cNvPr id="425" name="直線コネクタ 424">
          <a:extLst>
            <a:ext uri="{FF2B5EF4-FFF2-40B4-BE49-F238E27FC236}">
              <a16:creationId xmlns:a16="http://schemas.microsoft.com/office/drawing/2014/main" id="{1245D806-7C5F-4F72-9DC3-A2E2C2564F1C}"/>
            </a:ext>
          </a:extLst>
        </xdr:cNvPr>
        <xdr:cNvCxnSpPr/>
      </xdr:nvCxnSpPr>
      <xdr:spPr>
        <a:xfrm>
          <a:off x="2908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115207</xdr:rowOff>
    </xdr:from>
    <xdr:to>
      <xdr:col>10</xdr:col>
      <xdr:colOff>165100</xdr:colOff>
      <xdr:row>102</xdr:row>
      <xdr:rowOff>45357</xdr:rowOff>
    </xdr:to>
    <xdr:sp macro="" textlink="">
      <xdr:nvSpPr>
        <xdr:cNvPr id="426" name="楕円 425">
          <a:extLst>
            <a:ext uri="{FF2B5EF4-FFF2-40B4-BE49-F238E27FC236}">
              <a16:creationId xmlns:a16="http://schemas.microsoft.com/office/drawing/2014/main" id="{FD0682AB-9284-4598-A0C4-0661CFF59F3A}"/>
            </a:ext>
          </a:extLst>
        </xdr:cNvPr>
        <xdr:cNvSpPr/>
      </xdr:nvSpPr>
      <xdr:spPr>
        <a:xfrm>
          <a:off x="1968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166007</xdr:rowOff>
    </xdr:from>
    <xdr:to>
      <xdr:col>15</xdr:col>
      <xdr:colOff>50800</xdr:colOff>
      <xdr:row>102</xdr:row>
      <xdr:rowOff>27214</xdr:rowOff>
    </xdr:to>
    <xdr:cxnSp macro="">
      <xdr:nvCxnSpPr>
        <xdr:cNvPr id="427" name="直線コネクタ 426">
          <a:extLst>
            <a:ext uri="{FF2B5EF4-FFF2-40B4-BE49-F238E27FC236}">
              <a16:creationId xmlns:a16="http://schemas.microsoft.com/office/drawing/2014/main" id="{87AB739F-A77E-4370-AEA6-BBB210C1FA27}"/>
            </a:ext>
          </a:extLst>
        </xdr:cNvPr>
        <xdr:cNvCxnSpPr/>
      </xdr:nvCxnSpPr>
      <xdr:spPr>
        <a:xfrm>
          <a:off x="2019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8" name="楕円 427">
          <a:extLst>
            <a:ext uri="{FF2B5EF4-FFF2-40B4-BE49-F238E27FC236}">
              <a16:creationId xmlns:a16="http://schemas.microsoft.com/office/drawing/2014/main" id="{8AF61358-7143-4F75-9AB5-FD2DDD33B4F2}"/>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166007</xdr:rowOff>
    </xdr:to>
    <xdr:cxnSp macro="">
      <xdr:nvCxnSpPr>
        <xdr:cNvPr id="429" name="直線コネクタ 428">
          <a:extLst>
            <a:ext uri="{FF2B5EF4-FFF2-40B4-BE49-F238E27FC236}">
              <a16:creationId xmlns:a16="http://schemas.microsoft.com/office/drawing/2014/main" id="{35401551-86B1-4657-B75D-E96813E50268}"/>
            </a:ext>
          </a:extLst>
        </xdr:cNvPr>
        <xdr:cNvCxnSpPr/>
      </xdr:nvCxnSpPr>
      <xdr:spPr>
        <a:xfrm>
          <a:off x="1130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430" name="n_1aveValue【港湾・漁港】&#10;有形固定資産減価償却率">
          <a:extLst>
            <a:ext uri="{FF2B5EF4-FFF2-40B4-BE49-F238E27FC236}">
              <a16:creationId xmlns:a16="http://schemas.microsoft.com/office/drawing/2014/main" id="{8BB32618-281C-4E97-AB85-69D64E7C428A}"/>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31" name="n_2aveValue【港湾・漁港】&#10;有形固定資産減価償却率">
          <a:extLst>
            <a:ext uri="{FF2B5EF4-FFF2-40B4-BE49-F238E27FC236}">
              <a16:creationId xmlns:a16="http://schemas.microsoft.com/office/drawing/2014/main" id="{C8960809-2A98-4CF4-93C8-8AADEF7934C4}"/>
            </a:ext>
          </a:extLst>
        </xdr:cNvPr>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87103</xdr:rowOff>
    </xdr:from>
    <xdr:ext cx="405111" cy="259045"/>
    <xdr:sp macro="" textlink="">
      <xdr:nvSpPr>
        <xdr:cNvPr id="432" name="n_3aveValue【港湾・漁港】&#10;有形固定資産減価償却率">
          <a:extLst>
            <a:ext uri="{FF2B5EF4-FFF2-40B4-BE49-F238E27FC236}">
              <a16:creationId xmlns:a16="http://schemas.microsoft.com/office/drawing/2014/main" id="{422DE4C0-9D30-4E74-8D9F-14AAC1C492D0}"/>
            </a:ext>
          </a:extLst>
        </xdr:cNvPr>
        <xdr:cNvSpPr txBox="1"/>
      </xdr:nvSpPr>
      <xdr:spPr>
        <a:xfrm>
          <a:off x="1816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433" name="n_4aveValue【港湾・漁港】&#10;有形固定資産減価償却率">
          <a:extLst>
            <a:ext uri="{FF2B5EF4-FFF2-40B4-BE49-F238E27FC236}">
              <a16:creationId xmlns:a16="http://schemas.microsoft.com/office/drawing/2014/main" id="{28F1B711-456D-4EE6-898B-6952EEF1265C}"/>
            </a:ext>
          </a:extLst>
        </xdr:cNvPr>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127198</xdr:rowOff>
    </xdr:from>
    <xdr:ext cx="405111" cy="259045"/>
    <xdr:sp macro="" textlink="">
      <xdr:nvSpPr>
        <xdr:cNvPr id="434" name="n_1mainValue【港湾・漁港】&#10;有形固定資産減価償却率">
          <a:extLst>
            <a:ext uri="{FF2B5EF4-FFF2-40B4-BE49-F238E27FC236}">
              <a16:creationId xmlns:a16="http://schemas.microsoft.com/office/drawing/2014/main" id="{0D942753-E64D-492F-96FD-5FCBBB02BB7D}"/>
            </a:ext>
          </a:extLst>
        </xdr:cNvPr>
        <xdr:cNvSpPr txBox="1"/>
      </xdr:nvSpPr>
      <xdr:spPr>
        <a:xfrm>
          <a:off x="358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94541</xdr:rowOff>
    </xdr:from>
    <xdr:ext cx="405111" cy="259045"/>
    <xdr:sp macro="" textlink="">
      <xdr:nvSpPr>
        <xdr:cNvPr id="435" name="n_2mainValue【港湾・漁港】&#10;有形固定資産減価償却率">
          <a:extLst>
            <a:ext uri="{FF2B5EF4-FFF2-40B4-BE49-F238E27FC236}">
              <a16:creationId xmlns:a16="http://schemas.microsoft.com/office/drawing/2014/main" id="{03C5C1EE-559F-41B1-AA60-44E41933879B}"/>
            </a:ext>
          </a:extLst>
        </xdr:cNvPr>
        <xdr:cNvSpPr txBox="1"/>
      </xdr:nvSpPr>
      <xdr:spPr>
        <a:xfrm>
          <a:off x="2705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61884</xdr:rowOff>
    </xdr:from>
    <xdr:ext cx="405111" cy="259045"/>
    <xdr:sp macro="" textlink="">
      <xdr:nvSpPr>
        <xdr:cNvPr id="436" name="n_3mainValue【港湾・漁港】&#10;有形固定資産減価償却率">
          <a:extLst>
            <a:ext uri="{FF2B5EF4-FFF2-40B4-BE49-F238E27FC236}">
              <a16:creationId xmlns:a16="http://schemas.microsoft.com/office/drawing/2014/main" id="{FEE041CF-CEF1-4E3D-9425-A7641EFB0B14}"/>
            </a:ext>
          </a:extLst>
        </xdr:cNvPr>
        <xdr:cNvSpPr txBox="1"/>
      </xdr:nvSpPr>
      <xdr:spPr>
        <a:xfrm>
          <a:off x="1816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7" name="n_4mainValue【港湾・漁港】&#10;有形固定資産減価償却率">
          <a:extLst>
            <a:ext uri="{FF2B5EF4-FFF2-40B4-BE49-F238E27FC236}">
              <a16:creationId xmlns:a16="http://schemas.microsoft.com/office/drawing/2014/main" id="{24C9192F-EFD9-4079-95FB-AF5B3518FCE9}"/>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77826FF-A0D4-4B80-A475-29C8594872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A4FEA42-5ED1-46D9-BDBA-6D6766C19C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3E5151A-D3F0-4188-BD77-350696FD9C1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7C7EF95-8CAB-4AF1-9F51-9DDEB6E7B3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E196E823-A4D5-4C9E-9A61-42FF0CE48F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6EF9AD3-7667-413E-8FFF-7AF5DAFE08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6206799-96B2-42FB-9DEF-D3AA6E53D9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36ADE22-971D-4C61-B882-B5CC1DA0087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CE6D1E8-7E9E-4969-8AA0-9038412D96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DA63520-5D98-4933-9AB9-30A29A1E65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7B43A289-C8DD-4786-BD5F-6A7AAF57C4D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81FCC3D8-92A6-4D7B-AC0C-7D0A139FE5D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9A5A7E5-7E3F-432C-ACCA-FAFD9F48554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28088D5-E63B-46E3-8A09-904A5CF0EB0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F483DF2-E130-4017-8F8D-1BF82B25A15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E2185721-86D1-47E8-BC0E-C970B9B49C1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7416180-A165-4100-98DA-9F2A4947CA7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AB59130F-63F7-419F-8F83-3C99D0A98524}"/>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DEC00FA-F389-4FE3-B479-A0D9FAA271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45B205F5-7A85-4E1F-B553-87D08A10FFBD}"/>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72DB24D-5C6F-4FB8-960B-840BD14FDD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60C9CD52-5D45-4671-AA97-2EC366EB00A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375764F4-99DC-44A5-B7AF-1F05B9C386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1446995E-2F3F-4DE7-A116-1439018BE191}"/>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5CBAEACB-7D59-44FD-B571-D33C8EA54779}"/>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5686131D-87F1-4923-9DC4-1009CE9FDCDA}"/>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D6E0900E-75B3-4D5A-9F50-5BEDFA38ADE9}"/>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C00F2097-18BC-4DB6-895A-33BDD103657E}"/>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5707AD85-6816-47CD-ACC1-587196D02631}"/>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8AA95DCD-F7A3-4878-82E9-F29B382E08C6}"/>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5C6B3C78-EFDC-48F8-B6CC-D8E158EF5E6B}"/>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7BE45A83-E19F-43B5-A47E-512BC0CC4CA5}"/>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378D95E9-8116-43CA-A746-7D7FE4AA177F}"/>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16F98328-43C8-4D97-9F8B-31C05A342597}"/>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EC4212E-872F-445B-9C3D-41C7D877CC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55640C2-73EC-4A74-86A0-3594F59704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5CE6A0B-A8FF-4506-9828-3FE937DCE70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066EBD9-78D1-4E7E-B88B-CAB63A4F51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2D3E919-E266-474B-B69C-0ECB4C7237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97183</xdr:rowOff>
    </xdr:from>
    <xdr:to>
      <xdr:col>55</xdr:col>
      <xdr:colOff>50800</xdr:colOff>
      <xdr:row>109</xdr:row>
      <xdr:rowOff>27333</xdr:rowOff>
    </xdr:to>
    <xdr:sp macro="" textlink="">
      <xdr:nvSpPr>
        <xdr:cNvPr id="477" name="楕円 476">
          <a:extLst>
            <a:ext uri="{FF2B5EF4-FFF2-40B4-BE49-F238E27FC236}">
              <a16:creationId xmlns:a16="http://schemas.microsoft.com/office/drawing/2014/main" id="{02B6D045-F7C5-4856-B240-B8D529690390}"/>
            </a:ext>
          </a:extLst>
        </xdr:cNvPr>
        <xdr:cNvSpPr/>
      </xdr:nvSpPr>
      <xdr:spPr>
        <a:xfrm>
          <a:off x="10426700" y="186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12110</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AD574644-CDB6-4068-8A9F-23D54274F244}"/>
            </a:ext>
          </a:extLst>
        </xdr:cNvPr>
        <xdr:cNvSpPr txBox="1"/>
      </xdr:nvSpPr>
      <xdr:spPr>
        <a:xfrm>
          <a:off x="10515600" y="185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97402</xdr:rowOff>
    </xdr:from>
    <xdr:to>
      <xdr:col>50</xdr:col>
      <xdr:colOff>165100</xdr:colOff>
      <xdr:row>109</xdr:row>
      <xdr:rowOff>27552</xdr:rowOff>
    </xdr:to>
    <xdr:sp macro="" textlink="">
      <xdr:nvSpPr>
        <xdr:cNvPr id="479" name="楕円 478">
          <a:extLst>
            <a:ext uri="{FF2B5EF4-FFF2-40B4-BE49-F238E27FC236}">
              <a16:creationId xmlns:a16="http://schemas.microsoft.com/office/drawing/2014/main" id="{62B859CF-2EC6-41ED-A2CB-DBB2C946C062}"/>
            </a:ext>
          </a:extLst>
        </xdr:cNvPr>
        <xdr:cNvSpPr/>
      </xdr:nvSpPr>
      <xdr:spPr>
        <a:xfrm>
          <a:off x="9588500" y="186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147983</xdr:rowOff>
    </xdr:from>
    <xdr:to>
      <xdr:col>55</xdr:col>
      <xdr:colOff>0</xdr:colOff>
      <xdr:row>108</xdr:row>
      <xdr:rowOff>148202</xdr:rowOff>
    </xdr:to>
    <xdr:cxnSp macro="">
      <xdr:nvCxnSpPr>
        <xdr:cNvPr id="480" name="直線コネクタ 479">
          <a:extLst>
            <a:ext uri="{FF2B5EF4-FFF2-40B4-BE49-F238E27FC236}">
              <a16:creationId xmlns:a16="http://schemas.microsoft.com/office/drawing/2014/main" id="{A680F6BC-6C2C-4DB1-A053-2BCC00C7CC25}"/>
            </a:ext>
          </a:extLst>
        </xdr:cNvPr>
        <xdr:cNvCxnSpPr/>
      </xdr:nvCxnSpPr>
      <xdr:spPr>
        <a:xfrm flipV="1">
          <a:off x="9639300" y="18664583"/>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97479</xdr:rowOff>
    </xdr:from>
    <xdr:to>
      <xdr:col>46</xdr:col>
      <xdr:colOff>38100</xdr:colOff>
      <xdr:row>109</xdr:row>
      <xdr:rowOff>27629</xdr:rowOff>
    </xdr:to>
    <xdr:sp macro="" textlink="">
      <xdr:nvSpPr>
        <xdr:cNvPr id="481" name="楕円 480">
          <a:extLst>
            <a:ext uri="{FF2B5EF4-FFF2-40B4-BE49-F238E27FC236}">
              <a16:creationId xmlns:a16="http://schemas.microsoft.com/office/drawing/2014/main" id="{2F151765-83C0-43D9-92AA-EAE64805230F}"/>
            </a:ext>
          </a:extLst>
        </xdr:cNvPr>
        <xdr:cNvSpPr/>
      </xdr:nvSpPr>
      <xdr:spPr>
        <a:xfrm>
          <a:off x="8699500" y="186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148202</xdr:rowOff>
    </xdr:from>
    <xdr:to>
      <xdr:col>50</xdr:col>
      <xdr:colOff>114300</xdr:colOff>
      <xdr:row>108</xdr:row>
      <xdr:rowOff>148279</xdr:rowOff>
    </xdr:to>
    <xdr:cxnSp macro="">
      <xdr:nvCxnSpPr>
        <xdr:cNvPr id="482" name="直線コネクタ 481">
          <a:extLst>
            <a:ext uri="{FF2B5EF4-FFF2-40B4-BE49-F238E27FC236}">
              <a16:creationId xmlns:a16="http://schemas.microsoft.com/office/drawing/2014/main" id="{C9CF327A-C872-44E6-85A7-7E38FEE72380}"/>
            </a:ext>
          </a:extLst>
        </xdr:cNvPr>
        <xdr:cNvCxnSpPr/>
      </xdr:nvCxnSpPr>
      <xdr:spPr>
        <a:xfrm flipV="1">
          <a:off x="8750300" y="1866480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97530</xdr:rowOff>
    </xdr:from>
    <xdr:to>
      <xdr:col>41</xdr:col>
      <xdr:colOff>101600</xdr:colOff>
      <xdr:row>109</xdr:row>
      <xdr:rowOff>27680</xdr:rowOff>
    </xdr:to>
    <xdr:sp macro="" textlink="">
      <xdr:nvSpPr>
        <xdr:cNvPr id="483" name="楕円 482">
          <a:extLst>
            <a:ext uri="{FF2B5EF4-FFF2-40B4-BE49-F238E27FC236}">
              <a16:creationId xmlns:a16="http://schemas.microsoft.com/office/drawing/2014/main" id="{EACE7FA9-FF88-42B1-BA98-696C12FB2A32}"/>
            </a:ext>
          </a:extLst>
        </xdr:cNvPr>
        <xdr:cNvSpPr/>
      </xdr:nvSpPr>
      <xdr:spPr>
        <a:xfrm>
          <a:off x="7810500" y="186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148279</xdr:rowOff>
    </xdr:from>
    <xdr:to>
      <xdr:col>45</xdr:col>
      <xdr:colOff>177800</xdr:colOff>
      <xdr:row>108</xdr:row>
      <xdr:rowOff>148330</xdr:rowOff>
    </xdr:to>
    <xdr:cxnSp macro="">
      <xdr:nvCxnSpPr>
        <xdr:cNvPr id="484" name="直線コネクタ 483">
          <a:extLst>
            <a:ext uri="{FF2B5EF4-FFF2-40B4-BE49-F238E27FC236}">
              <a16:creationId xmlns:a16="http://schemas.microsoft.com/office/drawing/2014/main" id="{758C15A0-D150-4683-A478-96D5EDFF5B84}"/>
            </a:ext>
          </a:extLst>
        </xdr:cNvPr>
        <xdr:cNvCxnSpPr/>
      </xdr:nvCxnSpPr>
      <xdr:spPr>
        <a:xfrm flipV="1">
          <a:off x="7861300" y="1866487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97602</xdr:rowOff>
    </xdr:from>
    <xdr:to>
      <xdr:col>36</xdr:col>
      <xdr:colOff>165100</xdr:colOff>
      <xdr:row>109</xdr:row>
      <xdr:rowOff>27752</xdr:rowOff>
    </xdr:to>
    <xdr:sp macro="" textlink="">
      <xdr:nvSpPr>
        <xdr:cNvPr id="485" name="楕円 484">
          <a:extLst>
            <a:ext uri="{FF2B5EF4-FFF2-40B4-BE49-F238E27FC236}">
              <a16:creationId xmlns:a16="http://schemas.microsoft.com/office/drawing/2014/main" id="{7C95F5D4-F929-43BB-B728-BB4CFDBC432D}"/>
            </a:ext>
          </a:extLst>
        </xdr:cNvPr>
        <xdr:cNvSpPr/>
      </xdr:nvSpPr>
      <xdr:spPr>
        <a:xfrm>
          <a:off x="6921500" y="1861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148330</xdr:rowOff>
    </xdr:from>
    <xdr:to>
      <xdr:col>41</xdr:col>
      <xdr:colOff>50800</xdr:colOff>
      <xdr:row>108</xdr:row>
      <xdr:rowOff>148402</xdr:rowOff>
    </xdr:to>
    <xdr:cxnSp macro="">
      <xdr:nvCxnSpPr>
        <xdr:cNvPr id="486" name="直線コネクタ 485">
          <a:extLst>
            <a:ext uri="{FF2B5EF4-FFF2-40B4-BE49-F238E27FC236}">
              <a16:creationId xmlns:a16="http://schemas.microsoft.com/office/drawing/2014/main" id="{822994E6-CAD7-4D5F-AD0E-AB5BBAE651D5}"/>
            </a:ext>
          </a:extLst>
        </xdr:cNvPr>
        <xdr:cNvCxnSpPr/>
      </xdr:nvCxnSpPr>
      <xdr:spPr>
        <a:xfrm flipV="1">
          <a:off x="6972300" y="18664930"/>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69558130-BED4-474D-8EF7-94E0DBCD6A4B}"/>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128689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7DCB82C4-208E-4861-B895-FFD2D248E106}"/>
            </a:ext>
          </a:extLst>
        </xdr:cNvPr>
        <xdr:cNvSpPr txBox="1"/>
      </xdr:nvSpPr>
      <xdr:spPr>
        <a:xfrm>
          <a:off x="8450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277905A8-1849-4809-8433-BF68DC442B16}"/>
            </a:ext>
          </a:extLst>
        </xdr:cNvPr>
        <xdr:cNvSpPr txBox="1"/>
      </xdr:nvSpPr>
      <xdr:spPr>
        <a:xfrm>
          <a:off x="7561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74435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DDD6A273-5EC5-40C6-B8EF-365AF7D3A17C}"/>
            </a:ext>
          </a:extLst>
        </xdr:cNvPr>
        <xdr:cNvSpPr txBox="1"/>
      </xdr:nvSpPr>
      <xdr:spPr>
        <a:xfrm>
          <a:off x="6672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18679</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33281494-599F-4C58-9969-9661741CB92E}"/>
            </a:ext>
          </a:extLst>
        </xdr:cNvPr>
        <xdr:cNvSpPr txBox="1"/>
      </xdr:nvSpPr>
      <xdr:spPr>
        <a:xfrm>
          <a:off x="9359411" y="187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18756</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50B1F039-4137-439C-AC83-77A9F605FEDA}"/>
            </a:ext>
          </a:extLst>
        </xdr:cNvPr>
        <xdr:cNvSpPr txBox="1"/>
      </xdr:nvSpPr>
      <xdr:spPr>
        <a:xfrm>
          <a:off x="8483111" y="187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18807</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BFBF5921-A304-4FB2-9E5F-A523FF3FA6B2}"/>
            </a:ext>
          </a:extLst>
        </xdr:cNvPr>
        <xdr:cNvSpPr txBox="1"/>
      </xdr:nvSpPr>
      <xdr:spPr>
        <a:xfrm>
          <a:off x="7594111" y="187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18879</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EA3760BA-AD79-42DD-BFDD-4AAF74B93187}"/>
            </a:ext>
          </a:extLst>
        </xdr:cNvPr>
        <xdr:cNvSpPr txBox="1"/>
      </xdr:nvSpPr>
      <xdr:spPr>
        <a:xfrm>
          <a:off x="6705111" y="187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93C8CDA-29D1-452D-8E4B-9665295F63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478B6B2-2886-4387-86B6-11832451EC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BBF455F-B36C-4468-8CCB-F50E13BE4A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CA621CF-E6C3-45C8-949A-954DDF918A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EB27E4F-2AAF-4E3E-B8D4-A8F17450C6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9F621F8-388B-4A2F-8BE5-BA410FA03E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5D3ECC5-D62F-4E9B-B0C3-7E7EE23713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53017A4-21B5-4270-87D8-FA98A816E3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CFDD9E4-DDE8-406D-A19B-1CA4F37FA3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30053E4-2625-44A8-A145-0A2BDA84FB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640B6C0-20FE-4AF1-AAD9-2EC2A928BD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2B674030-356D-4DDC-9603-37A8E4ADC03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4E65FFE2-9455-4CD3-858A-874EB2B9AD9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DB481558-0D01-4E43-B33D-F3DDE85EDE4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A8FD5BC-33AD-449D-9CE9-E3A5A497C04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821CB1B-B4AF-46B7-9372-6A25195ED3B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4FBA50E-C542-469D-B636-F1B2F2A7F9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8DF5FCC8-2639-40D1-BE73-A5717DF95C8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51276A41-CE53-4988-848A-7758B4AE916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2AC52DF4-6F18-424E-9658-AFD9543A5B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FA9A3A3-2B4F-406F-9E51-365CBAC2BB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383B6CF0-5149-4CB9-B9A4-9DA4C6BDDB7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4B23A751-40F8-4AE6-ADA1-5D6FDA2D0E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3C8B4DA-6311-467E-98DC-F56EE2C59A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93158299-F567-47D8-9F26-BC34AF6120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B6FD13A8-2B38-4B2D-9F05-FD39D7514EA5}"/>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5AD6A92D-098C-4DA7-9844-79FF53840AC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47889480-19AE-43AF-8308-3028EE5A00D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7FA9334E-7516-434B-B063-8A7F234EB4A4}"/>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16CAA7F9-0EA2-4FA1-815F-BC721DE86BC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C0995A2-8199-4AB0-8C7E-49A68D455965}"/>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C54CFBF0-80ED-455B-886C-EBEC23CE0B3D}"/>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2A06865B-D7BC-40AB-BE30-B0259FCDBC0E}"/>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28" name="フローチャート: 判断 527">
          <a:extLst>
            <a:ext uri="{FF2B5EF4-FFF2-40B4-BE49-F238E27FC236}">
              <a16:creationId xmlns:a16="http://schemas.microsoft.com/office/drawing/2014/main" id="{AE126DBE-ABE0-4A50-AA62-FDAA68BD4B79}"/>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29" name="フローチャート: 判断 528">
          <a:extLst>
            <a:ext uri="{FF2B5EF4-FFF2-40B4-BE49-F238E27FC236}">
              <a16:creationId xmlns:a16="http://schemas.microsoft.com/office/drawing/2014/main" id="{9CDAD7F5-7AA2-43C1-B148-C70EDCBC6CE7}"/>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530" name="フローチャート: 判断 529">
          <a:extLst>
            <a:ext uri="{FF2B5EF4-FFF2-40B4-BE49-F238E27FC236}">
              <a16:creationId xmlns:a16="http://schemas.microsoft.com/office/drawing/2014/main" id="{64FA31FD-19C4-4D9D-B700-B8752F0E136F}"/>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8544033-7564-42CD-B517-AB3EC55488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90DF830-F5FC-49AD-A656-2DA5BA7CE8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D3DD57C-A74F-4BBB-91FD-4016EA61A0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ABC2754-D2B9-4DD9-9ED7-7E04D5A5F3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837DC77-0F94-4D6C-AEAE-594CC93CD1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25400</xdr:rowOff>
    </xdr:from>
    <xdr:to>
      <xdr:col>85</xdr:col>
      <xdr:colOff>177800</xdr:colOff>
      <xdr:row>42</xdr:row>
      <xdr:rowOff>127000</xdr:rowOff>
    </xdr:to>
    <xdr:sp macro="" textlink="">
      <xdr:nvSpPr>
        <xdr:cNvPr id="536" name="楕円 535">
          <a:extLst>
            <a:ext uri="{FF2B5EF4-FFF2-40B4-BE49-F238E27FC236}">
              <a16:creationId xmlns:a16="http://schemas.microsoft.com/office/drawing/2014/main" id="{32C87717-9355-4D9B-97D1-9F2F768D2D80}"/>
            </a:ext>
          </a:extLst>
        </xdr:cNvPr>
        <xdr:cNvSpPr/>
      </xdr:nvSpPr>
      <xdr:spPr>
        <a:xfrm>
          <a:off x="16268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111777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7A508D48-C97A-4012-A9D3-75DE4C4B9128}"/>
            </a:ext>
          </a:extLst>
        </xdr:cNvPr>
        <xdr:cNvSpPr txBox="1"/>
      </xdr:nvSpPr>
      <xdr:spPr>
        <a:xfrm>
          <a:off x="16357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538" name="楕円 537">
          <a:extLst>
            <a:ext uri="{FF2B5EF4-FFF2-40B4-BE49-F238E27FC236}">
              <a16:creationId xmlns:a16="http://schemas.microsoft.com/office/drawing/2014/main" id="{A07442FD-8B32-45C7-A49A-FC671F3BF488}"/>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76200</xdr:rowOff>
    </xdr:to>
    <xdr:cxnSp macro="">
      <xdr:nvCxnSpPr>
        <xdr:cNvPr id="539" name="直線コネクタ 538">
          <a:extLst>
            <a:ext uri="{FF2B5EF4-FFF2-40B4-BE49-F238E27FC236}">
              <a16:creationId xmlns:a16="http://schemas.microsoft.com/office/drawing/2014/main" id="{85DAB68A-0454-43A2-8CCC-96EC71F0E1AD}"/>
            </a:ext>
          </a:extLst>
        </xdr:cNvPr>
        <xdr:cNvCxnSpPr/>
      </xdr:nvCxnSpPr>
      <xdr:spPr>
        <a:xfrm>
          <a:off x="15481300" y="724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125004</xdr:rowOff>
    </xdr:from>
    <xdr:to>
      <xdr:col>76</xdr:col>
      <xdr:colOff>165100</xdr:colOff>
      <xdr:row>42</xdr:row>
      <xdr:rowOff>55154</xdr:rowOff>
    </xdr:to>
    <xdr:sp macro="" textlink="">
      <xdr:nvSpPr>
        <xdr:cNvPr id="540" name="楕円 539">
          <a:extLst>
            <a:ext uri="{FF2B5EF4-FFF2-40B4-BE49-F238E27FC236}">
              <a16:creationId xmlns:a16="http://schemas.microsoft.com/office/drawing/2014/main" id="{AA2E7CDD-CB01-4F48-88AA-71AD4A632A36}"/>
            </a:ext>
          </a:extLst>
        </xdr:cNvPr>
        <xdr:cNvSpPr/>
      </xdr:nvSpPr>
      <xdr:spPr>
        <a:xfrm>
          <a:off x="14541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4354</xdr:rowOff>
    </xdr:from>
    <xdr:to>
      <xdr:col>81</xdr:col>
      <xdr:colOff>50800</xdr:colOff>
      <xdr:row>42</xdr:row>
      <xdr:rowOff>40277</xdr:rowOff>
    </xdr:to>
    <xdr:cxnSp macro="">
      <xdr:nvCxnSpPr>
        <xdr:cNvPr id="541" name="直線コネクタ 540">
          <a:extLst>
            <a:ext uri="{FF2B5EF4-FFF2-40B4-BE49-F238E27FC236}">
              <a16:creationId xmlns:a16="http://schemas.microsoft.com/office/drawing/2014/main" id="{91C2F6DA-44D6-41D8-A005-C9E7A906BF60}"/>
            </a:ext>
          </a:extLst>
        </xdr:cNvPr>
        <xdr:cNvCxnSpPr/>
      </xdr:nvCxnSpPr>
      <xdr:spPr>
        <a:xfrm>
          <a:off x="14592300" y="720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89081</xdr:rowOff>
    </xdr:from>
    <xdr:to>
      <xdr:col>72</xdr:col>
      <xdr:colOff>38100</xdr:colOff>
      <xdr:row>42</xdr:row>
      <xdr:rowOff>19231</xdr:rowOff>
    </xdr:to>
    <xdr:sp macro="" textlink="">
      <xdr:nvSpPr>
        <xdr:cNvPr id="542" name="楕円 541">
          <a:extLst>
            <a:ext uri="{FF2B5EF4-FFF2-40B4-BE49-F238E27FC236}">
              <a16:creationId xmlns:a16="http://schemas.microsoft.com/office/drawing/2014/main" id="{3A3579F9-6EF6-4421-8F8A-0204AF03D4E1}"/>
            </a:ext>
          </a:extLst>
        </xdr:cNvPr>
        <xdr:cNvSpPr/>
      </xdr:nvSpPr>
      <xdr:spPr>
        <a:xfrm>
          <a:off x="13652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139881</xdr:rowOff>
    </xdr:from>
    <xdr:to>
      <xdr:col>76</xdr:col>
      <xdr:colOff>114300</xdr:colOff>
      <xdr:row>42</xdr:row>
      <xdr:rowOff>4354</xdr:rowOff>
    </xdr:to>
    <xdr:cxnSp macro="">
      <xdr:nvCxnSpPr>
        <xdr:cNvPr id="543" name="直線コネクタ 542">
          <a:extLst>
            <a:ext uri="{FF2B5EF4-FFF2-40B4-BE49-F238E27FC236}">
              <a16:creationId xmlns:a16="http://schemas.microsoft.com/office/drawing/2014/main" id="{52911E39-002B-40A1-BF29-CE18557E12A1}"/>
            </a:ext>
          </a:extLst>
        </xdr:cNvPr>
        <xdr:cNvCxnSpPr/>
      </xdr:nvCxnSpPr>
      <xdr:spPr>
        <a:xfrm>
          <a:off x="13703300" y="716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53159</xdr:rowOff>
    </xdr:from>
    <xdr:to>
      <xdr:col>67</xdr:col>
      <xdr:colOff>101600</xdr:colOff>
      <xdr:row>41</xdr:row>
      <xdr:rowOff>154759</xdr:rowOff>
    </xdr:to>
    <xdr:sp macro="" textlink="">
      <xdr:nvSpPr>
        <xdr:cNvPr id="544" name="楕円 543">
          <a:extLst>
            <a:ext uri="{FF2B5EF4-FFF2-40B4-BE49-F238E27FC236}">
              <a16:creationId xmlns:a16="http://schemas.microsoft.com/office/drawing/2014/main" id="{E226DE2D-64A9-4CFD-96E9-A5DBB81AA7DE}"/>
            </a:ext>
          </a:extLst>
        </xdr:cNvPr>
        <xdr:cNvSpPr/>
      </xdr:nvSpPr>
      <xdr:spPr>
        <a:xfrm>
          <a:off x="12763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103959</xdr:rowOff>
    </xdr:from>
    <xdr:to>
      <xdr:col>71</xdr:col>
      <xdr:colOff>177800</xdr:colOff>
      <xdr:row>41</xdr:row>
      <xdr:rowOff>139881</xdr:rowOff>
    </xdr:to>
    <xdr:cxnSp macro="">
      <xdr:nvCxnSpPr>
        <xdr:cNvPr id="545" name="直線コネクタ 544">
          <a:extLst>
            <a:ext uri="{FF2B5EF4-FFF2-40B4-BE49-F238E27FC236}">
              <a16:creationId xmlns:a16="http://schemas.microsoft.com/office/drawing/2014/main" id="{F3EFFDB2-D9D8-40AB-B07C-2DAFBA5726CE}"/>
            </a:ext>
          </a:extLst>
        </xdr:cNvPr>
        <xdr:cNvCxnSpPr/>
      </xdr:nvCxnSpPr>
      <xdr:spPr>
        <a:xfrm>
          <a:off x="12814300" y="713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4F023A7C-6E63-4301-A12D-4F6D8E1C8D12}"/>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FEF37684-004B-49E6-B68A-118FD9E05215}"/>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67601A9D-1CCA-4B6B-BD5D-C86F7D5E961A}"/>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9CDDC7C9-4E4A-44EF-A097-788EB2AA1C53}"/>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BDCF01D3-2F3C-46DE-96E6-DAC21B3D0368}"/>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46281</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B5479271-FF94-4365-B02A-815EDE7C300E}"/>
            </a:ext>
          </a:extLst>
        </xdr:cNvPr>
        <xdr:cNvSpPr txBox="1"/>
      </xdr:nvSpPr>
      <xdr:spPr>
        <a:xfrm>
          <a:off x="14389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10358</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1D363453-FFA9-4ADB-BF32-68844B41FEE3}"/>
            </a:ext>
          </a:extLst>
        </xdr:cNvPr>
        <xdr:cNvSpPr txBox="1"/>
      </xdr:nvSpPr>
      <xdr:spPr>
        <a:xfrm>
          <a:off x="13500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145886</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538DB09-7C25-4D75-8841-6FC650DE0B20}"/>
            </a:ext>
          </a:extLst>
        </xdr:cNvPr>
        <xdr:cNvSpPr txBox="1"/>
      </xdr:nvSpPr>
      <xdr:spPr>
        <a:xfrm>
          <a:off x="12611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F4EFF78-7649-476B-9559-4C5CB4EBB7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1BFD42A-C29E-4B50-A122-4D795E622B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C736E9EC-C2E9-4545-82AA-2D35464E31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C38D2C5-E51D-46E8-9D84-EEEFDE7346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FBEB4BAC-06F1-499D-88F6-51AE9F9783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873A855-FA43-4E35-92FA-D1E5453355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7464B0A9-4AE9-406C-B053-2E92B07081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86BA2E9-A6F1-4DA8-8FE4-461FB53B21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58FD5C56-C2D4-4AE6-AEFF-3B79AE3CD9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D037396D-258A-44C6-BB1B-BDBBF7DBC8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C0182F16-D34C-4B2E-987D-6C07621A2C1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F8BB0CC3-FDFF-46B2-9DEF-70266C27AC2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4BCDBFD9-6F3E-42EC-B4A1-AC87F02CECF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A85DB5EB-ED36-4E69-900F-5092FC87B3F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1650AF3F-03AA-47E2-A975-CAF8442AD3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B10E6BEF-D456-4B47-B69E-B13B4B28DBE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CD88D62C-5AC0-484A-852C-8BE5D3B2871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6E426FF-9C0D-4AC6-974F-1BA55619F4A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5496847B-42C7-4294-894F-F85A9BDC560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F289B7F7-BD2E-4DB2-A7F7-A2CEDD6F272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48D54B1C-74A3-49DE-B94C-DFEF20B36B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B37D2B94-D574-442D-BAE9-5F4CA00208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2A813007-2161-44B4-9E90-2025E22DC6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3D8B245D-7586-44FB-ACB4-895E6099598C}"/>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54A2F0EF-C6F0-472F-92CB-EE993ABF855F}"/>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73352974-3EDA-4D4D-AD17-D6190CF687FF}"/>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3FD4243E-B01F-4D22-A6B7-8F8FAD493D62}"/>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8243B636-BBC4-409D-B4B8-CA2541A198BE}"/>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6A622ECD-6BB2-4F3B-B21D-0FCD30C4563B}"/>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E6D0CAEA-E7EB-4646-9978-99CBD7362AAC}"/>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AEE0128F-4ED8-4AD1-AAB7-84492ADAB245}"/>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85" name="フローチャート: 判断 584">
          <a:extLst>
            <a:ext uri="{FF2B5EF4-FFF2-40B4-BE49-F238E27FC236}">
              <a16:creationId xmlns:a16="http://schemas.microsoft.com/office/drawing/2014/main" id="{E5474CED-A1A1-4BA6-AF1F-F2B89E74E3D9}"/>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86" name="フローチャート: 判断 585">
          <a:extLst>
            <a:ext uri="{FF2B5EF4-FFF2-40B4-BE49-F238E27FC236}">
              <a16:creationId xmlns:a16="http://schemas.microsoft.com/office/drawing/2014/main" id="{F79EA229-FFC6-4D25-9182-1F3E18D39E6C}"/>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87" name="フローチャート: 判断 586">
          <a:extLst>
            <a:ext uri="{FF2B5EF4-FFF2-40B4-BE49-F238E27FC236}">
              <a16:creationId xmlns:a16="http://schemas.microsoft.com/office/drawing/2014/main" id="{CBD24A88-E523-45CE-9B38-52434C7B9A28}"/>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519091C-0738-4775-8EF8-1CE12FBAB8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E302CB6-67F6-48ED-BED1-6452A52B1F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A857B48-A67B-4CCF-9074-A37AAC17D8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3ECB8AC-FF14-41B0-B2D0-BC2539EEE2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51A8621-5CF7-4091-8161-35B9E3F406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138430</xdr:rowOff>
    </xdr:from>
    <xdr:to>
      <xdr:col>116</xdr:col>
      <xdr:colOff>114300</xdr:colOff>
      <xdr:row>41</xdr:row>
      <xdr:rowOff>68580</xdr:rowOff>
    </xdr:to>
    <xdr:sp macro="" textlink="">
      <xdr:nvSpPr>
        <xdr:cNvPr id="593" name="楕円 592">
          <a:extLst>
            <a:ext uri="{FF2B5EF4-FFF2-40B4-BE49-F238E27FC236}">
              <a16:creationId xmlns:a16="http://schemas.microsoft.com/office/drawing/2014/main" id="{65E23F13-3749-4AD4-85E4-EB92278B7AA8}"/>
            </a:ext>
          </a:extLst>
        </xdr:cNvPr>
        <xdr:cNvSpPr/>
      </xdr:nvSpPr>
      <xdr:spPr>
        <a:xfrm>
          <a:off x="221107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53357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ACE3F397-CF71-4EDD-9083-896D06A8E495}"/>
            </a:ext>
          </a:extLst>
        </xdr:cNvPr>
        <xdr:cNvSpPr txBox="1"/>
      </xdr:nvSpPr>
      <xdr:spPr>
        <a:xfrm>
          <a:off x="22199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142240</xdr:rowOff>
    </xdr:from>
    <xdr:to>
      <xdr:col>112</xdr:col>
      <xdr:colOff>38100</xdr:colOff>
      <xdr:row>41</xdr:row>
      <xdr:rowOff>72390</xdr:rowOff>
    </xdr:to>
    <xdr:sp macro="" textlink="">
      <xdr:nvSpPr>
        <xdr:cNvPr id="595" name="楕円 594">
          <a:extLst>
            <a:ext uri="{FF2B5EF4-FFF2-40B4-BE49-F238E27FC236}">
              <a16:creationId xmlns:a16="http://schemas.microsoft.com/office/drawing/2014/main" id="{2B553459-6C3A-4AC4-8ABF-43A7AF11BF90}"/>
            </a:ext>
          </a:extLst>
        </xdr:cNvPr>
        <xdr:cNvSpPr/>
      </xdr:nvSpPr>
      <xdr:spPr>
        <a:xfrm>
          <a:off x="21272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17780</xdr:rowOff>
    </xdr:from>
    <xdr:to>
      <xdr:col>116</xdr:col>
      <xdr:colOff>63500</xdr:colOff>
      <xdr:row>41</xdr:row>
      <xdr:rowOff>21590</xdr:rowOff>
    </xdr:to>
    <xdr:cxnSp macro="">
      <xdr:nvCxnSpPr>
        <xdr:cNvPr id="596" name="直線コネクタ 595">
          <a:extLst>
            <a:ext uri="{FF2B5EF4-FFF2-40B4-BE49-F238E27FC236}">
              <a16:creationId xmlns:a16="http://schemas.microsoft.com/office/drawing/2014/main" id="{CB951736-D11C-4CA1-A675-5C37B7411B01}"/>
            </a:ext>
          </a:extLst>
        </xdr:cNvPr>
        <xdr:cNvCxnSpPr/>
      </xdr:nvCxnSpPr>
      <xdr:spPr>
        <a:xfrm flipV="1">
          <a:off x="21323300" y="70472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144780</xdr:rowOff>
    </xdr:from>
    <xdr:to>
      <xdr:col>107</xdr:col>
      <xdr:colOff>101600</xdr:colOff>
      <xdr:row>41</xdr:row>
      <xdr:rowOff>74930</xdr:rowOff>
    </xdr:to>
    <xdr:sp macro="" textlink="">
      <xdr:nvSpPr>
        <xdr:cNvPr id="597" name="楕円 596">
          <a:extLst>
            <a:ext uri="{FF2B5EF4-FFF2-40B4-BE49-F238E27FC236}">
              <a16:creationId xmlns:a16="http://schemas.microsoft.com/office/drawing/2014/main" id="{2B711FF2-4C1C-453F-B443-880933F6396C}"/>
            </a:ext>
          </a:extLst>
        </xdr:cNvPr>
        <xdr:cNvSpPr/>
      </xdr:nvSpPr>
      <xdr:spPr>
        <a:xfrm>
          <a:off x="20383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21590</xdr:rowOff>
    </xdr:from>
    <xdr:to>
      <xdr:col>111</xdr:col>
      <xdr:colOff>177800</xdr:colOff>
      <xdr:row>41</xdr:row>
      <xdr:rowOff>24130</xdr:rowOff>
    </xdr:to>
    <xdr:cxnSp macro="">
      <xdr:nvCxnSpPr>
        <xdr:cNvPr id="598" name="直線コネクタ 597">
          <a:extLst>
            <a:ext uri="{FF2B5EF4-FFF2-40B4-BE49-F238E27FC236}">
              <a16:creationId xmlns:a16="http://schemas.microsoft.com/office/drawing/2014/main" id="{BF152B28-B895-4A90-99A4-B6AC7FEA01B4}"/>
            </a:ext>
          </a:extLst>
        </xdr:cNvPr>
        <xdr:cNvCxnSpPr/>
      </xdr:nvCxnSpPr>
      <xdr:spPr>
        <a:xfrm flipV="1">
          <a:off x="20434300" y="70510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599" name="楕円 598">
          <a:extLst>
            <a:ext uri="{FF2B5EF4-FFF2-40B4-BE49-F238E27FC236}">
              <a16:creationId xmlns:a16="http://schemas.microsoft.com/office/drawing/2014/main" id="{1FE368E4-A788-467A-85D8-A07D4E82B05C}"/>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24130</xdr:rowOff>
    </xdr:from>
    <xdr:to>
      <xdr:col>107</xdr:col>
      <xdr:colOff>50800</xdr:colOff>
      <xdr:row>41</xdr:row>
      <xdr:rowOff>26670</xdr:rowOff>
    </xdr:to>
    <xdr:cxnSp macro="">
      <xdr:nvCxnSpPr>
        <xdr:cNvPr id="600" name="直線コネクタ 599">
          <a:extLst>
            <a:ext uri="{FF2B5EF4-FFF2-40B4-BE49-F238E27FC236}">
              <a16:creationId xmlns:a16="http://schemas.microsoft.com/office/drawing/2014/main" id="{120B409F-FA29-4401-82C0-DE53B6355C8A}"/>
            </a:ext>
          </a:extLst>
        </xdr:cNvPr>
        <xdr:cNvCxnSpPr/>
      </xdr:nvCxnSpPr>
      <xdr:spPr>
        <a:xfrm flipV="1">
          <a:off x="19545300" y="705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601" name="楕円 600">
          <a:extLst>
            <a:ext uri="{FF2B5EF4-FFF2-40B4-BE49-F238E27FC236}">
              <a16:creationId xmlns:a16="http://schemas.microsoft.com/office/drawing/2014/main" id="{FE59BC64-1711-4007-B642-0AF0C76AAC53}"/>
            </a:ext>
          </a:extLst>
        </xdr:cNvPr>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30480</xdr:rowOff>
    </xdr:to>
    <xdr:cxnSp macro="">
      <xdr:nvCxnSpPr>
        <xdr:cNvPr id="602" name="直線コネクタ 601">
          <a:extLst>
            <a:ext uri="{FF2B5EF4-FFF2-40B4-BE49-F238E27FC236}">
              <a16:creationId xmlns:a16="http://schemas.microsoft.com/office/drawing/2014/main" id="{40FCAED5-8687-4DA7-96FB-4921F29EE75C}"/>
            </a:ext>
          </a:extLst>
        </xdr:cNvPr>
        <xdr:cNvCxnSpPr/>
      </xdr:nvCxnSpPr>
      <xdr:spPr>
        <a:xfrm flipV="1">
          <a:off x="18656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466ABDE5-62CD-4C2A-827C-EB4A8E93CB00}"/>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C1E8352-2116-4511-886F-20B396E51A4B}"/>
            </a:ext>
          </a:extLst>
        </xdr:cNvPr>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E23BB20-48CE-475F-9680-7F5EFEDB75D5}"/>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902E3931-6BD5-493D-B114-CA215E33D857}"/>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63517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61A8DD35-9FA3-456D-920A-6C1D6A477BE8}"/>
            </a:ext>
          </a:extLst>
        </xdr:cNvPr>
        <xdr:cNvSpPr txBox="1"/>
      </xdr:nvSpPr>
      <xdr:spPr>
        <a:xfrm>
          <a:off x="21075727" y="70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66057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5FF909DD-8454-4ED2-8C9C-DB9929733D39}"/>
            </a:ext>
          </a:extLst>
        </xdr:cNvPr>
        <xdr:cNvSpPr txBox="1"/>
      </xdr:nvSpPr>
      <xdr:spPr>
        <a:xfrm>
          <a:off x="20199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3750DCD-DC04-4BFD-A13E-D27CE32E7A96}"/>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4B9E2A5A-4DAB-4D39-BC8E-450DEB856DBB}"/>
            </a:ext>
          </a:extLst>
        </xdr:cNvPr>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F621021-67A3-4D94-BA8F-E7CAB5FB43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CF0AF97-CBE5-4D87-BC78-C235A537E8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65B8461-CA42-4114-BACC-56D824BD30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0EF3FF6-8CF8-4B7F-BC63-C0F01CA9EE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13A1F6C6-F198-4A3C-86D0-BEEBB5FC56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F92A877-F992-48B0-83DA-739A08D47E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10FA3AC-A456-449F-AB2B-FFAD0BFBB8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2723444-1FB2-4DFC-A992-DC0BACE65F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3F686F78-45E7-40C7-A759-2796A1F72A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C74F5BC-F3D6-4535-AD09-00CD949A9C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50A7DF85-CC67-4763-9B48-BFB1B83319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6F771E6-F3AC-45A4-B5A0-39C49272D9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63F79661-C2F8-402C-8F17-23B9F005C9C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D391388C-C8E5-4CA6-A36A-080C43D3527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76C5F603-BF13-4B9F-8E56-8B955F10836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81CE2D52-9240-4D0C-94EB-018D9FAD758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CA4D0B8D-4ECB-4650-89FC-4D5192FFA45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786E208C-466C-4151-B585-6091ECFB8BD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BDDD277F-4E28-4AAE-9DAF-B4E24C3B82E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7897BF3F-9F28-4654-BFC4-E0506A4FAD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308CE315-F366-482E-B324-6BDB2572B87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3AB51AA1-EDC5-4C5D-A913-6B08686F18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D881BFE-5C69-4745-9C63-7A13D6982D1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1A5B0E25-2F5C-4DDE-9EF0-967CDCE016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06BEAA5B-A03C-44E5-9F45-8C809CA3D641}"/>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8D8F70EB-9A11-4944-9EF3-27A58FA2AF4C}"/>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B88A5740-262C-4F21-B3A4-F660480B4721}"/>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74FED00D-518C-4EA2-A41E-DD7A4B48FFAC}"/>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3BC8A14A-A596-441D-AB21-8460AE08C814}"/>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48E08E5E-BCB3-446F-87F6-C6152983D952}"/>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0CC9B1BD-BB1A-4E9F-9EF2-774B941C8D4C}"/>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09007431-4F60-431A-96B7-4148B8BEAA0C}"/>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43" name="フローチャート: 判断 642">
          <a:extLst>
            <a:ext uri="{FF2B5EF4-FFF2-40B4-BE49-F238E27FC236}">
              <a16:creationId xmlns:a16="http://schemas.microsoft.com/office/drawing/2014/main" id="{53D6D270-33CA-4F7C-BAC2-A2FFF125A2A5}"/>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4" name="フローチャート: 判断 643">
          <a:extLst>
            <a:ext uri="{FF2B5EF4-FFF2-40B4-BE49-F238E27FC236}">
              <a16:creationId xmlns:a16="http://schemas.microsoft.com/office/drawing/2014/main" id="{282AB8DF-E374-4578-823A-CD0066EB5D7C}"/>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5" name="フローチャート: 判断 644">
          <a:extLst>
            <a:ext uri="{FF2B5EF4-FFF2-40B4-BE49-F238E27FC236}">
              <a16:creationId xmlns:a16="http://schemas.microsoft.com/office/drawing/2014/main" id="{48BAF036-3910-46C4-85F8-CA869A559ECA}"/>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D30AB07-E4AF-4877-92C3-AEE370DFBE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EAD5C33-DE54-4394-B570-15B352AF80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15B06A3-A925-4AEF-AC95-18E60FAC4C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6FBDCE3-55E7-4663-AB4E-67B8087283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8E329C9-C947-45F2-96EF-D7152185A7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21590</xdr:rowOff>
    </xdr:from>
    <xdr:to>
      <xdr:col>85</xdr:col>
      <xdr:colOff>177800</xdr:colOff>
      <xdr:row>63</xdr:row>
      <xdr:rowOff>123190</xdr:rowOff>
    </xdr:to>
    <xdr:sp macro="" textlink="">
      <xdr:nvSpPr>
        <xdr:cNvPr id="651" name="楕円 650">
          <a:extLst>
            <a:ext uri="{FF2B5EF4-FFF2-40B4-BE49-F238E27FC236}">
              <a16:creationId xmlns:a16="http://schemas.microsoft.com/office/drawing/2014/main" id="{6F34EA60-A1EC-40E4-B1C4-57747F6F748D}"/>
            </a:ext>
          </a:extLst>
        </xdr:cNvPr>
        <xdr:cNvSpPr/>
      </xdr:nvSpPr>
      <xdr:spPr>
        <a:xfrm>
          <a:off x="16268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E0C553A2-97E7-43DA-A373-853E01501DC9}"/>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168275</xdr:rowOff>
    </xdr:from>
    <xdr:to>
      <xdr:col>81</xdr:col>
      <xdr:colOff>101600</xdr:colOff>
      <xdr:row>63</xdr:row>
      <xdr:rowOff>98425</xdr:rowOff>
    </xdr:to>
    <xdr:sp macro="" textlink="">
      <xdr:nvSpPr>
        <xdr:cNvPr id="653" name="楕円 652">
          <a:extLst>
            <a:ext uri="{FF2B5EF4-FFF2-40B4-BE49-F238E27FC236}">
              <a16:creationId xmlns:a16="http://schemas.microsoft.com/office/drawing/2014/main" id="{C8461169-BB4A-481C-AA1B-AB683CCD94E8}"/>
            </a:ext>
          </a:extLst>
        </xdr:cNvPr>
        <xdr:cNvSpPr/>
      </xdr:nvSpPr>
      <xdr:spPr>
        <a:xfrm>
          <a:off x="1543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47625</xdr:rowOff>
    </xdr:from>
    <xdr:to>
      <xdr:col>85</xdr:col>
      <xdr:colOff>127000</xdr:colOff>
      <xdr:row>63</xdr:row>
      <xdr:rowOff>72390</xdr:rowOff>
    </xdr:to>
    <xdr:cxnSp macro="">
      <xdr:nvCxnSpPr>
        <xdr:cNvPr id="654" name="直線コネクタ 653">
          <a:extLst>
            <a:ext uri="{FF2B5EF4-FFF2-40B4-BE49-F238E27FC236}">
              <a16:creationId xmlns:a16="http://schemas.microsoft.com/office/drawing/2014/main" id="{849D322A-7984-4328-8A67-50359D06FF26}"/>
            </a:ext>
          </a:extLst>
        </xdr:cNvPr>
        <xdr:cNvCxnSpPr/>
      </xdr:nvCxnSpPr>
      <xdr:spPr>
        <a:xfrm>
          <a:off x="15481300" y="108489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143510</xdr:rowOff>
    </xdr:from>
    <xdr:to>
      <xdr:col>76</xdr:col>
      <xdr:colOff>165100</xdr:colOff>
      <xdr:row>63</xdr:row>
      <xdr:rowOff>73660</xdr:rowOff>
    </xdr:to>
    <xdr:sp macro="" textlink="">
      <xdr:nvSpPr>
        <xdr:cNvPr id="655" name="楕円 654">
          <a:extLst>
            <a:ext uri="{FF2B5EF4-FFF2-40B4-BE49-F238E27FC236}">
              <a16:creationId xmlns:a16="http://schemas.microsoft.com/office/drawing/2014/main" id="{2DBFA828-7A95-4B0F-A0F0-583C4B3098AD}"/>
            </a:ext>
          </a:extLst>
        </xdr:cNvPr>
        <xdr:cNvSpPr/>
      </xdr:nvSpPr>
      <xdr:spPr>
        <a:xfrm>
          <a:off x="1454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22860</xdr:rowOff>
    </xdr:from>
    <xdr:to>
      <xdr:col>81</xdr:col>
      <xdr:colOff>50800</xdr:colOff>
      <xdr:row>63</xdr:row>
      <xdr:rowOff>47625</xdr:rowOff>
    </xdr:to>
    <xdr:cxnSp macro="">
      <xdr:nvCxnSpPr>
        <xdr:cNvPr id="656" name="直線コネクタ 655">
          <a:extLst>
            <a:ext uri="{FF2B5EF4-FFF2-40B4-BE49-F238E27FC236}">
              <a16:creationId xmlns:a16="http://schemas.microsoft.com/office/drawing/2014/main" id="{361A0333-E7FB-4B2C-8323-E1A1B3EAB227}"/>
            </a:ext>
          </a:extLst>
        </xdr:cNvPr>
        <xdr:cNvCxnSpPr/>
      </xdr:nvCxnSpPr>
      <xdr:spPr>
        <a:xfrm>
          <a:off x="14592300" y="10824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657" name="楕円 656">
          <a:extLst>
            <a:ext uri="{FF2B5EF4-FFF2-40B4-BE49-F238E27FC236}">
              <a16:creationId xmlns:a16="http://schemas.microsoft.com/office/drawing/2014/main" id="{75609724-5B9A-4F2C-9CF4-E6AC2618FF54}"/>
            </a:ext>
          </a:extLst>
        </xdr:cNvPr>
        <xdr:cNvSpPr/>
      </xdr:nvSpPr>
      <xdr:spPr>
        <a:xfrm>
          <a:off x="1365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63</xdr:row>
      <xdr:rowOff>22860</xdr:rowOff>
    </xdr:to>
    <xdr:cxnSp macro="">
      <xdr:nvCxnSpPr>
        <xdr:cNvPr id="658" name="直線コネクタ 657">
          <a:extLst>
            <a:ext uri="{FF2B5EF4-FFF2-40B4-BE49-F238E27FC236}">
              <a16:creationId xmlns:a16="http://schemas.microsoft.com/office/drawing/2014/main" id="{B9D4A2F0-8321-4A3F-BB67-5234F03D11EE}"/>
            </a:ext>
          </a:extLst>
        </xdr:cNvPr>
        <xdr:cNvCxnSpPr/>
      </xdr:nvCxnSpPr>
      <xdr:spPr>
        <a:xfrm>
          <a:off x="13703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659" name="楕円 658">
          <a:extLst>
            <a:ext uri="{FF2B5EF4-FFF2-40B4-BE49-F238E27FC236}">
              <a16:creationId xmlns:a16="http://schemas.microsoft.com/office/drawing/2014/main" id="{C636617C-F0AF-4817-BB64-61740425D7DD}"/>
            </a:ext>
          </a:extLst>
        </xdr:cNvPr>
        <xdr:cNvSpPr/>
      </xdr:nvSpPr>
      <xdr:spPr>
        <a:xfrm>
          <a:off x="1276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160020</xdr:rowOff>
    </xdr:to>
    <xdr:cxnSp macro="">
      <xdr:nvCxnSpPr>
        <xdr:cNvPr id="660" name="直線コネクタ 659">
          <a:extLst>
            <a:ext uri="{FF2B5EF4-FFF2-40B4-BE49-F238E27FC236}">
              <a16:creationId xmlns:a16="http://schemas.microsoft.com/office/drawing/2014/main" id="{4D92CF98-CC0F-4A4A-93D5-2F0009A03C4B}"/>
            </a:ext>
          </a:extLst>
        </xdr:cNvPr>
        <xdr:cNvCxnSpPr/>
      </xdr:nvCxnSpPr>
      <xdr:spPr>
        <a:xfrm>
          <a:off x="12814300" y="1074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61" name="n_1aveValue【学校施設】&#10;有形固定資産減価償却率">
          <a:extLst>
            <a:ext uri="{FF2B5EF4-FFF2-40B4-BE49-F238E27FC236}">
              <a16:creationId xmlns:a16="http://schemas.microsoft.com/office/drawing/2014/main" id="{55719EBD-9671-4472-BC0B-06B8A6C692C6}"/>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62" name="n_2aveValue【学校施設】&#10;有形固定資産減価償却率">
          <a:extLst>
            <a:ext uri="{FF2B5EF4-FFF2-40B4-BE49-F238E27FC236}">
              <a16:creationId xmlns:a16="http://schemas.microsoft.com/office/drawing/2014/main" id="{259B8157-41CD-4DCF-86CC-C880FB4DF96B}"/>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663" name="n_3aveValue【学校施設】&#10;有形固定資産減価償却率">
          <a:extLst>
            <a:ext uri="{FF2B5EF4-FFF2-40B4-BE49-F238E27FC236}">
              <a16:creationId xmlns:a16="http://schemas.microsoft.com/office/drawing/2014/main" id="{27ABFFEF-9B10-462C-93B4-04F086885B30}"/>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4" name="n_4aveValue【学校施設】&#10;有形固定資産減価償却率">
          <a:extLst>
            <a:ext uri="{FF2B5EF4-FFF2-40B4-BE49-F238E27FC236}">
              <a16:creationId xmlns:a16="http://schemas.microsoft.com/office/drawing/2014/main" id="{1412BD10-E659-4A77-9437-054E922E8843}"/>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89552</xdr:rowOff>
    </xdr:from>
    <xdr:ext cx="405111" cy="259045"/>
    <xdr:sp macro="" textlink="">
      <xdr:nvSpPr>
        <xdr:cNvPr id="665" name="n_1mainValue【学校施設】&#10;有形固定資産減価償却率">
          <a:extLst>
            <a:ext uri="{FF2B5EF4-FFF2-40B4-BE49-F238E27FC236}">
              <a16:creationId xmlns:a16="http://schemas.microsoft.com/office/drawing/2014/main" id="{4C8CECB1-AFBB-40F8-AF92-484B8C2CAB20}"/>
            </a:ext>
          </a:extLst>
        </xdr:cNvPr>
        <xdr:cNvSpPr txBox="1"/>
      </xdr:nvSpPr>
      <xdr:spPr>
        <a:xfrm>
          <a:off x="152660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64787</xdr:rowOff>
    </xdr:from>
    <xdr:ext cx="405111" cy="259045"/>
    <xdr:sp macro="" textlink="">
      <xdr:nvSpPr>
        <xdr:cNvPr id="666" name="n_2mainValue【学校施設】&#10;有形固定資産減価償却率">
          <a:extLst>
            <a:ext uri="{FF2B5EF4-FFF2-40B4-BE49-F238E27FC236}">
              <a16:creationId xmlns:a16="http://schemas.microsoft.com/office/drawing/2014/main" id="{957FC056-C544-49DB-9F1A-C40086EE92E0}"/>
            </a:ext>
          </a:extLst>
        </xdr:cNvPr>
        <xdr:cNvSpPr txBox="1"/>
      </xdr:nvSpPr>
      <xdr:spPr>
        <a:xfrm>
          <a:off x="14389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667" name="n_3mainValue【学校施設】&#10;有形固定資産減価償却率">
          <a:extLst>
            <a:ext uri="{FF2B5EF4-FFF2-40B4-BE49-F238E27FC236}">
              <a16:creationId xmlns:a16="http://schemas.microsoft.com/office/drawing/2014/main" id="{5810E340-896F-4734-A487-1B28452BFC79}"/>
            </a:ext>
          </a:extLst>
        </xdr:cNvPr>
        <xdr:cNvSpPr txBox="1"/>
      </xdr:nvSpPr>
      <xdr:spPr>
        <a:xfrm>
          <a:off x="13500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668" name="n_4mainValue【学校施設】&#10;有形固定資産減価償却率">
          <a:extLst>
            <a:ext uri="{FF2B5EF4-FFF2-40B4-BE49-F238E27FC236}">
              <a16:creationId xmlns:a16="http://schemas.microsoft.com/office/drawing/2014/main" id="{A461ED0C-E921-4198-BBD5-72AB1137AFE5}"/>
            </a:ext>
          </a:extLst>
        </xdr:cNvPr>
        <xdr:cNvSpPr txBox="1"/>
      </xdr:nvSpPr>
      <xdr:spPr>
        <a:xfrm>
          <a:off x="12611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AB5BE4A-192D-48AE-84C6-B92AE0F779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E3E0CA09-924F-4EAE-BCE1-B9C1C49C1D1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1A673D6-F9A2-4CC1-8401-CB5FE55802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CFD6C938-D9CD-4B0A-9F04-C5C4A1A4C5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3BFCF2B5-435B-4611-8668-FB65A74C26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E9D1BAB4-CC0F-4A9E-8A67-6A4A5EDE87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F98601B-1649-4EA7-9DAB-88D88A9B4A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3983479-DF0B-443A-B408-AEC953867C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B9052603-F7F3-4A1B-8278-8F72A7BC36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C0252C3-84A1-4DF9-B50A-F3057300DC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30B86896-425D-47F7-83C7-3550E64AE09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E1133E78-B999-42A1-9EE5-E7BFE6D8DC3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73814DAA-6AA7-400A-93D4-3698F0C169D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2409DFE9-34FC-47A4-AFF7-31DD1C94089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23BB88EE-A5BB-4934-B1E9-67783E3A553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31838196-4C7C-493F-A955-0B17BFFFD82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AB2947C2-81E8-4C9F-9E7C-E1D5271E45C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95C46842-E43D-41AA-939E-BED7C5332E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D86BB330-B816-4F83-B8B3-89F842E261E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925FD06C-13D6-4791-863E-76CE58726E7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2F3C6993-173E-4059-ADB4-F517C4B457C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74935AD0-10DE-41D7-8FD7-7F095BD8D85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14073189-6283-4687-957E-C4FA000882D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9C1ED382-71E1-4DDD-B96D-C60891429C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8A7C70D9-9570-44FB-B210-DCC2148B19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6F285EEF-AC9E-4840-89B1-619468C6EE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FB7E58A6-568C-42B8-90A5-789F8D4852EC}"/>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DE395513-57CC-4DE9-ACFA-584D620BE567}"/>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748F59FF-1124-49E7-82F9-478748379497}"/>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434C35E4-4A6F-4B8D-B2E3-7DAE481165B8}"/>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C7F6A58B-9D03-42AE-94E3-CED714C0A42D}"/>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700" name="【学校施設】&#10;一人当たり面積平均値テキスト">
          <a:extLst>
            <a:ext uri="{FF2B5EF4-FFF2-40B4-BE49-F238E27FC236}">
              <a16:creationId xmlns:a16="http://schemas.microsoft.com/office/drawing/2014/main" id="{898B7273-7D98-4AFB-BDD7-579FB09E6AC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B5C4A121-9DEB-48A9-BFD5-9B41842CACF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3D846A9C-47C0-4077-B73A-37F1EC090D9A}"/>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703" name="フローチャート: 判断 702">
          <a:extLst>
            <a:ext uri="{FF2B5EF4-FFF2-40B4-BE49-F238E27FC236}">
              <a16:creationId xmlns:a16="http://schemas.microsoft.com/office/drawing/2014/main" id="{C2BC735B-D27E-438F-B025-A2EF7AE2A1EF}"/>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4" name="フローチャート: 判断 703">
          <a:extLst>
            <a:ext uri="{FF2B5EF4-FFF2-40B4-BE49-F238E27FC236}">
              <a16:creationId xmlns:a16="http://schemas.microsoft.com/office/drawing/2014/main" id="{E4118924-0933-4F78-BFE5-39C5B12EEF6A}"/>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705" name="フローチャート: 判断 704">
          <a:extLst>
            <a:ext uri="{FF2B5EF4-FFF2-40B4-BE49-F238E27FC236}">
              <a16:creationId xmlns:a16="http://schemas.microsoft.com/office/drawing/2014/main" id="{87E195BE-7501-40D2-AA21-E5D16ED8454C}"/>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EBA70D0-E08E-40AB-AE51-D7C01C2D8D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E8A2643-AE40-4AE5-94A3-31E6AC54AB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607FBE1-AD3C-4A7C-85DB-2ECE56596E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76E6850-3028-41BA-B1F4-570170493B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9480C3A-BA7E-4E54-8C28-DC1741D4B5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82114</xdr:rowOff>
    </xdr:from>
    <xdr:to>
      <xdr:col>116</xdr:col>
      <xdr:colOff>114300</xdr:colOff>
      <xdr:row>62</xdr:row>
      <xdr:rowOff>12264</xdr:rowOff>
    </xdr:to>
    <xdr:sp macro="" textlink="">
      <xdr:nvSpPr>
        <xdr:cNvPr id="711" name="楕円 710">
          <a:extLst>
            <a:ext uri="{FF2B5EF4-FFF2-40B4-BE49-F238E27FC236}">
              <a16:creationId xmlns:a16="http://schemas.microsoft.com/office/drawing/2014/main" id="{2B75BD63-4A75-4C1C-A920-03A314E721EB}"/>
            </a:ext>
          </a:extLst>
        </xdr:cNvPr>
        <xdr:cNvSpPr/>
      </xdr:nvSpPr>
      <xdr:spPr>
        <a:xfrm>
          <a:off x="22110700" y="10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104991</xdr:rowOff>
    </xdr:from>
    <xdr:ext cx="469744" cy="259045"/>
    <xdr:sp macro="" textlink="">
      <xdr:nvSpPr>
        <xdr:cNvPr id="712" name="【学校施設】&#10;一人当たり面積該当値テキスト">
          <a:extLst>
            <a:ext uri="{FF2B5EF4-FFF2-40B4-BE49-F238E27FC236}">
              <a16:creationId xmlns:a16="http://schemas.microsoft.com/office/drawing/2014/main" id="{8B643A8C-6C2B-4722-9DA1-DE9AF2EFBA67}"/>
            </a:ext>
          </a:extLst>
        </xdr:cNvPr>
        <xdr:cNvSpPr txBox="1"/>
      </xdr:nvSpPr>
      <xdr:spPr>
        <a:xfrm>
          <a:off x="22199600" y="1039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94524</xdr:rowOff>
    </xdr:from>
    <xdr:to>
      <xdr:col>112</xdr:col>
      <xdr:colOff>38100</xdr:colOff>
      <xdr:row>62</xdr:row>
      <xdr:rowOff>24674</xdr:rowOff>
    </xdr:to>
    <xdr:sp macro="" textlink="">
      <xdr:nvSpPr>
        <xdr:cNvPr id="713" name="楕円 712">
          <a:extLst>
            <a:ext uri="{FF2B5EF4-FFF2-40B4-BE49-F238E27FC236}">
              <a16:creationId xmlns:a16="http://schemas.microsoft.com/office/drawing/2014/main" id="{FF802410-C1FD-4E77-AA71-EFA440B70295}"/>
            </a:ext>
          </a:extLst>
        </xdr:cNvPr>
        <xdr:cNvSpPr/>
      </xdr:nvSpPr>
      <xdr:spPr>
        <a:xfrm>
          <a:off x="21272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132914</xdr:rowOff>
    </xdr:from>
    <xdr:to>
      <xdr:col>116</xdr:col>
      <xdr:colOff>63500</xdr:colOff>
      <xdr:row>61</xdr:row>
      <xdr:rowOff>145324</xdr:rowOff>
    </xdr:to>
    <xdr:cxnSp macro="">
      <xdr:nvCxnSpPr>
        <xdr:cNvPr id="714" name="直線コネクタ 713">
          <a:extLst>
            <a:ext uri="{FF2B5EF4-FFF2-40B4-BE49-F238E27FC236}">
              <a16:creationId xmlns:a16="http://schemas.microsoft.com/office/drawing/2014/main" id="{0E060E4A-D995-42D3-A386-E1F2F52D6093}"/>
            </a:ext>
          </a:extLst>
        </xdr:cNvPr>
        <xdr:cNvCxnSpPr/>
      </xdr:nvCxnSpPr>
      <xdr:spPr>
        <a:xfrm flipV="1">
          <a:off x="21323300" y="10591364"/>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109873</xdr:rowOff>
    </xdr:from>
    <xdr:to>
      <xdr:col>107</xdr:col>
      <xdr:colOff>101600</xdr:colOff>
      <xdr:row>62</xdr:row>
      <xdr:rowOff>40023</xdr:rowOff>
    </xdr:to>
    <xdr:sp macro="" textlink="">
      <xdr:nvSpPr>
        <xdr:cNvPr id="715" name="楕円 714">
          <a:extLst>
            <a:ext uri="{FF2B5EF4-FFF2-40B4-BE49-F238E27FC236}">
              <a16:creationId xmlns:a16="http://schemas.microsoft.com/office/drawing/2014/main" id="{40F84567-BD81-44AD-A798-1B02EF615E41}"/>
            </a:ext>
          </a:extLst>
        </xdr:cNvPr>
        <xdr:cNvSpPr/>
      </xdr:nvSpPr>
      <xdr:spPr>
        <a:xfrm>
          <a:off x="20383500" y="105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145324</xdr:rowOff>
    </xdr:from>
    <xdr:to>
      <xdr:col>111</xdr:col>
      <xdr:colOff>177800</xdr:colOff>
      <xdr:row>61</xdr:row>
      <xdr:rowOff>160673</xdr:rowOff>
    </xdr:to>
    <xdr:cxnSp macro="">
      <xdr:nvCxnSpPr>
        <xdr:cNvPr id="716" name="直線コネクタ 715">
          <a:extLst>
            <a:ext uri="{FF2B5EF4-FFF2-40B4-BE49-F238E27FC236}">
              <a16:creationId xmlns:a16="http://schemas.microsoft.com/office/drawing/2014/main" id="{CC05E479-B3E7-489B-B18C-7D631151F88E}"/>
            </a:ext>
          </a:extLst>
        </xdr:cNvPr>
        <xdr:cNvCxnSpPr/>
      </xdr:nvCxnSpPr>
      <xdr:spPr>
        <a:xfrm flipV="1">
          <a:off x="20434300" y="10603774"/>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119670</xdr:rowOff>
    </xdr:from>
    <xdr:to>
      <xdr:col>102</xdr:col>
      <xdr:colOff>165100</xdr:colOff>
      <xdr:row>62</xdr:row>
      <xdr:rowOff>49820</xdr:rowOff>
    </xdr:to>
    <xdr:sp macro="" textlink="">
      <xdr:nvSpPr>
        <xdr:cNvPr id="717" name="楕円 716">
          <a:extLst>
            <a:ext uri="{FF2B5EF4-FFF2-40B4-BE49-F238E27FC236}">
              <a16:creationId xmlns:a16="http://schemas.microsoft.com/office/drawing/2014/main" id="{44D56917-5D3D-402C-8066-4E11D9603247}"/>
            </a:ext>
          </a:extLst>
        </xdr:cNvPr>
        <xdr:cNvSpPr/>
      </xdr:nvSpPr>
      <xdr:spPr>
        <a:xfrm>
          <a:off x="19494500" y="105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160673</xdr:rowOff>
    </xdr:from>
    <xdr:to>
      <xdr:col>107</xdr:col>
      <xdr:colOff>50800</xdr:colOff>
      <xdr:row>61</xdr:row>
      <xdr:rowOff>170470</xdr:rowOff>
    </xdr:to>
    <xdr:cxnSp macro="">
      <xdr:nvCxnSpPr>
        <xdr:cNvPr id="718" name="直線コネクタ 717">
          <a:extLst>
            <a:ext uri="{FF2B5EF4-FFF2-40B4-BE49-F238E27FC236}">
              <a16:creationId xmlns:a16="http://schemas.microsoft.com/office/drawing/2014/main" id="{0FA7A813-1E98-40F7-A643-5268D2E1802B}"/>
            </a:ext>
          </a:extLst>
        </xdr:cNvPr>
        <xdr:cNvCxnSpPr/>
      </xdr:nvCxnSpPr>
      <xdr:spPr>
        <a:xfrm flipV="1">
          <a:off x="19545300" y="10619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2431</xdr:rowOff>
    </xdr:from>
    <xdr:to>
      <xdr:col>98</xdr:col>
      <xdr:colOff>38100</xdr:colOff>
      <xdr:row>62</xdr:row>
      <xdr:rowOff>104031</xdr:rowOff>
    </xdr:to>
    <xdr:sp macro="" textlink="">
      <xdr:nvSpPr>
        <xdr:cNvPr id="719" name="楕円 718">
          <a:extLst>
            <a:ext uri="{FF2B5EF4-FFF2-40B4-BE49-F238E27FC236}">
              <a16:creationId xmlns:a16="http://schemas.microsoft.com/office/drawing/2014/main" id="{208DD8F2-2B42-4F12-90C8-0C7A357ADED6}"/>
            </a:ext>
          </a:extLst>
        </xdr:cNvPr>
        <xdr:cNvSpPr/>
      </xdr:nvSpPr>
      <xdr:spPr>
        <a:xfrm>
          <a:off x="18605500" y="106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170470</xdr:rowOff>
    </xdr:from>
    <xdr:to>
      <xdr:col>102</xdr:col>
      <xdr:colOff>114300</xdr:colOff>
      <xdr:row>62</xdr:row>
      <xdr:rowOff>53231</xdr:rowOff>
    </xdr:to>
    <xdr:cxnSp macro="">
      <xdr:nvCxnSpPr>
        <xdr:cNvPr id="720" name="直線コネクタ 719">
          <a:extLst>
            <a:ext uri="{FF2B5EF4-FFF2-40B4-BE49-F238E27FC236}">
              <a16:creationId xmlns:a16="http://schemas.microsoft.com/office/drawing/2014/main" id="{F1E81FB5-D844-4F93-BBF9-2483D2F2C2AC}"/>
            </a:ext>
          </a:extLst>
        </xdr:cNvPr>
        <xdr:cNvCxnSpPr/>
      </xdr:nvCxnSpPr>
      <xdr:spPr>
        <a:xfrm flipV="1">
          <a:off x="18656300" y="10628920"/>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721" name="n_1aveValue【学校施設】&#10;一人当たり面積">
          <a:extLst>
            <a:ext uri="{FF2B5EF4-FFF2-40B4-BE49-F238E27FC236}">
              <a16:creationId xmlns:a16="http://schemas.microsoft.com/office/drawing/2014/main" id="{0D22FD82-71C9-4034-B7D1-CF50A78FFAA0}"/>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722" name="n_2aveValue【学校施設】&#10;一人当たり面積">
          <a:extLst>
            <a:ext uri="{FF2B5EF4-FFF2-40B4-BE49-F238E27FC236}">
              <a16:creationId xmlns:a16="http://schemas.microsoft.com/office/drawing/2014/main" id="{1F8C7F79-9AE0-4DEC-AA51-0069192FAD53}"/>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723" name="n_3aveValue【学校施設】&#10;一人当たり面積">
          <a:extLst>
            <a:ext uri="{FF2B5EF4-FFF2-40B4-BE49-F238E27FC236}">
              <a16:creationId xmlns:a16="http://schemas.microsoft.com/office/drawing/2014/main" id="{8AECAB95-9058-451B-A67D-ACB26985AE02}"/>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724" name="n_4aveValue【学校施設】&#10;一人当たり面積">
          <a:extLst>
            <a:ext uri="{FF2B5EF4-FFF2-40B4-BE49-F238E27FC236}">
              <a16:creationId xmlns:a16="http://schemas.microsoft.com/office/drawing/2014/main" id="{ACBE906F-0443-4A29-8EB6-098584FA89C3}"/>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41201</xdr:rowOff>
    </xdr:from>
    <xdr:ext cx="469744" cy="259045"/>
    <xdr:sp macro="" textlink="">
      <xdr:nvSpPr>
        <xdr:cNvPr id="725" name="n_1mainValue【学校施設】&#10;一人当たり面積">
          <a:extLst>
            <a:ext uri="{FF2B5EF4-FFF2-40B4-BE49-F238E27FC236}">
              <a16:creationId xmlns:a16="http://schemas.microsoft.com/office/drawing/2014/main" id="{501771BE-32BC-4160-B676-655A9D122766}"/>
            </a:ext>
          </a:extLst>
        </xdr:cNvPr>
        <xdr:cNvSpPr txBox="1"/>
      </xdr:nvSpPr>
      <xdr:spPr>
        <a:xfrm>
          <a:off x="21075727" y="103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56550</xdr:rowOff>
    </xdr:from>
    <xdr:ext cx="469744" cy="259045"/>
    <xdr:sp macro="" textlink="">
      <xdr:nvSpPr>
        <xdr:cNvPr id="726" name="n_2mainValue【学校施設】&#10;一人当たり面積">
          <a:extLst>
            <a:ext uri="{FF2B5EF4-FFF2-40B4-BE49-F238E27FC236}">
              <a16:creationId xmlns:a16="http://schemas.microsoft.com/office/drawing/2014/main" id="{6E8B29EE-9DF8-4896-A5BB-C9D154C605E4}"/>
            </a:ext>
          </a:extLst>
        </xdr:cNvPr>
        <xdr:cNvSpPr txBox="1"/>
      </xdr:nvSpPr>
      <xdr:spPr>
        <a:xfrm>
          <a:off x="20199427" y="103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66347</xdr:rowOff>
    </xdr:from>
    <xdr:ext cx="469744" cy="259045"/>
    <xdr:sp macro="" textlink="">
      <xdr:nvSpPr>
        <xdr:cNvPr id="727" name="n_3mainValue【学校施設】&#10;一人当たり面積">
          <a:extLst>
            <a:ext uri="{FF2B5EF4-FFF2-40B4-BE49-F238E27FC236}">
              <a16:creationId xmlns:a16="http://schemas.microsoft.com/office/drawing/2014/main" id="{38BA8466-A342-4DC8-9B9D-1469E2A4FA0E}"/>
            </a:ext>
          </a:extLst>
        </xdr:cNvPr>
        <xdr:cNvSpPr txBox="1"/>
      </xdr:nvSpPr>
      <xdr:spPr>
        <a:xfrm>
          <a:off x="19310427" y="103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120558</xdr:rowOff>
    </xdr:from>
    <xdr:ext cx="469744" cy="259045"/>
    <xdr:sp macro="" textlink="">
      <xdr:nvSpPr>
        <xdr:cNvPr id="728" name="n_4mainValue【学校施設】&#10;一人当たり面積">
          <a:extLst>
            <a:ext uri="{FF2B5EF4-FFF2-40B4-BE49-F238E27FC236}">
              <a16:creationId xmlns:a16="http://schemas.microsoft.com/office/drawing/2014/main" id="{57217EFA-97E2-4CC3-B916-391FCFF9223E}"/>
            </a:ext>
          </a:extLst>
        </xdr:cNvPr>
        <xdr:cNvSpPr txBox="1"/>
      </xdr:nvSpPr>
      <xdr:spPr>
        <a:xfrm>
          <a:off x="18421427" y="104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7161676D-7A48-4AFB-961B-0892503484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C2D3A048-8812-41EC-BA69-A767C7F9E9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8EEDC273-AA97-4AF7-90AF-5599B2E7BF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CB2D2367-1B6B-49F8-81B6-85C67D7E2A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627142F-EF70-4B48-BCC2-A578699EBF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6A06DA1B-BF4A-4A40-ADFB-40194E8F6A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67A12880-EB06-448B-BF1D-45BD4FCA99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9EA5911A-7D6F-4736-86BE-611901AA72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D64A9FE1-C06A-4F63-83C2-5638F4C7F2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A14966E3-BCEF-4EFC-AC98-A81F7AAF41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791498CD-E284-4889-A015-8C3914363F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8775174B-6B38-437C-910D-F561145CC5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056BD714-42FD-42CD-8662-98F5233815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6B5B3552-02F8-4A13-8AA1-CF8F065575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B696232F-0F40-4276-B878-EEE3A4EA7E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E9E64FC8-CB64-4ECF-AFC3-1DE9A951981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869FACC3-5D7E-4B66-9574-CBE2B0CB5A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7CEDE3EB-3A49-46E6-85AF-B5F2638030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955FEB97-C38B-4ABE-8D5E-9015723238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FD0C7959-E6F7-4BB2-A3F3-23DB3F1716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AE417711-1519-4950-ADCF-3148E94204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2AB8B8AA-DE22-4266-9AA4-0C3141583E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4C03673F-4CF0-42DE-B295-89BF22F2A6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F53991FD-E4C0-4D6D-8AE7-C8815253CF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14A67583-8240-4A69-A7C8-909783B41D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3A2CDA7-820E-4700-8793-7ACA2A11FB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B7331FFC-FE07-4E86-B109-CCC30011B8D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B286CB3-1A09-4BE6-9D53-59D036EAA7C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13427E36-AA74-4B75-9A13-031444356E2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DEBE8581-B675-4FDA-A124-45E4D3462D8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C4A6673B-7516-4C21-A5B6-3A5C3C1516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E645392E-B89B-4614-AE9D-B66EA469CC5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12D48E58-50CB-4C73-8CF1-B7F39CEB5A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641BBC1D-BEE2-48AF-B134-2335D6EB79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36504298-228F-4CBD-8C06-35F18914ED1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0FF5DD87-364E-4BF6-A3F5-6DF3A42747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A03CD09-3844-4EBB-BBCE-6F50EB9F41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33C5DEEA-648C-4D58-B2ED-E9C449334E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A0C3187F-DEF6-4ACA-BFE1-83445C33BB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675DF960-AB5C-4B00-8C8D-CBA5C738DC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54D6A317-A7A3-4510-9D84-E8EEA2DC77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66463B08-8108-4A42-8222-1B3C267717FA}"/>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6A4A2392-B3F4-4CC2-984D-D32BBE4C4AA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E43DEC63-CC61-48C6-9393-9F4C641C322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73" name="【公民館】&#10;有形固定資産減価償却率最大値テキスト">
          <a:extLst>
            <a:ext uri="{FF2B5EF4-FFF2-40B4-BE49-F238E27FC236}">
              <a16:creationId xmlns:a16="http://schemas.microsoft.com/office/drawing/2014/main" id="{8EEADD5B-D9A4-4653-BC73-D5293D599877}"/>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4" name="直線コネクタ 773">
          <a:extLst>
            <a:ext uri="{FF2B5EF4-FFF2-40B4-BE49-F238E27FC236}">
              <a16:creationId xmlns:a16="http://schemas.microsoft.com/office/drawing/2014/main" id="{449268A9-23C2-4679-BAE3-14A6D846A79C}"/>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5" name="【公民館】&#10;有形固定資産減価償却率平均値テキスト">
          <a:extLst>
            <a:ext uri="{FF2B5EF4-FFF2-40B4-BE49-F238E27FC236}">
              <a16:creationId xmlns:a16="http://schemas.microsoft.com/office/drawing/2014/main" id="{76D2E913-95A7-4559-AE85-890ABF8423C7}"/>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6" name="フローチャート: 判断 775">
          <a:extLst>
            <a:ext uri="{FF2B5EF4-FFF2-40B4-BE49-F238E27FC236}">
              <a16:creationId xmlns:a16="http://schemas.microsoft.com/office/drawing/2014/main" id="{8379CE67-087D-4FD8-B423-F02630F9D57E}"/>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7" name="フローチャート: 判断 776">
          <a:extLst>
            <a:ext uri="{FF2B5EF4-FFF2-40B4-BE49-F238E27FC236}">
              <a16:creationId xmlns:a16="http://schemas.microsoft.com/office/drawing/2014/main" id="{9FE98DFE-C7DE-472E-8A76-A750FD031163}"/>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8" name="フローチャート: 判断 777">
          <a:extLst>
            <a:ext uri="{FF2B5EF4-FFF2-40B4-BE49-F238E27FC236}">
              <a16:creationId xmlns:a16="http://schemas.microsoft.com/office/drawing/2014/main" id="{284A65AB-707E-425F-A1CC-E8764573FF38}"/>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9" name="フローチャート: 判断 778">
          <a:extLst>
            <a:ext uri="{FF2B5EF4-FFF2-40B4-BE49-F238E27FC236}">
              <a16:creationId xmlns:a16="http://schemas.microsoft.com/office/drawing/2014/main" id="{3B6E0512-A7A0-4FC2-B72A-AC626BA49568}"/>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80" name="フローチャート: 判断 779">
          <a:extLst>
            <a:ext uri="{FF2B5EF4-FFF2-40B4-BE49-F238E27FC236}">
              <a16:creationId xmlns:a16="http://schemas.microsoft.com/office/drawing/2014/main" id="{7769DD7B-C70C-4DBA-A92A-980DE59971B1}"/>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C4DBAA6-9F9B-4A48-A04A-405C1BBB96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92D8487-A5A0-43DB-A71F-BCEB2F3D83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BCF06AB7-ECC9-4F89-9588-FD7955BB5C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071FE12-0F13-41DF-B278-4961A0A1E7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2E38F7A-1EF6-4D49-97CB-7EB3E7B4CF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86" name="楕円 785">
          <a:extLst>
            <a:ext uri="{FF2B5EF4-FFF2-40B4-BE49-F238E27FC236}">
              <a16:creationId xmlns:a16="http://schemas.microsoft.com/office/drawing/2014/main" id="{006AB6C3-5587-4811-8CB8-89F43F15FE83}"/>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87" name="【公民館】&#10;有形固定資産減価償却率該当値テキスト">
          <a:extLst>
            <a:ext uri="{FF2B5EF4-FFF2-40B4-BE49-F238E27FC236}">
              <a16:creationId xmlns:a16="http://schemas.microsoft.com/office/drawing/2014/main" id="{4F8CC383-5E3F-4C4A-8E91-045143B9D0F1}"/>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788" name="楕円 787">
          <a:extLst>
            <a:ext uri="{FF2B5EF4-FFF2-40B4-BE49-F238E27FC236}">
              <a16:creationId xmlns:a16="http://schemas.microsoft.com/office/drawing/2014/main" id="{F3E3E6C4-A5DD-4C7F-A09C-C01791A9107A}"/>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157843</xdr:rowOff>
    </xdr:to>
    <xdr:cxnSp macro="">
      <xdr:nvCxnSpPr>
        <xdr:cNvPr id="789" name="直線コネクタ 788">
          <a:extLst>
            <a:ext uri="{FF2B5EF4-FFF2-40B4-BE49-F238E27FC236}">
              <a16:creationId xmlns:a16="http://schemas.microsoft.com/office/drawing/2014/main" id="{A1D89D67-2A8E-41F5-8196-E976A4B0DDCC}"/>
            </a:ext>
          </a:extLst>
        </xdr:cNvPr>
        <xdr:cNvCxnSpPr/>
      </xdr:nvCxnSpPr>
      <xdr:spPr>
        <a:xfrm flipV="1">
          <a:off x="15481300" y="1827439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790" name="楕円 789">
          <a:extLst>
            <a:ext uri="{FF2B5EF4-FFF2-40B4-BE49-F238E27FC236}">
              <a16:creationId xmlns:a16="http://schemas.microsoft.com/office/drawing/2014/main" id="{D508E275-ED9E-465D-AEA0-F74093DCDF76}"/>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106</xdr:row>
      <xdr:rowOff>157843</xdr:rowOff>
    </xdr:to>
    <xdr:cxnSp macro="">
      <xdr:nvCxnSpPr>
        <xdr:cNvPr id="791" name="直線コネクタ 790">
          <a:extLst>
            <a:ext uri="{FF2B5EF4-FFF2-40B4-BE49-F238E27FC236}">
              <a16:creationId xmlns:a16="http://schemas.microsoft.com/office/drawing/2014/main" id="{FC1B9A04-ACD2-4CEC-88AA-F0B44CAA7F7A}"/>
            </a:ext>
          </a:extLst>
        </xdr:cNvPr>
        <xdr:cNvCxnSpPr/>
      </xdr:nvCxnSpPr>
      <xdr:spPr>
        <a:xfrm>
          <a:off x="14592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792" name="楕円 791">
          <a:extLst>
            <a:ext uri="{FF2B5EF4-FFF2-40B4-BE49-F238E27FC236}">
              <a16:creationId xmlns:a16="http://schemas.microsoft.com/office/drawing/2014/main" id="{E936A49E-D7FD-42F5-B692-74C5A73E9E02}"/>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125186</xdr:rowOff>
    </xdr:to>
    <xdr:cxnSp macro="">
      <xdr:nvCxnSpPr>
        <xdr:cNvPr id="793" name="直線コネクタ 792">
          <a:extLst>
            <a:ext uri="{FF2B5EF4-FFF2-40B4-BE49-F238E27FC236}">
              <a16:creationId xmlns:a16="http://schemas.microsoft.com/office/drawing/2014/main" id="{6379E4C7-91BD-48C6-8538-2F8581A54EDD}"/>
            </a:ext>
          </a:extLst>
        </xdr:cNvPr>
        <xdr:cNvCxnSpPr/>
      </xdr:nvCxnSpPr>
      <xdr:spPr>
        <a:xfrm>
          <a:off x="13703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4" name="楕円 793">
          <a:extLst>
            <a:ext uri="{FF2B5EF4-FFF2-40B4-BE49-F238E27FC236}">
              <a16:creationId xmlns:a16="http://schemas.microsoft.com/office/drawing/2014/main" id="{97C1FC1C-97F6-42FE-9EAE-70A5AAB585B4}"/>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92529</xdr:rowOff>
    </xdr:to>
    <xdr:cxnSp macro="">
      <xdr:nvCxnSpPr>
        <xdr:cNvPr id="795" name="直線コネクタ 794">
          <a:extLst>
            <a:ext uri="{FF2B5EF4-FFF2-40B4-BE49-F238E27FC236}">
              <a16:creationId xmlns:a16="http://schemas.microsoft.com/office/drawing/2014/main" id="{B3116CA2-5846-4E09-AF4F-F9A28C772699}"/>
            </a:ext>
          </a:extLst>
        </xdr:cNvPr>
        <xdr:cNvCxnSpPr/>
      </xdr:nvCxnSpPr>
      <xdr:spPr>
        <a:xfrm>
          <a:off x="12814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6" name="n_1aveValue【公民館】&#10;有形固定資産減価償却率">
          <a:extLst>
            <a:ext uri="{FF2B5EF4-FFF2-40B4-BE49-F238E27FC236}">
              <a16:creationId xmlns:a16="http://schemas.microsoft.com/office/drawing/2014/main" id="{085E3638-6C38-468A-B099-941753EA74AC}"/>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7" name="n_2aveValue【公民館】&#10;有形固定資産減価償却率">
          <a:extLst>
            <a:ext uri="{FF2B5EF4-FFF2-40B4-BE49-F238E27FC236}">
              <a16:creationId xmlns:a16="http://schemas.microsoft.com/office/drawing/2014/main" id="{A774162A-0117-490B-AEEC-A45E3D845B66}"/>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8" name="n_3aveValue【公民館】&#10;有形固定資産減価償却率">
          <a:extLst>
            <a:ext uri="{FF2B5EF4-FFF2-40B4-BE49-F238E27FC236}">
              <a16:creationId xmlns:a16="http://schemas.microsoft.com/office/drawing/2014/main" id="{6B5AC0AC-FFE3-4000-B9E9-DFB3D0A69003}"/>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799" name="n_4aveValue【公民館】&#10;有形固定資産減価償却率">
          <a:extLst>
            <a:ext uri="{FF2B5EF4-FFF2-40B4-BE49-F238E27FC236}">
              <a16:creationId xmlns:a16="http://schemas.microsoft.com/office/drawing/2014/main" id="{D8D3B8AF-7FF5-4D56-9F3D-34884ACAA378}"/>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800" name="n_1mainValue【公民館】&#10;有形固定資産減価償却率">
          <a:extLst>
            <a:ext uri="{FF2B5EF4-FFF2-40B4-BE49-F238E27FC236}">
              <a16:creationId xmlns:a16="http://schemas.microsoft.com/office/drawing/2014/main" id="{CD17DEC7-23FD-4ED2-B9D5-AD1618E951E7}"/>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801" name="n_2mainValue【公民館】&#10;有形固定資産減価償却率">
          <a:extLst>
            <a:ext uri="{FF2B5EF4-FFF2-40B4-BE49-F238E27FC236}">
              <a16:creationId xmlns:a16="http://schemas.microsoft.com/office/drawing/2014/main" id="{F8EB820F-FFE7-4B36-9189-A27BEB5C52DE}"/>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802" name="n_3mainValue【公民館】&#10;有形固定資産減価償却率">
          <a:extLst>
            <a:ext uri="{FF2B5EF4-FFF2-40B4-BE49-F238E27FC236}">
              <a16:creationId xmlns:a16="http://schemas.microsoft.com/office/drawing/2014/main" id="{C212856A-15A9-4E80-8FF3-2BB441334984}"/>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127198</xdr:rowOff>
    </xdr:from>
    <xdr:ext cx="405111" cy="259045"/>
    <xdr:sp macro="" textlink="">
      <xdr:nvSpPr>
        <xdr:cNvPr id="803" name="n_4mainValue【公民館】&#10;有形固定資産減価償却率">
          <a:extLst>
            <a:ext uri="{FF2B5EF4-FFF2-40B4-BE49-F238E27FC236}">
              <a16:creationId xmlns:a16="http://schemas.microsoft.com/office/drawing/2014/main" id="{DF97878B-F6F9-49F8-8962-66192A08ABAC}"/>
            </a:ext>
          </a:extLst>
        </xdr:cNvPr>
        <xdr:cNvSpPr txBox="1"/>
      </xdr:nvSpPr>
      <xdr:spPr>
        <a:xfrm>
          <a:off x="12611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8F0B44BF-2915-4E5F-A57C-36ABBC37FE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F4C652BF-7103-47BB-A2EB-33ACB06431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333BF0FB-7173-4562-9342-4F6CD67016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BFA90AA5-4223-402C-AD41-FB60D69518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AEC84DD-1486-465F-AFBE-3839198ABEA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14669389-8831-4465-AD29-7BC2AFD5BB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B161AA17-EE3F-4FA6-8AD0-6F718A4F54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1AC59AEE-1DBA-46FF-9681-C9F0774D47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88996D88-1188-40D5-B2C6-F9B8C9453E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726B3713-C63D-4052-81F8-89C71DF3B7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500AB6C4-7B4E-4F39-9E66-E484EEB81B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1ECE8935-760A-4A80-9922-80EBB227DFD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BD18C7E5-EC86-459C-9781-08D0E4C90D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CEAE3451-A1B8-4309-86B9-00B9F44EFEF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832A14B9-735F-4DC2-AD2D-2F90191A8FC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BE3E73F7-A8E7-4D5E-A819-FEBF8C9DA64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5FA6CF6A-6ED0-45E2-9D9C-788256C0467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42B4B62E-5DF6-4B96-A197-82A964EA61C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DD8BE4A0-3E44-4C91-BD0E-4A63BA244DD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E1E1858D-1BBC-41DA-BDDD-78255927E8A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E1751521-09DC-44D7-B5E8-8652188A3C7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D523EAED-CA39-46AB-B6CD-949486A63E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768B88D1-785A-4904-9241-FDA6D12738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BA86E70B-30E9-4854-BCA6-31347A4203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10CFB03E-90C9-4845-8E89-55B38FAA58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9" name="直線コネクタ 828">
          <a:extLst>
            <a:ext uri="{FF2B5EF4-FFF2-40B4-BE49-F238E27FC236}">
              <a16:creationId xmlns:a16="http://schemas.microsoft.com/office/drawing/2014/main" id="{8ED1EFB9-433C-4690-86BC-DCF2475DC206}"/>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0" name="【公民館】&#10;一人当たり面積最小値テキスト">
          <a:extLst>
            <a:ext uri="{FF2B5EF4-FFF2-40B4-BE49-F238E27FC236}">
              <a16:creationId xmlns:a16="http://schemas.microsoft.com/office/drawing/2014/main" id="{AD3243E3-17E0-4091-AD53-6E1AB2E1F3F8}"/>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1" name="直線コネクタ 830">
          <a:extLst>
            <a:ext uri="{FF2B5EF4-FFF2-40B4-BE49-F238E27FC236}">
              <a16:creationId xmlns:a16="http://schemas.microsoft.com/office/drawing/2014/main" id="{56320268-60E9-4E02-AB03-75BCB1A832B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2" name="【公民館】&#10;一人当たり面積最大値テキスト">
          <a:extLst>
            <a:ext uri="{FF2B5EF4-FFF2-40B4-BE49-F238E27FC236}">
              <a16:creationId xmlns:a16="http://schemas.microsoft.com/office/drawing/2014/main" id="{D2BA13E1-AF33-4AC3-A8AA-5FC327E0376A}"/>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3" name="直線コネクタ 832">
          <a:extLst>
            <a:ext uri="{FF2B5EF4-FFF2-40B4-BE49-F238E27FC236}">
              <a16:creationId xmlns:a16="http://schemas.microsoft.com/office/drawing/2014/main" id="{9EF667EC-0505-4C63-8FF5-CA60412EA828}"/>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4" name="【公民館】&#10;一人当たり面積平均値テキスト">
          <a:extLst>
            <a:ext uri="{FF2B5EF4-FFF2-40B4-BE49-F238E27FC236}">
              <a16:creationId xmlns:a16="http://schemas.microsoft.com/office/drawing/2014/main" id="{181E3CD7-8FCE-45A6-8210-FBA03C523636}"/>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5" name="フローチャート: 判断 834">
          <a:extLst>
            <a:ext uri="{FF2B5EF4-FFF2-40B4-BE49-F238E27FC236}">
              <a16:creationId xmlns:a16="http://schemas.microsoft.com/office/drawing/2014/main" id="{3F10F0F7-0298-4E32-8A94-410CBDDBFCDC}"/>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6" name="フローチャート: 判断 835">
          <a:extLst>
            <a:ext uri="{FF2B5EF4-FFF2-40B4-BE49-F238E27FC236}">
              <a16:creationId xmlns:a16="http://schemas.microsoft.com/office/drawing/2014/main" id="{6F315B05-A591-42D3-A0B1-694AE3A8CA8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7" name="フローチャート: 判断 836">
          <a:extLst>
            <a:ext uri="{FF2B5EF4-FFF2-40B4-BE49-F238E27FC236}">
              <a16:creationId xmlns:a16="http://schemas.microsoft.com/office/drawing/2014/main" id="{2C39F905-536F-45F7-B1D6-DE63E6DF5525}"/>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8" name="フローチャート: 判断 837">
          <a:extLst>
            <a:ext uri="{FF2B5EF4-FFF2-40B4-BE49-F238E27FC236}">
              <a16:creationId xmlns:a16="http://schemas.microsoft.com/office/drawing/2014/main" id="{5B5E70A8-C51F-4006-B15B-6388F7B06D03}"/>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9" name="フローチャート: 判断 838">
          <a:extLst>
            <a:ext uri="{FF2B5EF4-FFF2-40B4-BE49-F238E27FC236}">
              <a16:creationId xmlns:a16="http://schemas.microsoft.com/office/drawing/2014/main" id="{382EC37C-FB6B-49F0-AE42-49A5159A9C7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502539D-75BD-4F8D-9280-8B95A92167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5B9CE8AC-5835-4FFF-8D19-8B5C155889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65019FD-68F7-491E-8D53-0A2CD0A0F9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F25367CA-5C2E-4786-8929-D6C20C1A58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25F633C-B9FE-40B4-BC9B-5E6AD0621F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45" name="楕円 844">
          <a:extLst>
            <a:ext uri="{FF2B5EF4-FFF2-40B4-BE49-F238E27FC236}">
              <a16:creationId xmlns:a16="http://schemas.microsoft.com/office/drawing/2014/main" id="{C763F871-473B-4614-9B7A-BE8C828F7D65}"/>
            </a:ext>
          </a:extLst>
        </xdr:cNvPr>
        <xdr:cNvSpPr/>
      </xdr:nvSpPr>
      <xdr:spPr>
        <a:xfrm>
          <a:off x="221107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152961</xdr:rowOff>
    </xdr:from>
    <xdr:ext cx="469744" cy="259045"/>
    <xdr:sp macro="" textlink="">
      <xdr:nvSpPr>
        <xdr:cNvPr id="846" name="【公民館】&#10;一人当たり面積該当値テキスト">
          <a:extLst>
            <a:ext uri="{FF2B5EF4-FFF2-40B4-BE49-F238E27FC236}">
              <a16:creationId xmlns:a16="http://schemas.microsoft.com/office/drawing/2014/main" id="{D8911333-C173-488C-9642-6BAFCB827C7E}"/>
            </a:ext>
          </a:extLst>
        </xdr:cNvPr>
        <xdr:cNvSpPr txBox="1"/>
      </xdr:nvSpPr>
      <xdr:spPr>
        <a:xfrm>
          <a:off x="22199600"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8527</xdr:rowOff>
    </xdr:from>
    <xdr:to>
      <xdr:col>112</xdr:col>
      <xdr:colOff>38100</xdr:colOff>
      <xdr:row>107</xdr:row>
      <xdr:rowOff>110127</xdr:rowOff>
    </xdr:to>
    <xdr:sp macro="" textlink="">
      <xdr:nvSpPr>
        <xdr:cNvPr id="847" name="楕円 846">
          <a:extLst>
            <a:ext uri="{FF2B5EF4-FFF2-40B4-BE49-F238E27FC236}">
              <a16:creationId xmlns:a16="http://schemas.microsoft.com/office/drawing/2014/main" id="{BF757725-232A-4391-BF3E-19207E9C4554}"/>
            </a:ext>
          </a:extLst>
        </xdr:cNvPr>
        <xdr:cNvSpPr/>
      </xdr:nvSpPr>
      <xdr:spPr>
        <a:xfrm>
          <a:off x="21272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53884</xdr:rowOff>
    </xdr:from>
    <xdr:to>
      <xdr:col>116</xdr:col>
      <xdr:colOff>63500</xdr:colOff>
      <xdr:row>107</xdr:row>
      <xdr:rowOff>59327</xdr:rowOff>
    </xdr:to>
    <xdr:cxnSp macro="">
      <xdr:nvCxnSpPr>
        <xdr:cNvPr id="848" name="直線コネクタ 847">
          <a:extLst>
            <a:ext uri="{FF2B5EF4-FFF2-40B4-BE49-F238E27FC236}">
              <a16:creationId xmlns:a16="http://schemas.microsoft.com/office/drawing/2014/main" id="{05A8BE38-9FF3-4A0C-979F-B99B08005E20}"/>
            </a:ext>
          </a:extLst>
        </xdr:cNvPr>
        <xdr:cNvCxnSpPr/>
      </xdr:nvCxnSpPr>
      <xdr:spPr>
        <a:xfrm flipV="1">
          <a:off x="21323300" y="1839903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49" name="楕円 848">
          <a:extLst>
            <a:ext uri="{FF2B5EF4-FFF2-40B4-BE49-F238E27FC236}">
              <a16:creationId xmlns:a16="http://schemas.microsoft.com/office/drawing/2014/main" id="{CE9E41C5-3F8B-46F0-8976-A80DE040FA4A}"/>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59327</xdr:rowOff>
    </xdr:from>
    <xdr:to>
      <xdr:col>111</xdr:col>
      <xdr:colOff>177800</xdr:colOff>
      <xdr:row>107</xdr:row>
      <xdr:rowOff>64770</xdr:rowOff>
    </xdr:to>
    <xdr:cxnSp macro="">
      <xdr:nvCxnSpPr>
        <xdr:cNvPr id="850" name="直線コネクタ 849">
          <a:extLst>
            <a:ext uri="{FF2B5EF4-FFF2-40B4-BE49-F238E27FC236}">
              <a16:creationId xmlns:a16="http://schemas.microsoft.com/office/drawing/2014/main" id="{F1A4D5D0-DCEC-4B10-A514-0D372F394BCA}"/>
            </a:ext>
          </a:extLst>
        </xdr:cNvPr>
        <xdr:cNvCxnSpPr/>
      </xdr:nvCxnSpPr>
      <xdr:spPr>
        <a:xfrm flipV="1">
          <a:off x="20434300" y="184044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18324</xdr:rowOff>
    </xdr:from>
    <xdr:to>
      <xdr:col>102</xdr:col>
      <xdr:colOff>165100</xdr:colOff>
      <xdr:row>107</xdr:row>
      <xdr:rowOff>119924</xdr:rowOff>
    </xdr:to>
    <xdr:sp macro="" textlink="">
      <xdr:nvSpPr>
        <xdr:cNvPr id="851" name="楕円 850">
          <a:extLst>
            <a:ext uri="{FF2B5EF4-FFF2-40B4-BE49-F238E27FC236}">
              <a16:creationId xmlns:a16="http://schemas.microsoft.com/office/drawing/2014/main" id="{BBA7B800-45ED-41E8-89E6-ADA3021F9627}"/>
            </a:ext>
          </a:extLst>
        </xdr:cNvPr>
        <xdr:cNvSpPr/>
      </xdr:nvSpPr>
      <xdr:spPr>
        <a:xfrm>
          <a:off x="19494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69124</xdr:rowOff>
    </xdr:to>
    <xdr:cxnSp macro="">
      <xdr:nvCxnSpPr>
        <xdr:cNvPr id="852" name="直線コネクタ 851">
          <a:extLst>
            <a:ext uri="{FF2B5EF4-FFF2-40B4-BE49-F238E27FC236}">
              <a16:creationId xmlns:a16="http://schemas.microsoft.com/office/drawing/2014/main" id="{AEE158BB-4816-4323-B266-26EF7336979F}"/>
            </a:ext>
          </a:extLst>
        </xdr:cNvPr>
        <xdr:cNvCxnSpPr/>
      </xdr:nvCxnSpPr>
      <xdr:spPr>
        <a:xfrm flipV="1">
          <a:off x="19545300" y="184099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853" name="楕円 852">
          <a:extLst>
            <a:ext uri="{FF2B5EF4-FFF2-40B4-BE49-F238E27FC236}">
              <a16:creationId xmlns:a16="http://schemas.microsoft.com/office/drawing/2014/main" id="{577678BB-3A06-4D14-BF09-1B3438C7C4A0}"/>
            </a:ext>
          </a:extLst>
        </xdr:cNvPr>
        <xdr:cNvSpPr/>
      </xdr:nvSpPr>
      <xdr:spPr>
        <a:xfrm>
          <a:off x="18605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69124</xdr:rowOff>
    </xdr:from>
    <xdr:to>
      <xdr:col>102</xdr:col>
      <xdr:colOff>114300</xdr:colOff>
      <xdr:row>107</xdr:row>
      <xdr:rowOff>74568</xdr:rowOff>
    </xdr:to>
    <xdr:cxnSp macro="">
      <xdr:nvCxnSpPr>
        <xdr:cNvPr id="854" name="直線コネクタ 853">
          <a:extLst>
            <a:ext uri="{FF2B5EF4-FFF2-40B4-BE49-F238E27FC236}">
              <a16:creationId xmlns:a16="http://schemas.microsoft.com/office/drawing/2014/main" id="{BFDC6C26-C03C-4CAB-8C2F-EF7092B5D2AC}"/>
            </a:ext>
          </a:extLst>
        </xdr:cNvPr>
        <xdr:cNvCxnSpPr/>
      </xdr:nvCxnSpPr>
      <xdr:spPr>
        <a:xfrm flipV="1">
          <a:off x="18656300" y="184142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5" name="n_1aveValue【公民館】&#10;一人当たり面積">
          <a:extLst>
            <a:ext uri="{FF2B5EF4-FFF2-40B4-BE49-F238E27FC236}">
              <a16:creationId xmlns:a16="http://schemas.microsoft.com/office/drawing/2014/main" id="{46B8FDC6-BA0B-46CA-A13E-003447FB16DC}"/>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6" name="n_2aveValue【公民館】&#10;一人当たり面積">
          <a:extLst>
            <a:ext uri="{FF2B5EF4-FFF2-40B4-BE49-F238E27FC236}">
              <a16:creationId xmlns:a16="http://schemas.microsoft.com/office/drawing/2014/main" id="{0D331FE3-CFA8-46A0-82B5-969F7B0D7FB1}"/>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7" name="n_3aveValue【公民館】&#10;一人当たり面積">
          <a:extLst>
            <a:ext uri="{FF2B5EF4-FFF2-40B4-BE49-F238E27FC236}">
              <a16:creationId xmlns:a16="http://schemas.microsoft.com/office/drawing/2014/main" id="{39D7DAE7-38F4-449C-86F4-1DAB80F3807C}"/>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8" name="n_4aveValue【公民館】&#10;一人当たり面積">
          <a:extLst>
            <a:ext uri="{FF2B5EF4-FFF2-40B4-BE49-F238E27FC236}">
              <a16:creationId xmlns:a16="http://schemas.microsoft.com/office/drawing/2014/main" id="{B908AEDD-E9C9-476C-8CD3-427F6E359356}"/>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101254</xdr:rowOff>
    </xdr:from>
    <xdr:ext cx="469744" cy="259045"/>
    <xdr:sp macro="" textlink="">
      <xdr:nvSpPr>
        <xdr:cNvPr id="859" name="n_1mainValue【公民館】&#10;一人当たり面積">
          <a:extLst>
            <a:ext uri="{FF2B5EF4-FFF2-40B4-BE49-F238E27FC236}">
              <a16:creationId xmlns:a16="http://schemas.microsoft.com/office/drawing/2014/main" id="{36BF5FC3-364F-4AB9-8C0B-BE04E6A55E13}"/>
            </a:ext>
          </a:extLst>
        </xdr:cNvPr>
        <xdr:cNvSpPr txBox="1"/>
      </xdr:nvSpPr>
      <xdr:spPr>
        <a:xfrm>
          <a:off x="210757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60" name="n_2mainValue【公民館】&#10;一人当たり面積">
          <a:extLst>
            <a:ext uri="{FF2B5EF4-FFF2-40B4-BE49-F238E27FC236}">
              <a16:creationId xmlns:a16="http://schemas.microsoft.com/office/drawing/2014/main" id="{DCA22416-5518-45D5-98B7-CB1B6A251714}"/>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111051</xdr:rowOff>
    </xdr:from>
    <xdr:ext cx="469744" cy="259045"/>
    <xdr:sp macro="" textlink="">
      <xdr:nvSpPr>
        <xdr:cNvPr id="861" name="n_3mainValue【公民館】&#10;一人当たり面積">
          <a:extLst>
            <a:ext uri="{FF2B5EF4-FFF2-40B4-BE49-F238E27FC236}">
              <a16:creationId xmlns:a16="http://schemas.microsoft.com/office/drawing/2014/main" id="{8B229E81-9238-4892-9AA0-4D5D7872704A}"/>
            </a:ext>
          </a:extLst>
        </xdr:cNvPr>
        <xdr:cNvSpPr txBox="1"/>
      </xdr:nvSpPr>
      <xdr:spPr>
        <a:xfrm>
          <a:off x="19310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862" name="n_4mainValue【公民館】&#10;一人当たり面積">
          <a:extLst>
            <a:ext uri="{FF2B5EF4-FFF2-40B4-BE49-F238E27FC236}">
              <a16:creationId xmlns:a16="http://schemas.microsoft.com/office/drawing/2014/main" id="{B47A36A8-6A82-4820-8F5F-66FB28E531F9}"/>
            </a:ext>
          </a:extLst>
        </xdr:cNvPr>
        <xdr:cNvSpPr txBox="1"/>
      </xdr:nvSpPr>
      <xdr:spPr>
        <a:xfrm>
          <a:off x="18421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38B61B8E-7DD2-4824-AE2D-2B653953DC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3669033B-C776-46DD-9CA9-056E0A7C3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96C92FDF-C360-44F8-9987-99E354400B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学校施設（小学校、中学校　各１校）及び幼稚園（１園）については、類似団体と比較し、特に有形固定資産減価償却率が高くなっている。令和２年度に学校施設個別施設（長寿命化）計画を策定しているが、いずれも「長寿命化に適さない」判断がな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また、公民館の有形固定資産減価償却率は類似団体とほぼ同一であるが、こちらも老朽化が進んでおり、高い水準で推移している。今後、こういった教育施設のあり方は抜本的な検討が必要となってくる。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他方、道路の有形固定資産減価償却率は類似団体とほぼ同一である。近年は維持補修が主体であり、全体として老朽化が進んでいる。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橋りょうについては、町内に河川がないため、新設工事はない。長寿命化計画に基づく５年に１度の点検をもとに、維持補修工事を進めている。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公営住宅については、主たる公営住宅の供用開始が平成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年であるため、有形固定資産減価償却率は低くなっている。その他の公営住宅については老朽化により既に廃止された。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各施設、公共施設等総合管理計画及び個別施設計画に基づき適切な管理を進め、必要に応じて施設の更新・統廃合を含めて検討していかなければならない。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6E8D79-9EC5-4F39-B59C-ACACD55DA4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767081-587D-4D91-8C97-FCF2413652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67007E-7A4D-4184-B3A6-3EBA28B8A3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790C11-E2BE-4113-9484-6871759BCA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1C9957-33F1-4AB3-906B-81FDA41DDA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0F6DEA-1D2F-4897-A0C0-D040C18C7C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7D12BE-6B5F-4A2D-A8B7-0532A207DC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F2C5C1-4C4D-4A21-8A14-4DC4B87FC7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B9F70D-41BB-4B2C-8218-69FD403A36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BC5C5D-7059-4559-A5E0-EDF4161D6B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0B7BEF-E14B-4751-BF48-3C5FB16E64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1AFC10-4305-4AAE-A97C-F474C669D7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3D31AB-229D-4652-8C98-A58F55AEF2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51580D-76A6-4D43-977F-D2EE3C5D09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3F70B6-DD21-48AF-96F3-2218F57930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207904-8086-4949-84FB-8AE28DA532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87255F-03D0-48CE-BD40-CD0DD5C830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4E5235-BEC4-4A6E-AFD3-927173702B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04BE40-567C-4B1E-B9A4-E06FA0467F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E9DA99-B6CC-473D-B7F3-385D1F78A4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94CCF2-6594-4550-A172-7B516C35B6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1D3231-3A1F-44CB-8B99-FCF5242527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AB1A9E-F36D-45B4-9047-D7A89AB5FC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6A7247-577C-4474-BFD0-C55A35CE69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53F04F-7FE8-4CA3-B54B-3E4808D8B1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6FFF3E-758C-4E2A-80AA-9F2AC6BD49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4F5962-E99A-4563-9966-07B68D61DC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E66DC6-F283-4E54-9C41-BEACDDF184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7BFED2-C532-40B1-8E27-4BF1E21186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B337CB-ED36-4471-B7C8-2B51E4AC9E8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E3BEB6-C7E6-4582-A6B2-F3436F3E982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CACF43-BB26-4162-931A-525223968E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ED5134-ABD4-4F23-81DD-D063C5F51D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6743F9-3078-4A9B-A569-69D2F7C2A9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DA4553-3B5D-43D1-BA60-193A61175A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A68D09-B992-45BC-8B79-212F282B31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5AD94D-80E4-423B-96A8-D94DE1FEA1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FBF504-8722-4D55-AE7F-59A27F8C12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3168F5-527D-40A4-A2EF-3D391658F8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4B0A32-83D0-47D4-8FFE-3A4BF081CC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472D7C-3F3A-4D04-8FEE-4748FF5A63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90D888-0622-43DA-BCFE-945024AC5C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8B0567-E420-4D21-BF65-3B9C7AE49EE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25E8A27-4D6C-43E3-A6A5-FF43370CFC0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3A5B78-4614-47A8-9361-33158AC272C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A57153-E2F0-424C-95BE-4570323DC00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51747E-2DE9-4E27-9943-E454D0CEACD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89C7379-E0E0-4FB0-89D0-6A1678775B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37BD226-2835-4121-BFEC-27CF4DABBCA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EA0B0A-82EC-4064-951F-66B36F2C255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7C47ED-9EC2-45BB-A47B-028D2DED47C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F2B440-24F1-483B-9B59-DAD352AA4F7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A0BBC2-0EA5-4EDE-8158-D3A62980A6A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EA005CF-7096-4CAC-A021-E0AE167971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A78690-DB86-4CF7-A0E6-26DA21C9A3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BEA78ED-8097-4E04-B759-E08F9B1B75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E99D338C-8053-4166-ADDD-D665BDC50CF2}"/>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3A3ADA3C-A45B-4376-8C52-3369078330C7}"/>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56C670BF-76D4-4822-8C51-8A22119CFF25}"/>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7C33BDCA-D7BA-4901-AD00-9588C765167E}"/>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E17451DD-CC57-47A7-A9B3-EA82B55BA129}"/>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132823</xdr:rowOff>
    </xdr:from>
    <xdr:ext cx="405111" cy="259045"/>
    <xdr:sp macro="" textlink="">
      <xdr:nvSpPr>
        <xdr:cNvPr id="63" name="【図書館】&#10;有形固定資産減価償却率平均値テキスト">
          <a:extLst>
            <a:ext uri="{FF2B5EF4-FFF2-40B4-BE49-F238E27FC236}">
              <a16:creationId xmlns:a16="http://schemas.microsoft.com/office/drawing/2014/main" id="{50ED4A86-EC2C-4BF5-8550-E80269C918D2}"/>
            </a:ext>
          </a:extLst>
        </xdr:cNvPr>
        <xdr:cNvSpPr txBox="1"/>
      </xdr:nvSpPr>
      <xdr:spPr>
        <a:xfrm>
          <a:off x="4673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282510E5-644B-4249-955E-5381C093F65D}"/>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B6D1C874-0EA8-4FB3-ADBF-EBA5B4EE232C}"/>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E6DB60EB-A781-431F-9B07-288D844CC1C6}"/>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B2654213-FBF0-4988-823F-E3254C9B678C}"/>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4175D71B-4918-471C-B126-168E2DAA3083}"/>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93DFAD-B746-450B-B2EA-FB9C66BDCC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AB2879-2477-483B-8FD5-2738BAC2FE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6C53BB-8CA6-47C0-A7EC-ED177D3444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55728B-93D9-437A-89F5-32051898AB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CD79A7-1975-4AB2-9A24-204092DF8B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4" name="楕円 73">
          <a:extLst>
            <a:ext uri="{FF2B5EF4-FFF2-40B4-BE49-F238E27FC236}">
              <a16:creationId xmlns:a16="http://schemas.microsoft.com/office/drawing/2014/main" id="{1FF8D43E-CB62-46C7-979B-3DFF449A7959}"/>
            </a:ext>
          </a:extLst>
        </xdr:cNvPr>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5" name="【図書館】&#10;有形固定資産減価償却率該当値テキスト">
          <a:extLst>
            <a:ext uri="{FF2B5EF4-FFF2-40B4-BE49-F238E27FC236}">
              <a16:creationId xmlns:a16="http://schemas.microsoft.com/office/drawing/2014/main" id="{C51890CC-F78C-4351-97CB-0E3D7710F110}"/>
            </a:ext>
          </a:extLst>
        </xdr:cNvPr>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6" name="楕円 75">
          <a:extLst>
            <a:ext uri="{FF2B5EF4-FFF2-40B4-BE49-F238E27FC236}">
              <a16:creationId xmlns:a16="http://schemas.microsoft.com/office/drawing/2014/main" id="{BEACE36A-F4A4-419F-ABC9-4A021D779557}"/>
            </a:ext>
          </a:extLst>
        </xdr:cNvPr>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134983</xdr:rowOff>
    </xdr:to>
    <xdr:cxnSp macro="">
      <xdr:nvCxnSpPr>
        <xdr:cNvPr id="77" name="直線コネクタ 76">
          <a:extLst>
            <a:ext uri="{FF2B5EF4-FFF2-40B4-BE49-F238E27FC236}">
              <a16:creationId xmlns:a16="http://schemas.microsoft.com/office/drawing/2014/main" id="{05408B33-DB70-48C0-BB44-9E78C66E96D7}"/>
            </a:ext>
          </a:extLst>
        </xdr:cNvPr>
        <xdr:cNvCxnSpPr/>
      </xdr:nvCxnSpPr>
      <xdr:spPr>
        <a:xfrm>
          <a:off x="3797300" y="62712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xdr:rowOff>
    </xdr:from>
    <xdr:to>
      <xdr:col>15</xdr:col>
      <xdr:colOff>101600</xdr:colOff>
      <xdr:row>36</xdr:row>
      <xdr:rowOff>113937</xdr:rowOff>
    </xdr:to>
    <xdr:sp macro="" textlink="">
      <xdr:nvSpPr>
        <xdr:cNvPr id="78" name="楕円 77">
          <a:extLst>
            <a:ext uri="{FF2B5EF4-FFF2-40B4-BE49-F238E27FC236}">
              <a16:creationId xmlns:a16="http://schemas.microsoft.com/office/drawing/2014/main" id="{5F3AE5AA-9E74-4DA3-8775-CECC50C39E19}"/>
            </a:ext>
          </a:extLst>
        </xdr:cNvPr>
        <xdr:cNvSpPr/>
      </xdr:nvSpPr>
      <xdr:spPr>
        <a:xfrm>
          <a:off x="2857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63137</xdr:rowOff>
    </xdr:from>
    <xdr:to>
      <xdr:col>19</xdr:col>
      <xdr:colOff>177800</xdr:colOff>
      <xdr:row>36</xdr:row>
      <xdr:rowOff>99060</xdr:rowOff>
    </xdr:to>
    <xdr:cxnSp macro="">
      <xdr:nvCxnSpPr>
        <xdr:cNvPr id="79" name="直線コネクタ 78">
          <a:extLst>
            <a:ext uri="{FF2B5EF4-FFF2-40B4-BE49-F238E27FC236}">
              <a16:creationId xmlns:a16="http://schemas.microsoft.com/office/drawing/2014/main" id="{18816954-44F6-4CBC-BB05-C9C13A781C88}"/>
            </a:ext>
          </a:extLst>
        </xdr:cNvPr>
        <xdr:cNvCxnSpPr/>
      </xdr:nvCxnSpPr>
      <xdr:spPr>
        <a:xfrm>
          <a:off x="2908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147864</xdr:rowOff>
    </xdr:from>
    <xdr:to>
      <xdr:col>10</xdr:col>
      <xdr:colOff>165100</xdr:colOff>
      <xdr:row>36</xdr:row>
      <xdr:rowOff>78014</xdr:rowOff>
    </xdr:to>
    <xdr:sp macro="" textlink="">
      <xdr:nvSpPr>
        <xdr:cNvPr id="80" name="楕円 79">
          <a:extLst>
            <a:ext uri="{FF2B5EF4-FFF2-40B4-BE49-F238E27FC236}">
              <a16:creationId xmlns:a16="http://schemas.microsoft.com/office/drawing/2014/main" id="{41D9E30D-49DF-4AC9-8319-C9F94625BB8D}"/>
            </a:ext>
          </a:extLst>
        </xdr:cNvPr>
        <xdr:cNvSpPr/>
      </xdr:nvSpPr>
      <xdr:spPr>
        <a:xfrm>
          <a:off x="1968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27214</xdr:rowOff>
    </xdr:from>
    <xdr:to>
      <xdr:col>15</xdr:col>
      <xdr:colOff>50800</xdr:colOff>
      <xdr:row>36</xdr:row>
      <xdr:rowOff>63137</xdr:rowOff>
    </xdr:to>
    <xdr:cxnSp macro="">
      <xdr:nvCxnSpPr>
        <xdr:cNvPr id="81" name="直線コネクタ 80">
          <a:extLst>
            <a:ext uri="{FF2B5EF4-FFF2-40B4-BE49-F238E27FC236}">
              <a16:creationId xmlns:a16="http://schemas.microsoft.com/office/drawing/2014/main" id="{05F6A29B-D3FB-4700-B8C7-ABC70477A851}"/>
            </a:ext>
          </a:extLst>
        </xdr:cNvPr>
        <xdr:cNvCxnSpPr/>
      </xdr:nvCxnSpPr>
      <xdr:spPr>
        <a:xfrm>
          <a:off x="2019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111942</xdr:rowOff>
    </xdr:from>
    <xdr:to>
      <xdr:col>6</xdr:col>
      <xdr:colOff>38100</xdr:colOff>
      <xdr:row>36</xdr:row>
      <xdr:rowOff>42092</xdr:rowOff>
    </xdr:to>
    <xdr:sp macro="" textlink="">
      <xdr:nvSpPr>
        <xdr:cNvPr id="82" name="楕円 81">
          <a:extLst>
            <a:ext uri="{FF2B5EF4-FFF2-40B4-BE49-F238E27FC236}">
              <a16:creationId xmlns:a16="http://schemas.microsoft.com/office/drawing/2014/main" id="{260D08B5-6680-4C99-B41A-90FFA63DB3FC}"/>
            </a:ext>
          </a:extLst>
        </xdr:cNvPr>
        <xdr:cNvSpPr/>
      </xdr:nvSpPr>
      <xdr:spPr>
        <a:xfrm>
          <a:off x="1079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162742</xdr:rowOff>
    </xdr:from>
    <xdr:to>
      <xdr:col>10</xdr:col>
      <xdr:colOff>114300</xdr:colOff>
      <xdr:row>36</xdr:row>
      <xdr:rowOff>27214</xdr:rowOff>
    </xdr:to>
    <xdr:cxnSp macro="">
      <xdr:nvCxnSpPr>
        <xdr:cNvPr id="83" name="直線コネクタ 82">
          <a:extLst>
            <a:ext uri="{FF2B5EF4-FFF2-40B4-BE49-F238E27FC236}">
              <a16:creationId xmlns:a16="http://schemas.microsoft.com/office/drawing/2014/main" id="{120793A4-0FDE-421F-80BA-288C3E213100}"/>
            </a:ext>
          </a:extLst>
        </xdr:cNvPr>
        <xdr:cNvCxnSpPr/>
      </xdr:nvCxnSpPr>
      <xdr:spPr>
        <a:xfrm>
          <a:off x="1130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4" name="n_1aveValue【図書館】&#10;有形固定資産減価償却率">
          <a:extLst>
            <a:ext uri="{FF2B5EF4-FFF2-40B4-BE49-F238E27FC236}">
              <a16:creationId xmlns:a16="http://schemas.microsoft.com/office/drawing/2014/main" id="{90885101-E764-4178-A105-1DBBCBE06E1B}"/>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id="{916E9D80-1633-4BF2-A8F9-D6523796D877}"/>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id="{950C9D47-5C12-46A6-8F0F-96535A227C5B}"/>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5460</xdr:rowOff>
    </xdr:from>
    <xdr:ext cx="405111" cy="259045"/>
    <xdr:sp macro="" textlink="">
      <xdr:nvSpPr>
        <xdr:cNvPr id="87" name="n_4aveValue【図書館】&#10;有形固定資産減価償却率">
          <a:extLst>
            <a:ext uri="{FF2B5EF4-FFF2-40B4-BE49-F238E27FC236}">
              <a16:creationId xmlns:a16="http://schemas.microsoft.com/office/drawing/2014/main" id="{2114D23A-A587-48A0-BD8A-F1DFB7D5680F}"/>
            </a:ext>
          </a:extLst>
        </xdr:cNvPr>
        <xdr:cNvSpPr txBox="1"/>
      </xdr:nvSpPr>
      <xdr:spPr>
        <a:xfrm>
          <a:off x="927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BC445E04-A1AA-486B-9F37-3E62D09BC405}"/>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130464</xdr:rowOff>
    </xdr:from>
    <xdr:ext cx="405111" cy="259045"/>
    <xdr:sp macro="" textlink="">
      <xdr:nvSpPr>
        <xdr:cNvPr id="89" name="n_2mainValue【図書館】&#10;有形固定資産減価償却率">
          <a:extLst>
            <a:ext uri="{FF2B5EF4-FFF2-40B4-BE49-F238E27FC236}">
              <a16:creationId xmlns:a16="http://schemas.microsoft.com/office/drawing/2014/main" id="{E938597A-5F88-4554-A20A-8D1232D6E1F4}"/>
            </a:ext>
          </a:extLst>
        </xdr:cNvPr>
        <xdr:cNvSpPr txBox="1"/>
      </xdr:nvSpPr>
      <xdr:spPr>
        <a:xfrm>
          <a:off x="2705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94541</xdr:rowOff>
    </xdr:from>
    <xdr:ext cx="405111" cy="259045"/>
    <xdr:sp macro="" textlink="">
      <xdr:nvSpPr>
        <xdr:cNvPr id="90" name="n_3mainValue【図書館】&#10;有形固定資産減価償却率">
          <a:extLst>
            <a:ext uri="{FF2B5EF4-FFF2-40B4-BE49-F238E27FC236}">
              <a16:creationId xmlns:a16="http://schemas.microsoft.com/office/drawing/2014/main" id="{020F74C9-0373-42BE-A94F-A461D2176C25}"/>
            </a:ext>
          </a:extLst>
        </xdr:cNvPr>
        <xdr:cNvSpPr txBox="1"/>
      </xdr:nvSpPr>
      <xdr:spPr>
        <a:xfrm>
          <a:off x="1816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58619</xdr:rowOff>
    </xdr:from>
    <xdr:ext cx="405111" cy="259045"/>
    <xdr:sp macro="" textlink="">
      <xdr:nvSpPr>
        <xdr:cNvPr id="91" name="n_4mainValue【図書館】&#10;有形固定資産減価償却率">
          <a:extLst>
            <a:ext uri="{FF2B5EF4-FFF2-40B4-BE49-F238E27FC236}">
              <a16:creationId xmlns:a16="http://schemas.microsoft.com/office/drawing/2014/main" id="{CDA1CA15-5D97-4FD7-8C27-A47CEB0868F0}"/>
            </a:ext>
          </a:extLst>
        </xdr:cNvPr>
        <xdr:cNvSpPr txBox="1"/>
      </xdr:nvSpPr>
      <xdr:spPr>
        <a:xfrm>
          <a:off x="927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4C01FF-9131-49F4-BEF1-E3F7AC74CE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82730C-EDAF-4D6D-8971-7115B34784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6A38321-CA2D-4A94-9B8E-5C2434DF9F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8DE9F4E-E3ED-481D-BDDC-0D77D820A5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09070F-A700-4E5B-A946-EF39CA0718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5C9B6CF-4DEA-4EC7-A26F-BA414684B1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DFE2D42-D37E-4B5E-A410-449EDFA704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929B2F-3F87-4E0B-BEFC-C34F2C1731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0605C76-BBDF-4318-B8E4-D5E6408E6E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45FEB77-A07E-4A79-A979-3A28AFD150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3183FFA-C081-45CA-866A-C69B0913C6F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C288BD5-C063-4215-A278-C30EEC635DF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1C98B62-E60B-4FDD-A87C-54256CCAA21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0249FC8-9283-46D7-B5A1-E944C485E8E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CCD72FE-11B8-4B6F-8E62-8328F875AF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84B61AC-F6E1-4405-A298-0B3217D1B75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A5AEEC5-FA1D-465E-92B9-D01414F68EC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FA0639B-F00D-4583-B0EA-6CB885F461B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1712372-0EE5-41A9-8938-D43BFCD073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E10E044-E29A-4A5D-8E85-EAC0E1AFD8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36FFC6E-8CA3-4B9A-9A77-43A6840510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EE110434-606B-4DBE-8F2C-883E97665BD0}"/>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AD0A7874-D4BA-499E-A6A9-CB30327F842B}"/>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4FF65A36-2C4B-4420-8A63-B5E117A73596}"/>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6D6D1DA4-C0D7-4411-9E3E-8EF11A88BBD7}"/>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6367F130-AFB8-44FE-9D3C-292388428DE6}"/>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a:extLst>
            <a:ext uri="{FF2B5EF4-FFF2-40B4-BE49-F238E27FC236}">
              <a16:creationId xmlns:a16="http://schemas.microsoft.com/office/drawing/2014/main" id="{32CDDD41-AB2C-43D1-A187-94234F2EFE1C}"/>
            </a:ext>
          </a:extLst>
        </xdr:cNvPr>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CD42F3FB-DF0E-456C-92BD-9965A1CC0511}"/>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E48165F9-E172-41F5-8AD0-76AC0BEF4958}"/>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B6B6D09F-5A78-4CEC-907C-50C98E5F7283}"/>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5B372EA8-24C9-473B-AF38-54C2ACED9467}"/>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C9A9A6E8-B1A3-4D31-B98A-3CCA6B84D9AB}"/>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E178B82-0B90-483F-BC78-5ED2DFDA5A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23A509-08C7-4FC8-80B7-09F6EFDCEA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1B0116-D77C-4A16-A319-5C591F2264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A5DA1A-AB26-4C7F-8D89-AC5A0E7EEA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6894C4-5A6A-486B-A043-E7D1DD9353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96266</xdr:rowOff>
    </xdr:from>
    <xdr:to>
      <xdr:col>55</xdr:col>
      <xdr:colOff>50800</xdr:colOff>
      <xdr:row>40</xdr:row>
      <xdr:rowOff>26416</xdr:rowOff>
    </xdr:to>
    <xdr:sp macro="" textlink="">
      <xdr:nvSpPr>
        <xdr:cNvPr id="129" name="楕円 128">
          <a:extLst>
            <a:ext uri="{FF2B5EF4-FFF2-40B4-BE49-F238E27FC236}">
              <a16:creationId xmlns:a16="http://schemas.microsoft.com/office/drawing/2014/main" id="{F75C7072-53AD-46BD-A8D4-F0D297495B5A}"/>
            </a:ext>
          </a:extLst>
        </xdr:cNvPr>
        <xdr:cNvSpPr/>
      </xdr:nvSpPr>
      <xdr:spPr>
        <a:xfrm>
          <a:off x="10426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74693</xdr:rowOff>
    </xdr:from>
    <xdr:ext cx="469744" cy="259045"/>
    <xdr:sp macro="" textlink="">
      <xdr:nvSpPr>
        <xdr:cNvPr id="130" name="【図書館】&#10;一人当たり面積該当値テキスト">
          <a:extLst>
            <a:ext uri="{FF2B5EF4-FFF2-40B4-BE49-F238E27FC236}">
              <a16:creationId xmlns:a16="http://schemas.microsoft.com/office/drawing/2014/main" id="{8505A234-D840-472F-AE81-4B13B38575B5}"/>
            </a:ext>
          </a:extLst>
        </xdr:cNvPr>
        <xdr:cNvSpPr txBox="1"/>
      </xdr:nvSpPr>
      <xdr:spPr>
        <a:xfrm>
          <a:off x="10515600"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100838</xdr:rowOff>
    </xdr:from>
    <xdr:to>
      <xdr:col>50</xdr:col>
      <xdr:colOff>165100</xdr:colOff>
      <xdr:row>40</xdr:row>
      <xdr:rowOff>30988</xdr:rowOff>
    </xdr:to>
    <xdr:sp macro="" textlink="">
      <xdr:nvSpPr>
        <xdr:cNvPr id="131" name="楕円 130">
          <a:extLst>
            <a:ext uri="{FF2B5EF4-FFF2-40B4-BE49-F238E27FC236}">
              <a16:creationId xmlns:a16="http://schemas.microsoft.com/office/drawing/2014/main" id="{B9E28A31-8440-4905-AF90-10FC254E17D9}"/>
            </a:ext>
          </a:extLst>
        </xdr:cNvPr>
        <xdr:cNvSpPr/>
      </xdr:nvSpPr>
      <xdr:spPr>
        <a:xfrm>
          <a:off x="9588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147066</xdr:rowOff>
    </xdr:from>
    <xdr:to>
      <xdr:col>55</xdr:col>
      <xdr:colOff>0</xdr:colOff>
      <xdr:row>39</xdr:row>
      <xdr:rowOff>151638</xdr:rowOff>
    </xdr:to>
    <xdr:cxnSp macro="">
      <xdr:nvCxnSpPr>
        <xdr:cNvPr id="132" name="直線コネクタ 131">
          <a:extLst>
            <a:ext uri="{FF2B5EF4-FFF2-40B4-BE49-F238E27FC236}">
              <a16:creationId xmlns:a16="http://schemas.microsoft.com/office/drawing/2014/main" id="{BE163188-4D35-4622-B834-29A728F41DDA}"/>
            </a:ext>
          </a:extLst>
        </xdr:cNvPr>
        <xdr:cNvCxnSpPr/>
      </xdr:nvCxnSpPr>
      <xdr:spPr>
        <a:xfrm flipV="1">
          <a:off x="9639300" y="6833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a:extLst>
            <a:ext uri="{FF2B5EF4-FFF2-40B4-BE49-F238E27FC236}">
              <a16:creationId xmlns:a16="http://schemas.microsoft.com/office/drawing/2014/main" id="{385D4F23-5096-4837-BA7F-035D30BD3586}"/>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151638</xdr:rowOff>
    </xdr:from>
    <xdr:to>
      <xdr:col>50</xdr:col>
      <xdr:colOff>114300</xdr:colOff>
      <xdr:row>39</xdr:row>
      <xdr:rowOff>156210</xdr:rowOff>
    </xdr:to>
    <xdr:cxnSp macro="">
      <xdr:nvCxnSpPr>
        <xdr:cNvPr id="134" name="直線コネクタ 133">
          <a:extLst>
            <a:ext uri="{FF2B5EF4-FFF2-40B4-BE49-F238E27FC236}">
              <a16:creationId xmlns:a16="http://schemas.microsoft.com/office/drawing/2014/main" id="{5AD1FE36-20D5-47EC-AE6E-B4A13DC3DCFE}"/>
            </a:ext>
          </a:extLst>
        </xdr:cNvPr>
        <xdr:cNvCxnSpPr/>
      </xdr:nvCxnSpPr>
      <xdr:spPr>
        <a:xfrm flipV="1">
          <a:off x="8750300" y="683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109982</xdr:rowOff>
    </xdr:from>
    <xdr:to>
      <xdr:col>41</xdr:col>
      <xdr:colOff>101600</xdr:colOff>
      <xdr:row>40</xdr:row>
      <xdr:rowOff>40132</xdr:rowOff>
    </xdr:to>
    <xdr:sp macro="" textlink="">
      <xdr:nvSpPr>
        <xdr:cNvPr id="135" name="楕円 134">
          <a:extLst>
            <a:ext uri="{FF2B5EF4-FFF2-40B4-BE49-F238E27FC236}">
              <a16:creationId xmlns:a16="http://schemas.microsoft.com/office/drawing/2014/main" id="{C185D1FC-8699-435C-9E73-CD73227FEE54}"/>
            </a:ext>
          </a:extLst>
        </xdr:cNvPr>
        <xdr:cNvSpPr/>
      </xdr:nvSpPr>
      <xdr:spPr>
        <a:xfrm>
          <a:off x="781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160782</xdr:rowOff>
    </xdr:to>
    <xdr:cxnSp macro="">
      <xdr:nvCxnSpPr>
        <xdr:cNvPr id="136" name="直線コネクタ 135">
          <a:extLst>
            <a:ext uri="{FF2B5EF4-FFF2-40B4-BE49-F238E27FC236}">
              <a16:creationId xmlns:a16="http://schemas.microsoft.com/office/drawing/2014/main" id="{849CF66A-E3E7-4A2D-B2B7-FFBB216E4475}"/>
            </a:ext>
          </a:extLst>
        </xdr:cNvPr>
        <xdr:cNvCxnSpPr/>
      </xdr:nvCxnSpPr>
      <xdr:spPr>
        <a:xfrm flipV="1">
          <a:off x="7861300" y="684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7" name="楕円 136">
          <a:extLst>
            <a:ext uri="{FF2B5EF4-FFF2-40B4-BE49-F238E27FC236}">
              <a16:creationId xmlns:a16="http://schemas.microsoft.com/office/drawing/2014/main" id="{31748DBB-0D3D-403F-90B2-594FBEA28175}"/>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160782</xdr:rowOff>
    </xdr:from>
    <xdr:to>
      <xdr:col>41</xdr:col>
      <xdr:colOff>50800</xdr:colOff>
      <xdr:row>39</xdr:row>
      <xdr:rowOff>169926</xdr:rowOff>
    </xdr:to>
    <xdr:cxnSp macro="">
      <xdr:nvCxnSpPr>
        <xdr:cNvPr id="138" name="直線コネクタ 137">
          <a:extLst>
            <a:ext uri="{FF2B5EF4-FFF2-40B4-BE49-F238E27FC236}">
              <a16:creationId xmlns:a16="http://schemas.microsoft.com/office/drawing/2014/main" id="{3B0B2398-7B42-4C35-9327-B417365439A3}"/>
            </a:ext>
          </a:extLst>
        </xdr:cNvPr>
        <xdr:cNvCxnSpPr/>
      </xdr:nvCxnSpPr>
      <xdr:spPr>
        <a:xfrm flipV="1">
          <a:off x="6972300" y="684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DA08EDE2-3015-4DEB-8540-B9237567F451}"/>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a:extLst>
            <a:ext uri="{FF2B5EF4-FFF2-40B4-BE49-F238E27FC236}">
              <a16:creationId xmlns:a16="http://schemas.microsoft.com/office/drawing/2014/main" id="{AB5CB448-0352-4CC6-A77A-3058AE67EC87}"/>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id="{7BE2089A-00DE-4580-AB31-835BEE76C8F0}"/>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id="{87CE1E63-E18D-407F-91CA-A012AE501204}"/>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22115</xdr:rowOff>
    </xdr:from>
    <xdr:ext cx="469744" cy="259045"/>
    <xdr:sp macro="" textlink="">
      <xdr:nvSpPr>
        <xdr:cNvPr id="143" name="n_1mainValue【図書館】&#10;一人当たり面積">
          <a:extLst>
            <a:ext uri="{FF2B5EF4-FFF2-40B4-BE49-F238E27FC236}">
              <a16:creationId xmlns:a16="http://schemas.microsoft.com/office/drawing/2014/main" id="{20B07697-3E5A-4E00-9859-F77C9E4A4E4E}"/>
            </a:ext>
          </a:extLst>
        </xdr:cNvPr>
        <xdr:cNvSpPr txBox="1"/>
      </xdr:nvSpPr>
      <xdr:spPr>
        <a:xfrm>
          <a:off x="9391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a:extLst>
            <a:ext uri="{FF2B5EF4-FFF2-40B4-BE49-F238E27FC236}">
              <a16:creationId xmlns:a16="http://schemas.microsoft.com/office/drawing/2014/main" id="{8785E7A5-88AD-4EDA-86C2-EAE1FEB6F924}"/>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31259</xdr:rowOff>
    </xdr:from>
    <xdr:ext cx="469744" cy="259045"/>
    <xdr:sp macro="" textlink="">
      <xdr:nvSpPr>
        <xdr:cNvPr id="145" name="n_3mainValue【図書館】&#10;一人当たり面積">
          <a:extLst>
            <a:ext uri="{FF2B5EF4-FFF2-40B4-BE49-F238E27FC236}">
              <a16:creationId xmlns:a16="http://schemas.microsoft.com/office/drawing/2014/main" id="{9F50B932-3FF8-443C-92DB-A20906E04BFF}"/>
            </a:ext>
          </a:extLst>
        </xdr:cNvPr>
        <xdr:cNvSpPr txBox="1"/>
      </xdr:nvSpPr>
      <xdr:spPr>
        <a:xfrm>
          <a:off x="7626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6" name="n_4mainValue【図書館】&#10;一人当たり面積">
          <a:extLst>
            <a:ext uri="{FF2B5EF4-FFF2-40B4-BE49-F238E27FC236}">
              <a16:creationId xmlns:a16="http://schemas.microsoft.com/office/drawing/2014/main" id="{1E22B890-F093-43BB-B04D-34E5B340C728}"/>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D61BAA4-080A-4187-88DF-F1BD9E8B698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0761172-CFDA-48D4-8344-5D5D2354D5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63B0FC-17C0-483C-B3B4-13F58804AC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C955E65-3B75-4BC8-9127-8FE0A7E323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57A172E-CFBD-4553-9BC3-D21DEFF8B3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10F56FD-E428-4831-938B-5469F5D72C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DFD6DE2-826C-4866-A167-DCE3EDDB96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4EB30C9-1F82-45F2-9073-F459EF8E26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92B4296-CDAE-40DE-B93F-F919451935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8351F80-16E8-4CC3-8F24-C859162AF9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7F81FB9-E9A9-4BCB-9ADA-AD09C6E14B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2F7EA2D-CCF7-4831-AACB-4AC3FE96018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E77287A-974D-4995-BD8B-E72E7DC41D5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91C4ABA2-F269-45B1-AEDA-C8D36DB2FE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DE042EF-3D2A-4B9A-9431-1F2E095402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DA255CDE-F880-4975-BD8B-906A3D4553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E1C6472-852B-4C28-8328-094ADD2DE45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B8CEC01-3D01-4BB4-85DC-E8A8B262E49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E40FAD5-7B39-48CF-A4DD-1B1B56D328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0B64306-950E-442F-987E-A00A169703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3D37CCD4-7EE6-4612-BFF7-DAC275B784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4666F53-DFE4-44BF-9D14-48FFBB8C10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3E4B804-205B-490A-8F65-D96459FBB23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5C45DCC-F436-4DFF-B421-282164A9A8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0C32783-7D2F-45DF-B578-A415B31365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11F4FD33-15A4-4C99-AAD1-AA51B431E9CD}"/>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95ED26D0-A13A-46D5-9C88-445D64279A8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E50025A1-8023-4FC3-8F61-FE0B82511C1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7895BB65-2B58-4441-9560-EDF05C356075}"/>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682154CD-3AE5-46A5-A489-653C0BC332AA}"/>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99558AC-31C6-4BF3-9743-D4C0C2B29AA2}"/>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74B7768D-7329-49C3-A34F-0859AA2565E4}"/>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29D9E554-3AE7-4D5D-ABB1-5CE651B319A9}"/>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id="{60B2DCAE-B4DD-4DA2-A168-D661C73A1694}"/>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id="{03B3E7F0-F71A-477A-AF95-6E4598759E39}"/>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id="{CFC677FA-45F5-4B26-AAE6-210E13D03772}"/>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354CE0-30C9-48EC-A937-55C74D6D7B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391D47-76A4-4C9F-8A4C-0E5509A4F7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8891C8-9EF8-40D1-B5C0-5B6178A441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0ECD36-BEA3-4DAD-A4A6-7E916648ED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8233FB-2DF4-484B-B383-C3F2EAFD86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8" name="楕円 187">
          <a:extLst>
            <a:ext uri="{FF2B5EF4-FFF2-40B4-BE49-F238E27FC236}">
              <a16:creationId xmlns:a16="http://schemas.microsoft.com/office/drawing/2014/main" id="{5C1BB48C-467D-4BF5-AE21-E8C8E432E0A3}"/>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D2352DE-8DB7-4A41-B5B1-8FA77F313772}"/>
            </a:ext>
          </a:extLst>
        </xdr:cNvPr>
        <xdr:cNvSpPr txBox="1"/>
      </xdr:nvSpPr>
      <xdr:spPr>
        <a:xfrm>
          <a:off x="4673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0" name="楕円 189">
          <a:extLst>
            <a:ext uri="{FF2B5EF4-FFF2-40B4-BE49-F238E27FC236}">
              <a16:creationId xmlns:a16="http://schemas.microsoft.com/office/drawing/2014/main" id="{D079582C-5B7D-414C-8040-658BA30DCFE1}"/>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34290</xdr:rowOff>
    </xdr:to>
    <xdr:cxnSp macro="">
      <xdr:nvCxnSpPr>
        <xdr:cNvPr id="191" name="直線コネクタ 190">
          <a:extLst>
            <a:ext uri="{FF2B5EF4-FFF2-40B4-BE49-F238E27FC236}">
              <a16:creationId xmlns:a16="http://schemas.microsoft.com/office/drawing/2014/main" id="{D6F5BAE4-072F-4E78-88E8-05BB6AF117CE}"/>
            </a:ext>
          </a:extLst>
        </xdr:cNvPr>
        <xdr:cNvCxnSpPr/>
      </xdr:nvCxnSpPr>
      <xdr:spPr>
        <a:xfrm>
          <a:off x="3797300" y="104551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2" name="楕円 191">
          <a:extLst>
            <a:ext uri="{FF2B5EF4-FFF2-40B4-BE49-F238E27FC236}">
              <a16:creationId xmlns:a16="http://schemas.microsoft.com/office/drawing/2014/main" id="{EF95179C-5710-4227-BAD0-E180293DCA15}"/>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168184</xdr:rowOff>
    </xdr:to>
    <xdr:cxnSp macro="">
      <xdr:nvCxnSpPr>
        <xdr:cNvPr id="193" name="直線コネクタ 192">
          <a:extLst>
            <a:ext uri="{FF2B5EF4-FFF2-40B4-BE49-F238E27FC236}">
              <a16:creationId xmlns:a16="http://schemas.microsoft.com/office/drawing/2014/main" id="{ECDFACEC-A566-4A82-8765-BD59B63E57D8}"/>
            </a:ext>
          </a:extLst>
        </xdr:cNvPr>
        <xdr:cNvCxnSpPr/>
      </xdr:nvCxnSpPr>
      <xdr:spPr>
        <a:xfrm>
          <a:off x="2908300" y="104176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4" name="楕円 193">
          <a:extLst>
            <a:ext uri="{FF2B5EF4-FFF2-40B4-BE49-F238E27FC236}">
              <a16:creationId xmlns:a16="http://schemas.microsoft.com/office/drawing/2014/main" id="{B4F77DFE-EEE5-4392-B0D0-14CD3EC2859B}"/>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130628</xdr:rowOff>
    </xdr:to>
    <xdr:cxnSp macro="">
      <xdr:nvCxnSpPr>
        <xdr:cNvPr id="195" name="直線コネクタ 194">
          <a:extLst>
            <a:ext uri="{FF2B5EF4-FFF2-40B4-BE49-F238E27FC236}">
              <a16:creationId xmlns:a16="http://schemas.microsoft.com/office/drawing/2014/main" id="{43E18436-A6D0-4654-A2E5-17B874C5E344}"/>
            </a:ext>
          </a:extLst>
        </xdr:cNvPr>
        <xdr:cNvCxnSpPr/>
      </xdr:nvCxnSpPr>
      <xdr:spPr>
        <a:xfrm>
          <a:off x="2019300" y="103784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6" name="楕円 195">
          <a:extLst>
            <a:ext uri="{FF2B5EF4-FFF2-40B4-BE49-F238E27FC236}">
              <a16:creationId xmlns:a16="http://schemas.microsoft.com/office/drawing/2014/main" id="{C060DF0A-DF27-40EA-8D4E-A3C6C2A980CE}"/>
            </a:ext>
          </a:extLst>
        </xdr:cNvPr>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91440</xdr:rowOff>
    </xdr:to>
    <xdr:cxnSp macro="">
      <xdr:nvCxnSpPr>
        <xdr:cNvPr id="197" name="直線コネクタ 196">
          <a:extLst>
            <a:ext uri="{FF2B5EF4-FFF2-40B4-BE49-F238E27FC236}">
              <a16:creationId xmlns:a16="http://schemas.microsoft.com/office/drawing/2014/main" id="{5DC4AD9E-27CB-44BA-8E0C-C92B1E5F0CDE}"/>
            </a:ext>
          </a:extLst>
        </xdr:cNvPr>
        <xdr:cNvCxnSpPr/>
      </xdr:nvCxnSpPr>
      <xdr:spPr>
        <a:xfrm>
          <a:off x="1130300" y="103408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98" name="n_1aveValue【体育館・プール】&#10;有形固定資産減価償却率">
          <a:extLst>
            <a:ext uri="{FF2B5EF4-FFF2-40B4-BE49-F238E27FC236}">
              <a16:creationId xmlns:a16="http://schemas.microsoft.com/office/drawing/2014/main" id="{C9330DF8-0FF5-4F35-86D5-CAED7086F9F0}"/>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9" name="n_2aveValue【体育館・プール】&#10;有形固定資産減価償却率">
          <a:extLst>
            <a:ext uri="{FF2B5EF4-FFF2-40B4-BE49-F238E27FC236}">
              <a16:creationId xmlns:a16="http://schemas.microsoft.com/office/drawing/2014/main" id="{19DBE239-BCFB-4A35-8080-F6D0029C7392}"/>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0" name="n_3aveValue【体育館・プール】&#10;有形固定資産減価償却率">
          <a:extLst>
            <a:ext uri="{FF2B5EF4-FFF2-40B4-BE49-F238E27FC236}">
              <a16:creationId xmlns:a16="http://schemas.microsoft.com/office/drawing/2014/main" id="{3151495F-5134-4174-AA82-637AC0BC718D}"/>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1" name="n_4aveValue【体育館・プール】&#10;有形固定資産減価償却率">
          <a:extLst>
            <a:ext uri="{FF2B5EF4-FFF2-40B4-BE49-F238E27FC236}">
              <a16:creationId xmlns:a16="http://schemas.microsoft.com/office/drawing/2014/main" id="{37DB7443-ED81-4CD7-B357-A303F2EB52AC}"/>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2" name="n_1mainValue【体育館・プール】&#10;有形固定資産減価償却率">
          <a:extLst>
            <a:ext uri="{FF2B5EF4-FFF2-40B4-BE49-F238E27FC236}">
              <a16:creationId xmlns:a16="http://schemas.microsoft.com/office/drawing/2014/main" id="{5C4710C6-24A1-433A-8F37-A552CC5A6A57}"/>
            </a:ext>
          </a:extLst>
        </xdr:cNvPr>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3" name="n_2mainValue【体育館・プール】&#10;有形固定資産減価償却率">
          <a:extLst>
            <a:ext uri="{FF2B5EF4-FFF2-40B4-BE49-F238E27FC236}">
              <a16:creationId xmlns:a16="http://schemas.microsoft.com/office/drawing/2014/main" id="{3FDF4E33-5AD7-4293-9DE6-3AFB448337D8}"/>
            </a:ext>
          </a:extLst>
        </xdr:cNvPr>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158767</xdr:rowOff>
    </xdr:from>
    <xdr:ext cx="405111" cy="259045"/>
    <xdr:sp macro="" textlink="">
      <xdr:nvSpPr>
        <xdr:cNvPr id="204" name="n_3mainValue【体育館・プール】&#10;有形固定資産減価償却率">
          <a:extLst>
            <a:ext uri="{FF2B5EF4-FFF2-40B4-BE49-F238E27FC236}">
              <a16:creationId xmlns:a16="http://schemas.microsoft.com/office/drawing/2014/main" id="{2D8F1836-7CF5-4866-B950-3196BE51C808}"/>
            </a:ext>
          </a:extLst>
        </xdr:cNvPr>
        <xdr:cNvSpPr txBox="1"/>
      </xdr:nvSpPr>
      <xdr:spPr>
        <a:xfrm>
          <a:off x="1816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5" name="n_4mainValue【体育館・プール】&#10;有形固定資産減価償却率">
          <a:extLst>
            <a:ext uri="{FF2B5EF4-FFF2-40B4-BE49-F238E27FC236}">
              <a16:creationId xmlns:a16="http://schemas.microsoft.com/office/drawing/2014/main" id="{B72B3D64-8CCC-482F-A413-370B5ED9D9F6}"/>
            </a:ext>
          </a:extLst>
        </xdr:cNvPr>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3ABB0DB-3DF0-4A97-A36F-06C64207F7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542BB9B-F805-4B0E-AC05-D2D6719605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8DADCB9-8448-4A88-8696-1192F1167C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2F351E8-6D0C-430C-83A1-CF91AFD280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56209D0-BBBF-40F0-B91F-5CB34E22F9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CC092A5-F133-4C46-ADD6-AD5DD79250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858B4EF-65E6-4733-BD34-B4736C552E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3AC30FF-A51C-4FB7-AC80-F86CAD4BF3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4969478-827A-4DA4-BDF0-707836D207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2629D9F-68E3-48C0-B022-4D95234D46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13B6628-BC78-4CF1-9CF5-662C71507A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F8D0EC1-F577-48BA-B3E1-7DDEB056BAA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AAD40A5-28D1-4EE6-B421-DC13AEFD468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224A0FEB-A863-4D76-BE5A-0C1DCE701BF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57320FF-82EE-4C56-A057-B74F3B8337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ABD613A6-23E3-4987-B908-5128E17412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E14B5F7-2AAF-4E26-8992-405088D091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99C5D28-E5AB-418D-A0A3-DC6E85960FA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3B52FBF-EE93-4EC1-8791-252BFE4566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7F8CDD62-D13F-4421-B11E-FF23B03BF25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C2F36F1-1E8E-448A-A531-ED8DA98B4B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D06D4453-464F-4606-8043-E22C81F2F63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93F28037-1FD0-4584-93A2-8368D3585F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F0E8D403-6E8A-4416-AD5A-712FF20296BC}"/>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F0032BB4-75F6-4691-BFFE-EBEB6D14485B}"/>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5E3AFBE5-BC90-4B45-A41A-32190E40907F}"/>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DCBA7CE3-C6C3-40D5-BFFF-17C7E1DAAD0F}"/>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8B7CF50D-D146-48A4-8BED-5F9FBDF086F1}"/>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a:extLst>
            <a:ext uri="{FF2B5EF4-FFF2-40B4-BE49-F238E27FC236}">
              <a16:creationId xmlns:a16="http://schemas.microsoft.com/office/drawing/2014/main" id="{1D27BB60-5E48-4E2D-A251-177909C3CFBB}"/>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D6B29B32-1E9E-449D-A6BE-53A0B99B43B6}"/>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4AD10FE1-03BE-4ED7-9D4B-3D6F6E1E163D}"/>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id="{E75795DA-0709-406E-8A07-0929DB66A4C2}"/>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id="{34BCF4C6-B8B7-41F7-85B3-5E81E301FABD}"/>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id="{F70F2206-53D7-418F-9528-15825149BD17}"/>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0E3C29-A9EE-4CE9-80BA-033FFCB9BC2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27486B-A41A-47AA-A67F-8440F8863F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0340EC-4F37-4C00-AE1D-6427AE3E40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A3C6A3-79F8-47CE-B238-867EEA238A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7264A2F-8311-4F65-849D-686AE03893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86741</xdr:rowOff>
    </xdr:from>
    <xdr:to>
      <xdr:col>55</xdr:col>
      <xdr:colOff>50800</xdr:colOff>
      <xdr:row>64</xdr:row>
      <xdr:rowOff>16891</xdr:rowOff>
    </xdr:to>
    <xdr:sp macro="" textlink="">
      <xdr:nvSpPr>
        <xdr:cNvPr id="245" name="楕円 244">
          <a:extLst>
            <a:ext uri="{FF2B5EF4-FFF2-40B4-BE49-F238E27FC236}">
              <a16:creationId xmlns:a16="http://schemas.microsoft.com/office/drawing/2014/main" id="{255B89B7-D980-47CB-B72F-DF610C172C90}"/>
            </a:ext>
          </a:extLst>
        </xdr:cNvPr>
        <xdr:cNvSpPr/>
      </xdr:nvSpPr>
      <xdr:spPr>
        <a:xfrm>
          <a:off x="10426700" y="108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1668</xdr:rowOff>
    </xdr:from>
    <xdr:ext cx="469744" cy="259045"/>
    <xdr:sp macro="" textlink="">
      <xdr:nvSpPr>
        <xdr:cNvPr id="246" name="【体育館・プール】&#10;一人当たり面積該当値テキスト">
          <a:extLst>
            <a:ext uri="{FF2B5EF4-FFF2-40B4-BE49-F238E27FC236}">
              <a16:creationId xmlns:a16="http://schemas.microsoft.com/office/drawing/2014/main" id="{875E8555-B56B-45E2-B4F0-39A2C5EAEA36}"/>
            </a:ext>
          </a:extLst>
        </xdr:cNvPr>
        <xdr:cNvSpPr txBox="1"/>
      </xdr:nvSpPr>
      <xdr:spPr>
        <a:xfrm>
          <a:off x="10515600" y="1080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88265</xdr:rowOff>
    </xdr:from>
    <xdr:to>
      <xdr:col>50</xdr:col>
      <xdr:colOff>165100</xdr:colOff>
      <xdr:row>64</xdr:row>
      <xdr:rowOff>18415</xdr:rowOff>
    </xdr:to>
    <xdr:sp macro="" textlink="">
      <xdr:nvSpPr>
        <xdr:cNvPr id="247" name="楕円 246">
          <a:extLst>
            <a:ext uri="{FF2B5EF4-FFF2-40B4-BE49-F238E27FC236}">
              <a16:creationId xmlns:a16="http://schemas.microsoft.com/office/drawing/2014/main" id="{EDA252AB-7B5E-4D3F-8D04-23F5F2BA0E71}"/>
            </a:ext>
          </a:extLst>
        </xdr:cNvPr>
        <xdr:cNvSpPr/>
      </xdr:nvSpPr>
      <xdr:spPr>
        <a:xfrm>
          <a:off x="9588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137541</xdr:rowOff>
    </xdr:from>
    <xdr:to>
      <xdr:col>55</xdr:col>
      <xdr:colOff>0</xdr:colOff>
      <xdr:row>63</xdr:row>
      <xdr:rowOff>139065</xdr:rowOff>
    </xdr:to>
    <xdr:cxnSp macro="">
      <xdr:nvCxnSpPr>
        <xdr:cNvPr id="248" name="直線コネクタ 247">
          <a:extLst>
            <a:ext uri="{FF2B5EF4-FFF2-40B4-BE49-F238E27FC236}">
              <a16:creationId xmlns:a16="http://schemas.microsoft.com/office/drawing/2014/main" id="{9EA77CDD-910F-476B-836A-0695AD7D31BD}"/>
            </a:ext>
          </a:extLst>
        </xdr:cNvPr>
        <xdr:cNvCxnSpPr/>
      </xdr:nvCxnSpPr>
      <xdr:spPr>
        <a:xfrm flipV="1">
          <a:off x="9639300" y="1093889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90170</xdr:rowOff>
    </xdr:from>
    <xdr:to>
      <xdr:col>46</xdr:col>
      <xdr:colOff>38100</xdr:colOff>
      <xdr:row>64</xdr:row>
      <xdr:rowOff>20320</xdr:rowOff>
    </xdr:to>
    <xdr:sp macro="" textlink="">
      <xdr:nvSpPr>
        <xdr:cNvPr id="249" name="楕円 248">
          <a:extLst>
            <a:ext uri="{FF2B5EF4-FFF2-40B4-BE49-F238E27FC236}">
              <a16:creationId xmlns:a16="http://schemas.microsoft.com/office/drawing/2014/main" id="{240BE20D-52A4-4012-8673-93FD8D885CB5}"/>
            </a:ext>
          </a:extLst>
        </xdr:cNvPr>
        <xdr:cNvSpPr/>
      </xdr:nvSpPr>
      <xdr:spPr>
        <a:xfrm>
          <a:off x="8699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139065</xdr:rowOff>
    </xdr:from>
    <xdr:to>
      <xdr:col>50</xdr:col>
      <xdr:colOff>114300</xdr:colOff>
      <xdr:row>63</xdr:row>
      <xdr:rowOff>140970</xdr:rowOff>
    </xdr:to>
    <xdr:cxnSp macro="">
      <xdr:nvCxnSpPr>
        <xdr:cNvPr id="250" name="直線コネクタ 249">
          <a:extLst>
            <a:ext uri="{FF2B5EF4-FFF2-40B4-BE49-F238E27FC236}">
              <a16:creationId xmlns:a16="http://schemas.microsoft.com/office/drawing/2014/main" id="{5CEA2612-9A3D-4111-857D-D24F6DA2C4D1}"/>
            </a:ext>
          </a:extLst>
        </xdr:cNvPr>
        <xdr:cNvCxnSpPr/>
      </xdr:nvCxnSpPr>
      <xdr:spPr>
        <a:xfrm flipV="1">
          <a:off x="8750300" y="109404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91694</xdr:rowOff>
    </xdr:from>
    <xdr:to>
      <xdr:col>41</xdr:col>
      <xdr:colOff>101600</xdr:colOff>
      <xdr:row>64</xdr:row>
      <xdr:rowOff>21844</xdr:rowOff>
    </xdr:to>
    <xdr:sp macro="" textlink="">
      <xdr:nvSpPr>
        <xdr:cNvPr id="251" name="楕円 250">
          <a:extLst>
            <a:ext uri="{FF2B5EF4-FFF2-40B4-BE49-F238E27FC236}">
              <a16:creationId xmlns:a16="http://schemas.microsoft.com/office/drawing/2014/main" id="{F37C399A-EDB5-47EE-A85C-ECEF45B221FE}"/>
            </a:ext>
          </a:extLst>
        </xdr:cNvPr>
        <xdr:cNvSpPr/>
      </xdr:nvSpPr>
      <xdr:spPr>
        <a:xfrm>
          <a:off x="7810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140970</xdr:rowOff>
    </xdr:from>
    <xdr:to>
      <xdr:col>45</xdr:col>
      <xdr:colOff>177800</xdr:colOff>
      <xdr:row>63</xdr:row>
      <xdr:rowOff>142494</xdr:rowOff>
    </xdr:to>
    <xdr:cxnSp macro="">
      <xdr:nvCxnSpPr>
        <xdr:cNvPr id="252" name="直線コネクタ 251">
          <a:extLst>
            <a:ext uri="{FF2B5EF4-FFF2-40B4-BE49-F238E27FC236}">
              <a16:creationId xmlns:a16="http://schemas.microsoft.com/office/drawing/2014/main" id="{FE200E2B-581D-442D-A68D-E4DC66E257B1}"/>
            </a:ext>
          </a:extLst>
        </xdr:cNvPr>
        <xdr:cNvCxnSpPr/>
      </xdr:nvCxnSpPr>
      <xdr:spPr>
        <a:xfrm flipV="1">
          <a:off x="7861300" y="109423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93599</xdr:rowOff>
    </xdr:from>
    <xdr:to>
      <xdr:col>36</xdr:col>
      <xdr:colOff>165100</xdr:colOff>
      <xdr:row>64</xdr:row>
      <xdr:rowOff>23749</xdr:rowOff>
    </xdr:to>
    <xdr:sp macro="" textlink="">
      <xdr:nvSpPr>
        <xdr:cNvPr id="253" name="楕円 252">
          <a:extLst>
            <a:ext uri="{FF2B5EF4-FFF2-40B4-BE49-F238E27FC236}">
              <a16:creationId xmlns:a16="http://schemas.microsoft.com/office/drawing/2014/main" id="{0816A852-27DC-4E0F-858B-029A6677470D}"/>
            </a:ext>
          </a:extLst>
        </xdr:cNvPr>
        <xdr:cNvSpPr/>
      </xdr:nvSpPr>
      <xdr:spPr>
        <a:xfrm>
          <a:off x="6921500" y="10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142494</xdr:rowOff>
    </xdr:from>
    <xdr:to>
      <xdr:col>41</xdr:col>
      <xdr:colOff>50800</xdr:colOff>
      <xdr:row>63</xdr:row>
      <xdr:rowOff>144399</xdr:rowOff>
    </xdr:to>
    <xdr:cxnSp macro="">
      <xdr:nvCxnSpPr>
        <xdr:cNvPr id="254" name="直線コネクタ 253">
          <a:extLst>
            <a:ext uri="{FF2B5EF4-FFF2-40B4-BE49-F238E27FC236}">
              <a16:creationId xmlns:a16="http://schemas.microsoft.com/office/drawing/2014/main" id="{9AD42E70-A0E6-4CA5-BA0D-591D6ACEECCA}"/>
            </a:ext>
          </a:extLst>
        </xdr:cNvPr>
        <xdr:cNvCxnSpPr/>
      </xdr:nvCxnSpPr>
      <xdr:spPr>
        <a:xfrm flipV="1">
          <a:off x="6972300" y="109438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a:extLst>
            <a:ext uri="{FF2B5EF4-FFF2-40B4-BE49-F238E27FC236}">
              <a16:creationId xmlns:a16="http://schemas.microsoft.com/office/drawing/2014/main" id="{AFFF303B-D065-4FF5-8D0C-DA98E7CB13B8}"/>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a:extLst>
            <a:ext uri="{FF2B5EF4-FFF2-40B4-BE49-F238E27FC236}">
              <a16:creationId xmlns:a16="http://schemas.microsoft.com/office/drawing/2014/main" id="{41D9E797-F44C-4966-AB65-DBC6ED6BA589}"/>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a:extLst>
            <a:ext uri="{FF2B5EF4-FFF2-40B4-BE49-F238E27FC236}">
              <a16:creationId xmlns:a16="http://schemas.microsoft.com/office/drawing/2014/main" id="{9AE1B562-B684-45AC-85A2-B879DAD9E143}"/>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a:extLst>
            <a:ext uri="{FF2B5EF4-FFF2-40B4-BE49-F238E27FC236}">
              <a16:creationId xmlns:a16="http://schemas.microsoft.com/office/drawing/2014/main" id="{A8D08520-A844-4D66-9F9D-0C984373D933}"/>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9542</xdr:rowOff>
    </xdr:from>
    <xdr:ext cx="469744" cy="259045"/>
    <xdr:sp macro="" textlink="">
      <xdr:nvSpPr>
        <xdr:cNvPr id="259" name="n_1mainValue【体育館・プール】&#10;一人当たり面積">
          <a:extLst>
            <a:ext uri="{FF2B5EF4-FFF2-40B4-BE49-F238E27FC236}">
              <a16:creationId xmlns:a16="http://schemas.microsoft.com/office/drawing/2014/main" id="{BE1CBD2B-006B-4F62-AE45-93365886CB2B}"/>
            </a:ext>
          </a:extLst>
        </xdr:cNvPr>
        <xdr:cNvSpPr txBox="1"/>
      </xdr:nvSpPr>
      <xdr:spPr>
        <a:xfrm>
          <a:off x="9391727"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11447</xdr:rowOff>
    </xdr:from>
    <xdr:ext cx="469744" cy="259045"/>
    <xdr:sp macro="" textlink="">
      <xdr:nvSpPr>
        <xdr:cNvPr id="260" name="n_2mainValue【体育館・プール】&#10;一人当たり面積">
          <a:extLst>
            <a:ext uri="{FF2B5EF4-FFF2-40B4-BE49-F238E27FC236}">
              <a16:creationId xmlns:a16="http://schemas.microsoft.com/office/drawing/2014/main" id="{76DB3B6E-EFC5-48D4-B1A0-A96F8BAFC21E}"/>
            </a:ext>
          </a:extLst>
        </xdr:cNvPr>
        <xdr:cNvSpPr txBox="1"/>
      </xdr:nvSpPr>
      <xdr:spPr>
        <a:xfrm>
          <a:off x="8515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12971</xdr:rowOff>
    </xdr:from>
    <xdr:ext cx="469744" cy="259045"/>
    <xdr:sp macro="" textlink="">
      <xdr:nvSpPr>
        <xdr:cNvPr id="261" name="n_3mainValue【体育館・プール】&#10;一人当たり面積">
          <a:extLst>
            <a:ext uri="{FF2B5EF4-FFF2-40B4-BE49-F238E27FC236}">
              <a16:creationId xmlns:a16="http://schemas.microsoft.com/office/drawing/2014/main" id="{97A28933-4F50-419C-94DD-AC0B5C2CAA37}"/>
            </a:ext>
          </a:extLst>
        </xdr:cNvPr>
        <xdr:cNvSpPr txBox="1"/>
      </xdr:nvSpPr>
      <xdr:spPr>
        <a:xfrm>
          <a:off x="7626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14876</xdr:rowOff>
    </xdr:from>
    <xdr:ext cx="469744" cy="259045"/>
    <xdr:sp macro="" textlink="">
      <xdr:nvSpPr>
        <xdr:cNvPr id="262" name="n_4mainValue【体育館・プール】&#10;一人当たり面積">
          <a:extLst>
            <a:ext uri="{FF2B5EF4-FFF2-40B4-BE49-F238E27FC236}">
              <a16:creationId xmlns:a16="http://schemas.microsoft.com/office/drawing/2014/main" id="{04BE07A8-E807-4A2A-AD0C-19DE54FC1EE4}"/>
            </a:ext>
          </a:extLst>
        </xdr:cNvPr>
        <xdr:cNvSpPr txBox="1"/>
      </xdr:nvSpPr>
      <xdr:spPr>
        <a:xfrm>
          <a:off x="6737427" y="1098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B2E5BA1-1B03-454A-8550-DB039B396E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E5F4CED-FA2A-440A-8B44-5322175487E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18559B4-84B3-4D78-9E85-7B7F46543C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C0EF9AE-18A6-4615-9A48-00E9F143AD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16ECDEC-456B-4CFC-B955-021B662C6A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03170CC-620E-4324-B6A1-F0205B8F6A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367AFBF-D48E-4FA4-8ED2-4469280CB0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9D10BB5-B8B5-4CF9-A578-D3F5866863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B13BC1D-10D4-4E92-BB36-8F57F2D49C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FEFF38B-881E-469C-8B5D-057249DEB3D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A5EBD79-F887-484D-BCE2-0F57068704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2C3C2A1-74D2-4DBE-807B-7BCFBDE2D0E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52B8B506-59B3-4392-AB24-DE558C1FC1D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0610A35-48D6-40C2-8962-9E417613F11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BE62F35-82CB-447E-B747-A3ECA45F344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38A0BE1-E186-497A-AF1D-62BAFC7E2EE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C975493-F431-46D9-8F29-8406055F540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60E612A-7CDD-4F08-BDF4-5235F20A46D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987A2AF-0067-4609-91CD-565D27DF03F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39F88241-90A2-4CD6-9DB9-CB77B1C023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26CA773-5054-4870-9815-A85311ECE0A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FE2F2B7-5A79-4860-A984-45C2EFCF4E6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AA216B45-9B35-41DF-8ED6-42F1981E0E4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C9C2FBB-DE89-4BB9-B995-95F3DFE2C5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79278E6-8C7B-4D9D-9132-AD39072BC4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36D094A8-C564-4EAA-997E-78C6D8DD30F9}"/>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DD3BED87-8502-4AC9-A61B-B533E5EE3CC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C2EF2BBD-7A07-46A2-99A5-BE1D67C1953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6113583-3552-4518-870E-EFBFC572B00C}"/>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id="{13210F1C-6F37-4D8D-87AC-FDD61F2D0C88}"/>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EFAC7BD-7A5B-4121-B854-3734B1EEC111}"/>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3400F5B7-4AED-4981-BB86-C7FC5FA29D5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id="{C352B9C5-C564-40E8-B4FD-9115E4792753}"/>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id="{1B6FB6D6-EB6A-44B1-8EBE-B9984D04FD84}"/>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id="{30833FDF-F259-4B46-B0B5-E09BB76CD2DB}"/>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id="{F6A052C6-559C-4FF6-A400-48FC3B791B42}"/>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E7FFA0-6AAC-4489-9645-EC18C21F4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76F67F8-8CD7-42A5-AE84-CA11A9296B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9C12C64-CF91-4261-86D8-C28AFDDCAB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4832C1-61C0-4AC6-B4E4-62265E608A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1AC4B11-A44E-47CC-BAC3-AEFE53BA43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104866</xdr:rowOff>
    </xdr:from>
    <xdr:to>
      <xdr:col>24</xdr:col>
      <xdr:colOff>114300</xdr:colOff>
      <xdr:row>85</xdr:row>
      <xdr:rowOff>35016</xdr:rowOff>
    </xdr:to>
    <xdr:sp macro="" textlink="">
      <xdr:nvSpPr>
        <xdr:cNvPr id="304" name="楕円 303">
          <a:extLst>
            <a:ext uri="{FF2B5EF4-FFF2-40B4-BE49-F238E27FC236}">
              <a16:creationId xmlns:a16="http://schemas.microsoft.com/office/drawing/2014/main" id="{957ACE96-C05D-43AE-911A-54F183EAD259}"/>
            </a:ext>
          </a:extLst>
        </xdr:cNvPr>
        <xdr:cNvSpPr/>
      </xdr:nvSpPr>
      <xdr:spPr>
        <a:xfrm>
          <a:off x="4584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83293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AF088B6-A9FA-4D26-8398-6EA92EBF0E8A}"/>
            </a:ext>
          </a:extLst>
        </xdr:cNvPr>
        <xdr:cNvSpPr txBox="1"/>
      </xdr:nvSpPr>
      <xdr:spPr>
        <a:xfrm>
          <a:off x="4673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73842</xdr:rowOff>
    </xdr:from>
    <xdr:to>
      <xdr:col>20</xdr:col>
      <xdr:colOff>38100</xdr:colOff>
      <xdr:row>85</xdr:row>
      <xdr:rowOff>3992</xdr:rowOff>
    </xdr:to>
    <xdr:sp macro="" textlink="">
      <xdr:nvSpPr>
        <xdr:cNvPr id="306" name="楕円 305">
          <a:extLst>
            <a:ext uri="{FF2B5EF4-FFF2-40B4-BE49-F238E27FC236}">
              <a16:creationId xmlns:a16="http://schemas.microsoft.com/office/drawing/2014/main" id="{F7857FC4-3876-409E-B89C-E0FE4C1C2CD0}"/>
            </a:ext>
          </a:extLst>
        </xdr:cNvPr>
        <xdr:cNvSpPr/>
      </xdr:nvSpPr>
      <xdr:spPr>
        <a:xfrm>
          <a:off x="3746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124642</xdr:rowOff>
    </xdr:from>
    <xdr:to>
      <xdr:col>24</xdr:col>
      <xdr:colOff>63500</xdr:colOff>
      <xdr:row>84</xdr:row>
      <xdr:rowOff>155666</xdr:rowOff>
    </xdr:to>
    <xdr:cxnSp macro="">
      <xdr:nvCxnSpPr>
        <xdr:cNvPr id="307" name="直線コネクタ 306">
          <a:extLst>
            <a:ext uri="{FF2B5EF4-FFF2-40B4-BE49-F238E27FC236}">
              <a16:creationId xmlns:a16="http://schemas.microsoft.com/office/drawing/2014/main" id="{4256BC38-7FF4-4307-A0BB-AB970FC239A8}"/>
            </a:ext>
          </a:extLst>
        </xdr:cNvPr>
        <xdr:cNvCxnSpPr/>
      </xdr:nvCxnSpPr>
      <xdr:spPr>
        <a:xfrm>
          <a:off x="3797300" y="145264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41184</xdr:rowOff>
    </xdr:from>
    <xdr:to>
      <xdr:col>15</xdr:col>
      <xdr:colOff>101600</xdr:colOff>
      <xdr:row>84</xdr:row>
      <xdr:rowOff>142784</xdr:rowOff>
    </xdr:to>
    <xdr:sp macro="" textlink="">
      <xdr:nvSpPr>
        <xdr:cNvPr id="308" name="楕円 307">
          <a:extLst>
            <a:ext uri="{FF2B5EF4-FFF2-40B4-BE49-F238E27FC236}">
              <a16:creationId xmlns:a16="http://schemas.microsoft.com/office/drawing/2014/main" id="{CC916176-F348-4770-A2D1-B3918AD6F69D}"/>
            </a:ext>
          </a:extLst>
        </xdr:cNvPr>
        <xdr:cNvSpPr/>
      </xdr:nvSpPr>
      <xdr:spPr>
        <a:xfrm>
          <a:off x="2857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91984</xdr:rowOff>
    </xdr:from>
    <xdr:to>
      <xdr:col>19</xdr:col>
      <xdr:colOff>177800</xdr:colOff>
      <xdr:row>84</xdr:row>
      <xdr:rowOff>124642</xdr:rowOff>
    </xdr:to>
    <xdr:cxnSp macro="">
      <xdr:nvCxnSpPr>
        <xdr:cNvPr id="309" name="直線コネクタ 308">
          <a:extLst>
            <a:ext uri="{FF2B5EF4-FFF2-40B4-BE49-F238E27FC236}">
              <a16:creationId xmlns:a16="http://schemas.microsoft.com/office/drawing/2014/main" id="{E2DA6D2C-556E-4799-8A6D-0DFA93E4E902}"/>
            </a:ext>
          </a:extLst>
        </xdr:cNvPr>
        <xdr:cNvCxnSpPr/>
      </xdr:nvCxnSpPr>
      <xdr:spPr>
        <a:xfrm>
          <a:off x="2908300" y="14493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10" name="楕円 309">
          <a:extLst>
            <a:ext uri="{FF2B5EF4-FFF2-40B4-BE49-F238E27FC236}">
              <a16:creationId xmlns:a16="http://schemas.microsoft.com/office/drawing/2014/main" id="{BA2719A1-B7BA-408C-B9A3-21CE897F7085}"/>
            </a:ext>
          </a:extLst>
        </xdr:cNvPr>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91984</xdr:rowOff>
    </xdr:to>
    <xdr:cxnSp macro="">
      <xdr:nvCxnSpPr>
        <xdr:cNvPr id="311" name="直線コネクタ 310">
          <a:extLst>
            <a:ext uri="{FF2B5EF4-FFF2-40B4-BE49-F238E27FC236}">
              <a16:creationId xmlns:a16="http://schemas.microsoft.com/office/drawing/2014/main" id="{8FFD83E3-7862-4599-8724-E0F21EA8C25F}"/>
            </a:ext>
          </a:extLst>
        </xdr:cNvPr>
        <xdr:cNvCxnSpPr/>
      </xdr:nvCxnSpPr>
      <xdr:spPr>
        <a:xfrm>
          <a:off x="2019300" y="1446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148952</xdr:rowOff>
    </xdr:from>
    <xdr:to>
      <xdr:col>6</xdr:col>
      <xdr:colOff>38100</xdr:colOff>
      <xdr:row>84</xdr:row>
      <xdr:rowOff>79102</xdr:rowOff>
    </xdr:to>
    <xdr:sp macro="" textlink="">
      <xdr:nvSpPr>
        <xdr:cNvPr id="312" name="楕円 311">
          <a:extLst>
            <a:ext uri="{FF2B5EF4-FFF2-40B4-BE49-F238E27FC236}">
              <a16:creationId xmlns:a16="http://schemas.microsoft.com/office/drawing/2014/main" id="{A05C3E07-9179-47E9-8937-61D5D52F89FA}"/>
            </a:ext>
          </a:extLst>
        </xdr:cNvPr>
        <xdr:cNvSpPr/>
      </xdr:nvSpPr>
      <xdr:spPr>
        <a:xfrm>
          <a:off x="107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28302</xdr:rowOff>
    </xdr:from>
    <xdr:to>
      <xdr:col>10</xdr:col>
      <xdr:colOff>114300</xdr:colOff>
      <xdr:row>84</xdr:row>
      <xdr:rowOff>60961</xdr:rowOff>
    </xdr:to>
    <xdr:cxnSp macro="">
      <xdr:nvCxnSpPr>
        <xdr:cNvPr id="313" name="直線コネクタ 312">
          <a:extLst>
            <a:ext uri="{FF2B5EF4-FFF2-40B4-BE49-F238E27FC236}">
              <a16:creationId xmlns:a16="http://schemas.microsoft.com/office/drawing/2014/main" id="{A32C0D4C-7C97-40ED-96A8-461B88C23E80}"/>
            </a:ext>
          </a:extLst>
        </xdr:cNvPr>
        <xdr:cNvCxnSpPr/>
      </xdr:nvCxnSpPr>
      <xdr:spPr>
        <a:xfrm>
          <a:off x="1130300" y="1443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314" name="n_1aveValue【福祉施設】&#10;有形固定資産減価償却率">
          <a:extLst>
            <a:ext uri="{FF2B5EF4-FFF2-40B4-BE49-F238E27FC236}">
              <a16:creationId xmlns:a16="http://schemas.microsoft.com/office/drawing/2014/main" id="{A3E9F19B-7C22-4113-BB0B-9104798CD7FF}"/>
            </a:ext>
          </a:extLst>
        </xdr:cNvPr>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5" name="n_2aveValue【福祉施設】&#10;有形固定資産減価償却率">
          <a:extLst>
            <a:ext uri="{FF2B5EF4-FFF2-40B4-BE49-F238E27FC236}">
              <a16:creationId xmlns:a16="http://schemas.microsoft.com/office/drawing/2014/main" id="{7612FCFF-BE4D-4587-ADF5-A476B0952A83}"/>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6" name="n_3aveValue【福祉施設】&#10;有形固定資産減価償却率">
          <a:extLst>
            <a:ext uri="{FF2B5EF4-FFF2-40B4-BE49-F238E27FC236}">
              <a16:creationId xmlns:a16="http://schemas.microsoft.com/office/drawing/2014/main" id="{26B5FCE9-97A3-4E2B-86A1-D5BC22DC41DA}"/>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317" name="n_4aveValue【福祉施設】&#10;有形固定資産減価償却率">
          <a:extLst>
            <a:ext uri="{FF2B5EF4-FFF2-40B4-BE49-F238E27FC236}">
              <a16:creationId xmlns:a16="http://schemas.microsoft.com/office/drawing/2014/main" id="{DCE88BF3-5093-4DDC-A96D-D3A78C04471E}"/>
            </a:ext>
          </a:extLst>
        </xdr:cNvPr>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166569</xdr:rowOff>
    </xdr:from>
    <xdr:ext cx="405111" cy="259045"/>
    <xdr:sp macro="" textlink="">
      <xdr:nvSpPr>
        <xdr:cNvPr id="318" name="n_1mainValue【福祉施設】&#10;有形固定資産減価償却率">
          <a:extLst>
            <a:ext uri="{FF2B5EF4-FFF2-40B4-BE49-F238E27FC236}">
              <a16:creationId xmlns:a16="http://schemas.microsoft.com/office/drawing/2014/main" id="{9594B5CE-0EA9-4700-8E7B-0659733012E9}"/>
            </a:ext>
          </a:extLst>
        </xdr:cNvPr>
        <xdr:cNvSpPr txBox="1"/>
      </xdr:nvSpPr>
      <xdr:spPr>
        <a:xfrm>
          <a:off x="35820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133911</xdr:rowOff>
    </xdr:from>
    <xdr:ext cx="405111" cy="259045"/>
    <xdr:sp macro="" textlink="">
      <xdr:nvSpPr>
        <xdr:cNvPr id="319" name="n_2mainValue【福祉施設】&#10;有形固定資産減価償却率">
          <a:extLst>
            <a:ext uri="{FF2B5EF4-FFF2-40B4-BE49-F238E27FC236}">
              <a16:creationId xmlns:a16="http://schemas.microsoft.com/office/drawing/2014/main" id="{CBB516B3-E2AD-4D9C-B476-28CE1D9FD351}"/>
            </a:ext>
          </a:extLst>
        </xdr:cNvPr>
        <xdr:cNvSpPr txBox="1"/>
      </xdr:nvSpPr>
      <xdr:spPr>
        <a:xfrm>
          <a:off x="2705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20" name="n_3mainValue【福祉施設】&#10;有形固定資産減価償却率">
          <a:extLst>
            <a:ext uri="{FF2B5EF4-FFF2-40B4-BE49-F238E27FC236}">
              <a16:creationId xmlns:a16="http://schemas.microsoft.com/office/drawing/2014/main" id="{B62EA126-0A9C-48C1-83E2-CD71CE94999E}"/>
            </a:ext>
          </a:extLst>
        </xdr:cNvPr>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70229</xdr:rowOff>
    </xdr:from>
    <xdr:ext cx="405111" cy="259045"/>
    <xdr:sp macro="" textlink="">
      <xdr:nvSpPr>
        <xdr:cNvPr id="321" name="n_4mainValue【福祉施設】&#10;有形固定資産減価償却率">
          <a:extLst>
            <a:ext uri="{FF2B5EF4-FFF2-40B4-BE49-F238E27FC236}">
              <a16:creationId xmlns:a16="http://schemas.microsoft.com/office/drawing/2014/main" id="{9E9FD81E-66BA-4C68-AC93-F4B9E1D5283E}"/>
            </a:ext>
          </a:extLst>
        </xdr:cNvPr>
        <xdr:cNvSpPr txBox="1"/>
      </xdr:nvSpPr>
      <xdr:spPr>
        <a:xfrm>
          <a:off x="927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828A4BA-CCA1-4608-A7AE-F221D6E999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89F1FA-AA14-4DED-9C91-4A59E920F2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1B7A42D-3218-40A1-8B56-6DA522479C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261442B-F7F5-4E9E-B303-908CEDDA8A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288F9BB-E482-4AF2-AF4E-C9F75D4B5F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60A990D-45E9-4784-98CA-2EAB860FE5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FFB4CB7-D376-4A6A-A6D4-57BA0328DA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8DBD534-96B1-4394-B697-C71BADAD70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DC337FE-7DE7-4DCB-B466-708002217E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A217DD5-E9FA-4580-A62F-D8509EE5FA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E339E27-BD93-4538-91D7-05CDED891BA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01C8085-E8B1-46E6-90AF-66C03F6EB9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BD8085C-24E3-4BE5-B9A8-BAF96A5FD8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CF312F9-EDB4-425C-A828-D1F6C3E58D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D95BA54-7F8F-4006-8254-817DD82FCD4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D29981D-9359-4C85-92D8-5EAFD82287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B58F53F-035A-4BFF-A4B6-903BC66BB39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BE9E350-4CB6-4039-AD1E-89BB3584F62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B1D6053-68C9-4B1C-891A-C85265F520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CFF1716-B9E6-47A4-9FE0-A775D1EA4DF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BDB4C71-DCCB-42B3-8FB8-F8540D99D2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B87C10A-400C-4AD9-9F8C-8A64579506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DDF63FB-3A36-4B69-8F1C-1573A733F0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id="{81CF8430-9E90-491D-80AA-470CACECEF72}"/>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id="{AC578A72-0DBE-4A70-B56E-A15A97AA62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id="{34782581-4DDE-4D2E-95FF-6B940B4233E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922C5D82-F1B3-413E-BE98-09D11A872212}"/>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id="{38B804B7-16D3-467A-90F3-D2EE5EDBCD43}"/>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701F8C5D-9BBE-4F12-9408-85E34EE8055A}"/>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id="{EEE1AD23-8050-4A62-9367-6244ED692A74}"/>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id="{2EA49155-EE80-4DBE-A570-EC435747B45D}"/>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id="{EC8B45FD-479B-4CB6-883A-62CA9CB676C3}"/>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id="{315C3956-5FCD-4A20-ADC4-E492202B9887}"/>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id="{70398342-F0ED-4A0B-B195-1F112AA8791F}"/>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E02B09E-EFC1-4D46-B110-F357383559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890F3C-9E36-4874-8769-4AFDB38A25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09B14F-B0D6-4FE1-81CE-DEA84AD1F9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4DFC463-9E73-4418-8B0D-158B523014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C88D008-0EFA-448C-BF6B-828FF3102A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152654</xdr:rowOff>
    </xdr:from>
    <xdr:to>
      <xdr:col>55</xdr:col>
      <xdr:colOff>50800</xdr:colOff>
      <xdr:row>86</xdr:row>
      <xdr:rowOff>82804</xdr:rowOff>
    </xdr:to>
    <xdr:sp macro="" textlink="">
      <xdr:nvSpPr>
        <xdr:cNvPr id="361" name="楕円 360">
          <a:extLst>
            <a:ext uri="{FF2B5EF4-FFF2-40B4-BE49-F238E27FC236}">
              <a16:creationId xmlns:a16="http://schemas.microsoft.com/office/drawing/2014/main" id="{A47828B8-FD7F-4015-9A13-36E0465BBB08}"/>
            </a:ext>
          </a:extLst>
        </xdr:cNvPr>
        <xdr:cNvSpPr/>
      </xdr:nvSpPr>
      <xdr:spPr>
        <a:xfrm>
          <a:off x="10426700" y="147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67581</xdr:rowOff>
    </xdr:from>
    <xdr:ext cx="469744" cy="259045"/>
    <xdr:sp macro="" textlink="">
      <xdr:nvSpPr>
        <xdr:cNvPr id="362" name="【福祉施設】&#10;一人当たり面積該当値テキスト">
          <a:extLst>
            <a:ext uri="{FF2B5EF4-FFF2-40B4-BE49-F238E27FC236}">
              <a16:creationId xmlns:a16="http://schemas.microsoft.com/office/drawing/2014/main" id="{220C4335-FCF2-47AD-92F7-EC863A844139}"/>
            </a:ext>
          </a:extLst>
        </xdr:cNvPr>
        <xdr:cNvSpPr txBox="1"/>
      </xdr:nvSpPr>
      <xdr:spPr>
        <a:xfrm>
          <a:off x="10515600" y="1464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3" name="楕円 362">
          <a:extLst>
            <a:ext uri="{FF2B5EF4-FFF2-40B4-BE49-F238E27FC236}">
              <a16:creationId xmlns:a16="http://schemas.microsoft.com/office/drawing/2014/main" id="{162F103D-B54A-4D54-94EF-A8FC62135199}"/>
            </a:ext>
          </a:extLst>
        </xdr:cNvPr>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32004</xdr:rowOff>
    </xdr:from>
    <xdr:to>
      <xdr:col>55</xdr:col>
      <xdr:colOff>0</xdr:colOff>
      <xdr:row>86</xdr:row>
      <xdr:rowOff>33528</xdr:rowOff>
    </xdr:to>
    <xdr:cxnSp macro="">
      <xdr:nvCxnSpPr>
        <xdr:cNvPr id="364" name="直線コネクタ 363">
          <a:extLst>
            <a:ext uri="{FF2B5EF4-FFF2-40B4-BE49-F238E27FC236}">
              <a16:creationId xmlns:a16="http://schemas.microsoft.com/office/drawing/2014/main" id="{8EB4BEF6-C66D-4080-86D4-41AA5F260157}"/>
            </a:ext>
          </a:extLst>
        </xdr:cNvPr>
        <xdr:cNvCxnSpPr/>
      </xdr:nvCxnSpPr>
      <xdr:spPr>
        <a:xfrm flipV="1">
          <a:off x="9639300" y="147767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155702</xdr:rowOff>
    </xdr:from>
    <xdr:to>
      <xdr:col>46</xdr:col>
      <xdr:colOff>38100</xdr:colOff>
      <xdr:row>86</xdr:row>
      <xdr:rowOff>85852</xdr:rowOff>
    </xdr:to>
    <xdr:sp macro="" textlink="">
      <xdr:nvSpPr>
        <xdr:cNvPr id="365" name="楕円 364">
          <a:extLst>
            <a:ext uri="{FF2B5EF4-FFF2-40B4-BE49-F238E27FC236}">
              <a16:creationId xmlns:a16="http://schemas.microsoft.com/office/drawing/2014/main" id="{1D58DB03-B18C-4673-A77C-BC1415C0B915}"/>
            </a:ext>
          </a:extLst>
        </xdr:cNvPr>
        <xdr:cNvSpPr/>
      </xdr:nvSpPr>
      <xdr:spPr>
        <a:xfrm>
          <a:off x="8699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35052</xdr:rowOff>
    </xdr:to>
    <xdr:cxnSp macro="">
      <xdr:nvCxnSpPr>
        <xdr:cNvPr id="366" name="直線コネクタ 365">
          <a:extLst>
            <a:ext uri="{FF2B5EF4-FFF2-40B4-BE49-F238E27FC236}">
              <a16:creationId xmlns:a16="http://schemas.microsoft.com/office/drawing/2014/main" id="{822C02CB-9C05-464F-B483-B6413FA5CEE0}"/>
            </a:ext>
          </a:extLst>
        </xdr:cNvPr>
        <xdr:cNvCxnSpPr/>
      </xdr:nvCxnSpPr>
      <xdr:spPr>
        <a:xfrm flipV="1">
          <a:off x="8750300" y="147782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156463</xdr:rowOff>
    </xdr:from>
    <xdr:to>
      <xdr:col>41</xdr:col>
      <xdr:colOff>101600</xdr:colOff>
      <xdr:row>86</xdr:row>
      <xdr:rowOff>86613</xdr:rowOff>
    </xdr:to>
    <xdr:sp macro="" textlink="">
      <xdr:nvSpPr>
        <xdr:cNvPr id="367" name="楕円 366">
          <a:extLst>
            <a:ext uri="{FF2B5EF4-FFF2-40B4-BE49-F238E27FC236}">
              <a16:creationId xmlns:a16="http://schemas.microsoft.com/office/drawing/2014/main" id="{6A866FF1-A53D-49CC-BDF7-D51BDE5C3F2E}"/>
            </a:ext>
          </a:extLst>
        </xdr:cNvPr>
        <xdr:cNvSpPr/>
      </xdr:nvSpPr>
      <xdr:spPr>
        <a:xfrm>
          <a:off x="7810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35052</xdr:rowOff>
    </xdr:from>
    <xdr:to>
      <xdr:col>45</xdr:col>
      <xdr:colOff>177800</xdr:colOff>
      <xdr:row>86</xdr:row>
      <xdr:rowOff>35813</xdr:rowOff>
    </xdr:to>
    <xdr:cxnSp macro="">
      <xdr:nvCxnSpPr>
        <xdr:cNvPr id="368" name="直線コネクタ 367">
          <a:extLst>
            <a:ext uri="{FF2B5EF4-FFF2-40B4-BE49-F238E27FC236}">
              <a16:creationId xmlns:a16="http://schemas.microsoft.com/office/drawing/2014/main" id="{610A7B28-019D-4945-A0C2-994B3A9BCDC4}"/>
            </a:ext>
          </a:extLst>
        </xdr:cNvPr>
        <xdr:cNvCxnSpPr/>
      </xdr:nvCxnSpPr>
      <xdr:spPr>
        <a:xfrm flipV="1">
          <a:off x="7861300" y="14779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157987</xdr:rowOff>
    </xdr:from>
    <xdr:to>
      <xdr:col>36</xdr:col>
      <xdr:colOff>165100</xdr:colOff>
      <xdr:row>86</xdr:row>
      <xdr:rowOff>88137</xdr:rowOff>
    </xdr:to>
    <xdr:sp macro="" textlink="">
      <xdr:nvSpPr>
        <xdr:cNvPr id="369" name="楕円 368">
          <a:extLst>
            <a:ext uri="{FF2B5EF4-FFF2-40B4-BE49-F238E27FC236}">
              <a16:creationId xmlns:a16="http://schemas.microsoft.com/office/drawing/2014/main" id="{81693EDE-3D81-4510-A517-08B658693683}"/>
            </a:ext>
          </a:extLst>
        </xdr:cNvPr>
        <xdr:cNvSpPr/>
      </xdr:nvSpPr>
      <xdr:spPr>
        <a:xfrm>
          <a:off x="6921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35813</xdr:rowOff>
    </xdr:from>
    <xdr:to>
      <xdr:col>41</xdr:col>
      <xdr:colOff>50800</xdr:colOff>
      <xdr:row>86</xdr:row>
      <xdr:rowOff>37337</xdr:rowOff>
    </xdr:to>
    <xdr:cxnSp macro="">
      <xdr:nvCxnSpPr>
        <xdr:cNvPr id="370" name="直線コネクタ 369">
          <a:extLst>
            <a:ext uri="{FF2B5EF4-FFF2-40B4-BE49-F238E27FC236}">
              <a16:creationId xmlns:a16="http://schemas.microsoft.com/office/drawing/2014/main" id="{4B4F10F2-5037-4BC6-A092-1CE9D8A72BE2}"/>
            </a:ext>
          </a:extLst>
        </xdr:cNvPr>
        <xdr:cNvCxnSpPr/>
      </xdr:nvCxnSpPr>
      <xdr:spPr>
        <a:xfrm flipV="1">
          <a:off x="6972300" y="147805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a:extLst>
            <a:ext uri="{FF2B5EF4-FFF2-40B4-BE49-F238E27FC236}">
              <a16:creationId xmlns:a16="http://schemas.microsoft.com/office/drawing/2014/main" id="{9ACB0B38-D693-4FF7-BCA1-56BDC731CFA8}"/>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a:extLst>
            <a:ext uri="{FF2B5EF4-FFF2-40B4-BE49-F238E27FC236}">
              <a16:creationId xmlns:a16="http://schemas.microsoft.com/office/drawing/2014/main" id="{A907731F-649D-4B0D-AAFC-BE01C46DD481}"/>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a:extLst>
            <a:ext uri="{FF2B5EF4-FFF2-40B4-BE49-F238E27FC236}">
              <a16:creationId xmlns:a16="http://schemas.microsoft.com/office/drawing/2014/main" id="{698924BD-38E5-4CAF-8100-398A83F73CD5}"/>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a:extLst>
            <a:ext uri="{FF2B5EF4-FFF2-40B4-BE49-F238E27FC236}">
              <a16:creationId xmlns:a16="http://schemas.microsoft.com/office/drawing/2014/main" id="{1A52934F-3D53-4584-896C-5DA997AB39C3}"/>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5" name="n_1mainValue【福祉施設】&#10;一人当たり面積">
          <a:extLst>
            <a:ext uri="{FF2B5EF4-FFF2-40B4-BE49-F238E27FC236}">
              <a16:creationId xmlns:a16="http://schemas.microsoft.com/office/drawing/2014/main" id="{0929710D-8171-401B-B7B5-D602D21AD51B}"/>
            </a:ext>
          </a:extLst>
        </xdr:cNvPr>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76979</xdr:rowOff>
    </xdr:from>
    <xdr:ext cx="469744" cy="259045"/>
    <xdr:sp macro="" textlink="">
      <xdr:nvSpPr>
        <xdr:cNvPr id="376" name="n_2mainValue【福祉施設】&#10;一人当たり面積">
          <a:extLst>
            <a:ext uri="{FF2B5EF4-FFF2-40B4-BE49-F238E27FC236}">
              <a16:creationId xmlns:a16="http://schemas.microsoft.com/office/drawing/2014/main" id="{8A40DE51-33AB-41EB-948F-9E7686022C23}"/>
            </a:ext>
          </a:extLst>
        </xdr:cNvPr>
        <xdr:cNvSpPr txBox="1"/>
      </xdr:nvSpPr>
      <xdr:spPr>
        <a:xfrm>
          <a:off x="8515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77740</xdr:rowOff>
    </xdr:from>
    <xdr:ext cx="469744" cy="259045"/>
    <xdr:sp macro="" textlink="">
      <xdr:nvSpPr>
        <xdr:cNvPr id="377" name="n_3mainValue【福祉施設】&#10;一人当たり面積">
          <a:extLst>
            <a:ext uri="{FF2B5EF4-FFF2-40B4-BE49-F238E27FC236}">
              <a16:creationId xmlns:a16="http://schemas.microsoft.com/office/drawing/2014/main" id="{D5B512A5-0944-40B5-ACDF-68838492E93E}"/>
            </a:ext>
          </a:extLst>
        </xdr:cNvPr>
        <xdr:cNvSpPr txBox="1"/>
      </xdr:nvSpPr>
      <xdr:spPr>
        <a:xfrm>
          <a:off x="7626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79264</xdr:rowOff>
    </xdr:from>
    <xdr:ext cx="469744" cy="259045"/>
    <xdr:sp macro="" textlink="">
      <xdr:nvSpPr>
        <xdr:cNvPr id="378" name="n_4mainValue【福祉施設】&#10;一人当たり面積">
          <a:extLst>
            <a:ext uri="{FF2B5EF4-FFF2-40B4-BE49-F238E27FC236}">
              <a16:creationId xmlns:a16="http://schemas.microsoft.com/office/drawing/2014/main" id="{76712236-EEBF-4230-B161-54AF72E69E95}"/>
            </a:ext>
          </a:extLst>
        </xdr:cNvPr>
        <xdr:cNvSpPr txBox="1"/>
      </xdr:nvSpPr>
      <xdr:spPr>
        <a:xfrm>
          <a:off x="6737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A06E40B-9162-4AD8-86D1-060EC5B9F0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2CC24B6-A342-480D-B1AF-6220E6139E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C164E41-E413-4863-BE4F-5FC5371226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571C74D-98FD-4156-93D4-4A3CEE9B35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7631199-C869-479C-A164-D89B68BDC6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C329E8A-48BB-452E-86D2-93F024F705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B59BF03-5420-4E52-886F-F583B0BBAC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F8E99AC-04C7-42DD-8784-4452F7FDD9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7923A5D-5F0C-4E09-9495-EA7FB51F12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F750A93C-275E-48F8-9CF2-D8608BE6FA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FD05696-8DD3-4CA8-A432-441345A7D2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4B0DE2F-84C4-4941-A4DB-8378DCC2AC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AE5505-B491-4A45-B306-F79BB56724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1832909-B595-4014-AB97-6FDA501448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4245A60-6BDD-4A6F-A715-1590CDE547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9DE004C-C58E-4AA9-997F-758C7106B1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5A8E52C-E5E5-4274-A288-ED025410AC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0341C26-FCC1-4A9B-8318-98DC6C8AF8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5F53946-815A-4E29-BEB2-B64185F2DE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A7E0B3C-B944-49EC-A292-2A0DA5F07B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367F13-C020-478E-BDE2-57263F4D9E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A7998B6-BE5E-4AAF-90B5-4D4C744F8D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E379002-E3E3-4A52-8ECF-B6BC9F0973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15B3CB8-92F0-43C7-B936-3FFDFAA2EE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6C0FB50-788A-4914-BE8C-7209CE773F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BD1F6FF-C83E-4A97-85D7-ACF52A8EC6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AB1D433-0DAB-4036-89CB-53ACFF3F72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9EE3249-358B-4906-B18B-60A51D8FF26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BA480C1-FE48-4DAA-9275-99684F9478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D83D29DE-65CC-4343-9A59-64674A0366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C89E035-40A3-441F-B5CD-1276F523AD5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704C56C-E184-401B-9DCF-6589FCD8067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170C36AA-9D18-4F17-8312-2905CFC9D07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B0C83DC-E9C8-4395-83F0-4D54087C4D5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778B3BDA-A84E-4ADC-9182-23FB39A312A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BA065424-B00F-410E-AD9A-365805D3DF1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49B615F-4DF1-4826-9A67-ED086EEFE0B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B4D2AE4F-287D-411A-A3E7-C0D92AC1D6D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8E85200-9F99-4401-A0F5-1AEEE704DA9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D66CD16-2BAF-4BA6-BFC7-A6E2BF6989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146DE2CD-333D-4239-BC88-331766B246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9F93F57A-0B27-4767-A34B-8273CB60F18A}"/>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230286C8-B494-4FD1-8C98-6A6F9013568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7F6D6DA-2500-4094-8593-5A14E3D031A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92C96321-3CBD-44B6-A088-425C229AFE25}"/>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4" name="直線コネクタ 423">
          <a:extLst>
            <a:ext uri="{FF2B5EF4-FFF2-40B4-BE49-F238E27FC236}">
              <a16:creationId xmlns:a16="http://schemas.microsoft.com/office/drawing/2014/main" id="{0638C6FA-EE88-456F-87E7-8DE02C99F59C}"/>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D9DFA637-4D5B-4F37-B818-FFE9731BBC49}"/>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6" name="フローチャート: 判断 425">
          <a:extLst>
            <a:ext uri="{FF2B5EF4-FFF2-40B4-BE49-F238E27FC236}">
              <a16:creationId xmlns:a16="http://schemas.microsoft.com/office/drawing/2014/main" id="{2A7F95EC-36D9-4FD2-8ED4-89520741E057}"/>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7" name="フローチャート: 判断 426">
          <a:extLst>
            <a:ext uri="{FF2B5EF4-FFF2-40B4-BE49-F238E27FC236}">
              <a16:creationId xmlns:a16="http://schemas.microsoft.com/office/drawing/2014/main" id="{87E40071-2E11-43A7-AE9A-04BA10122338}"/>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8" name="フローチャート: 判断 427">
          <a:extLst>
            <a:ext uri="{FF2B5EF4-FFF2-40B4-BE49-F238E27FC236}">
              <a16:creationId xmlns:a16="http://schemas.microsoft.com/office/drawing/2014/main" id="{03FE49DA-4648-4B84-A044-A934C9B3A215}"/>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29" name="フローチャート: 判断 428">
          <a:extLst>
            <a:ext uri="{FF2B5EF4-FFF2-40B4-BE49-F238E27FC236}">
              <a16:creationId xmlns:a16="http://schemas.microsoft.com/office/drawing/2014/main" id="{693FFBA2-99C5-436A-84B6-4BEC5F9C8F79}"/>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0" name="フローチャート: 判断 429">
          <a:extLst>
            <a:ext uri="{FF2B5EF4-FFF2-40B4-BE49-F238E27FC236}">
              <a16:creationId xmlns:a16="http://schemas.microsoft.com/office/drawing/2014/main" id="{D43A6962-A5BF-4277-B6B2-11632F035B22}"/>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ACE26D8-7B26-4873-8AA8-48CFAD07F8B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B834863-D1A3-4799-A81E-6D692BB6F1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84FBBCB-8AB0-480F-A73D-932B73DCAAC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182ED6-0C4C-46B2-9794-A4CB9E5A11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EF70827-6D5C-4C83-9F6D-1FB03F1F69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436" name="楕円 435">
          <a:extLst>
            <a:ext uri="{FF2B5EF4-FFF2-40B4-BE49-F238E27FC236}">
              <a16:creationId xmlns:a16="http://schemas.microsoft.com/office/drawing/2014/main" id="{348AE182-409A-4015-A8E6-C6272C6A5D0B}"/>
            </a:ext>
          </a:extLst>
        </xdr:cNvPr>
        <xdr:cNvSpPr/>
      </xdr:nvSpPr>
      <xdr:spPr>
        <a:xfrm>
          <a:off x="16268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FCACF26-60D4-4BF9-A52B-01410D527E0B}"/>
            </a:ext>
          </a:extLst>
        </xdr:cNvPr>
        <xdr:cNvSpPr txBox="1"/>
      </xdr:nvSpPr>
      <xdr:spPr>
        <a:xfrm>
          <a:off x="16357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438" name="楕円 437">
          <a:extLst>
            <a:ext uri="{FF2B5EF4-FFF2-40B4-BE49-F238E27FC236}">
              <a16:creationId xmlns:a16="http://schemas.microsoft.com/office/drawing/2014/main" id="{E968CE16-8998-4C2D-BD05-9A7DE59E8988}"/>
            </a:ext>
          </a:extLst>
        </xdr:cNvPr>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37011</xdr:rowOff>
    </xdr:to>
    <xdr:cxnSp macro="">
      <xdr:nvCxnSpPr>
        <xdr:cNvPr id="439" name="直線コネクタ 438">
          <a:extLst>
            <a:ext uri="{FF2B5EF4-FFF2-40B4-BE49-F238E27FC236}">
              <a16:creationId xmlns:a16="http://schemas.microsoft.com/office/drawing/2014/main" id="{3097BA22-BBC9-446A-A0FD-34D196004DC2}"/>
            </a:ext>
          </a:extLst>
        </xdr:cNvPr>
        <xdr:cNvCxnSpPr/>
      </xdr:nvCxnSpPr>
      <xdr:spPr>
        <a:xfrm>
          <a:off x="15481300" y="597408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31931</xdr:rowOff>
    </xdr:from>
    <xdr:to>
      <xdr:col>76</xdr:col>
      <xdr:colOff>165100</xdr:colOff>
      <xdr:row>34</xdr:row>
      <xdr:rowOff>133531</xdr:rowOff>
    </xdr:to>
    <xdr:sp macro="" textlink="">
      <xdr:nvSpPr>
        <xdr:cNvPr id="440" name="楕円 439">
          <a:extLst>
            <a:ext uri="{FF2B5EF4-FFF2-40B4-BE49-F238E27FC236}">
              <a16:creationId xmlns:a16="http://schemas.microsoft.com/office/drawing/2014/main" id="{A9F1AC0F-FBF5-4CB0-BCAC-00577D0DB7A5}"/>
            </a:ext>
          </a:extLst>
        </xdr:cNvPr>
        <xdr:cNvSpPr/>
      </xdr:nvSpPr>
      <xdr:spPr>
        <a:xfrm>
          <a:off x="14541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82731</xdr:rowOff>
    </xdr:from>
    <xdr:to>
      <xdr:col>81</xdr:col>
      <xdr:colOff>50800</xdr:colOff>
      <xdr:row>34</xdr:row>
      <xdr:rowOff>144780</xdr:rowOff>
    </xdr:to>
    <xdr:cxnSp macro="">
      <xdr:nvCxnSpPr>
        <xdr:cNvPr id="441" name="直線コネクタ 440">
          <a:extLst>
            <a:ext uri="{FF2B5EF4-FFF2-40B4-BE49-F238E27FC236}">
              <a16:creationId xmlns:a16="http://schemas.microsoft.com/office/drawing/2014/main" id="{4567D2A0-E379-44D0-8C4B-017A7641AEF8}"/>
            </a:ext>
          </a:extLst>
        </xdr:cNvPr>
        <xdr:cNvCxnSpPr/>
      </xdr:nvCxnSpPr>
      <xdr:spPr>
        <a:xfrm>
          <a:off x="14592300" y="59120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175480B2-1969-4D97-A10A-904DD8B1446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3A61E423-0730-4DA6-B8B8-527A74F3A3F5}"/>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9AF6D0D8-58DE-47D8-B16C-131FCEDD78AA}"/>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3F0E4DB0-C99C-4881-8953-C053F74431EF}"/>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51B40D67-DAF9-4865-9BE4-157DFA9C6C5A}"/>
            </a:ext>
          </a:extLst>
        </xdr:cNvPr>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150058</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537D17F8-2CAE-4467-B629-DECDD7F5D12F}"/>
            </a:ext>
          </a:extLst>
        </xdr:cNvPr>
        <xdr:cNvSpPr txBox="1"/>
      </xdr:nvSpPr>
      <xdr:spPr>
        <a:xfrm>
          <a:off x="14389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EC6E9D5-37F4-4CFF-BF53-503F4F271E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ED5C2129-46CB-4FC5-A0AF-238EB0BFCD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5360BC0-04A4-4C1C-898D-181D28F3EA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A7D8C7-AEA2-4F1C-8DBB-FA43C7CBC0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CB163B4-7B74-4047-943E-041BC94F05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46DB4086-6DB8-48AE-8F64-930C80EFA4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B8D70AA5-5E31-41DD-B81B-BC1A5DCB7C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06D34E3-8F61-466F-B185-E6721A9987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ACDB9C4C-2191-4481-B395-A6DD214DB9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A678268-E4A3-4FD0-B7A9-D0CB97B8FE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C9966B2-86C5-45A4-86F4-6E6775C5651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5E90C463-267A-4979-AF82-5D7CD2CBF22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C9C80189-9670-442F-9E3B-7F82471D95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6F01BF78-AD54-4513-9E5F-4BF5DD49ABC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2957AEAD-7B0F-485E-94EF-2AA27FA290A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3" name="テキスト ボックス 462">
          <a:extLst>
            <a:ext uri="{FF2B5EF4-FFF2-40B4-BE49-F238E27FC236}">
              <a16:creationId xmlns:a16="http://schemas.microsoft.com/office/drawing/2014/main" id="{F7198835-04E1-4A56-AB8B-647AF36B90E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D558134-D57C-42F9-A887-1DE54A9FF1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5" name="テキスト ボックス 464">
          <a:extLst>
            <a:ext uri="{FF2B5EF4-FFF2-40B4-BE49-F238E27FC236}">
              <a16:creationId xmlns:a16="http://schemas.microsoft.com/office/drawing/2014/main" id="{3DE1B2ED-6BBF-4784-B7EA-1901EBE050B1}"/>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B45E500E-C553-41F6-B859-B673B67A780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7" name="テキスト ボックス 466">
          <a:extLst>
            <a:ext uri="{FF2B5EF4-FFF2-40B4-BE49-F238E27FC236}">
              <a16:creationId xmlns:a16="http://schemas.microsoft.com/office/drawing/2014/main" id="{64C0E065-8C17-410E-AFAA-A87131DC925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C4BC35E-0758-4A94-9876-A49B546B24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87DF111B-174B-4D21-A168-750496D83D8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9016FB0A-E554-4865-8D96-4C58153891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1" name="直線コネクタ 470">
          <a:extLst>
            <a:ext uri="{FF2B5EF4-FFF2-40B4-BE49-F238E27FC236}">
              <a16:creationId xmlns:a16="http://schemas.microsoft.com/office/drawing/2014/main" id="{302DA84A-6E90-41A3-ACF6-ABA918EDF3E2}"/>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0667F1E1-81AF-49E4-B113-4871204CAE56}"/>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73" name="直線コネクタ 472">
          <a:extLst>
            <a:ext uri="{FF2B5EF4-FFF2-40B4-BE49-F238E27FC236}">
              <a16:creationId xmlns:a16="http://schemas.microsoft.com/office/drawing/2014/main" id="{91767340-29C0-49FF-964D-1BA8FCC01D29}"/>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43762CCD-EEE2-4C89-9708-AC5D0C7D1809}"/>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75" name="直線コネクタ 474">
          <a:extLst>
            <a:ext uri="{FF2B5EF4-FFF2-40B4-BE49-F238E27FC236}">
              <a16:creationId xmlns:a16="http://schemas.microsoft.com/office/drawing/2014/main" id="{75AABBD7-9812-42B5-83FE-9D4C30A12A7A}"/>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8A0D180B-3995-4D8E-9A80-6EA4CE2600E8}"/>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77" name="フローチャート: 判断 476">
          <a:extLst>
            <a:ext uri="{FF2B5EF4-FFF2-40B4-BE49-F238E27FC236}">
              <a16:creationId xmlns:a16="http://schemas.microsoft.com/office/drawing/2014/main" id="{72B1D1AF-B8DD-442B-9917-5266685424CE}"/>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78" name="フローチャート: 判断 477">
          <a:extLst>
            <a:ext uri="{FF2B5EF4-FFF2-40B4-BE49-F238E27FC236}">
              <a16:creationId xmlns:a16="http://schemas.microsoft.com/office/drawing/2014/main" id="{7EE7CF35-9DDF-4638-BC4E-323694CFB894}"/>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79" name="フローチャート: 判断 478">
          <a:extLst>
            <a:ext uri="{FF2B5EF4-FFF2-40B4-BE49-F238E27FC236}">
              <a16:creationId xmlns:a16="http://schemas.microsoft.com/office/drawing/2014/main" id="{121EC581-FA61-450A-B162-9E149E583A6E}"/>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0" name="フローチャート: 判断 479">
          <a:extLst>
            <a:ext uri="{FF2B5EF4-FFF2-40B4-BE49-F238E27FC236}">
              <a16:creationId xmlns:a16="http://schemas.microsoft.com/office/drawing/2014/main" id="{B5E88233-FC69-4118-A8FB-FE9AF1976B31}"/>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1" name="フローチャート: 判断 480">
          <a:extLst>
            <a:ext uri="{FF2B5EF4-FFF2-40B4-BE49-F238E27FC236}">
              <a16:creationId xmlns:a16="http://schemas.microsoft.com/office/drawing/2014/main" id="{487346DD-543F-4FDC-9038-0353EFD97C15}"/>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6D3FF2B-34D9-402B-B5BD-2505C94482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6D28343-AF97-48FE-B513-C8DABEC8A1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520B97E-4125-4A91-83E7-20E3D41084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A05931F-728A-4919-A014-0D0C1C8BE8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12FF4DB-9690-47DC-A7E0-BD35106BFC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168555</xdr:rowOff>
    </xdr:from>
    <xdr:to>
      <xdr:col>116</xdr:col>
      <xdr:colOff>114300</xdr:colOff>
      <xdr:row>41</xdr:row>
      <xdr:rowOff>98705</xdr:rowOff>
    </xdr:to>
    <xdr:sp macro="" textlink="">
      <xdr:nvSpPr>
        <xdr:cNvPr id="487" name="楕円 486">
          <a:extLst>
            <a:ext uri="{FF2B5EF4-FFF2-40B4-BE49-F238E27FC236}">
              <a16:creationId xmlns:a16="http://schemas.microsoft.com/office/drawing/2014/main" id="{3FEA19F9-BF10-4CF1-BF89-15CFC90DE7D5}"/>
            </a:ext>
          </a:extLst>
        </xdr:cNvPr>
        <xdr:cNvSpPr/>
      </xdr:nvSpPr>
      <xdr:spPr>
        <a:xfrm>
          <a:off x="22110700" y="70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19982</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1C8C1438-B89F-491B-826B-3B7F73F0D867}"/>
            </a:ext>
          </a:extLst>
        </xdr:cNvPr>
        <xdr:cNvSpPr txBox="1"/>
      </xdr:nvSpPr>
      <xdr:spPr>
        <a:xfrm>
          <a:off x="22199600" y="687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170624</xdr:rowOff>
    </xdr:from>
    <xdr:to>
      <xdr:col>112</xdr:col>
      <xdr:colOff>38100</xdr:colOff>
      <xdr:row>41</xdr:row>
      <xdr:rowOff>100774</xdr:rowOff>
    </xdr:to>
    <xdr:sp macro="" textlink="">
      <xdr:nvSpPr>
        <xdr:cNvPr id="489" name="楕円 488">
          <a:extLst>
            <a:ext uri="{FF2B5EF4-FFF2-40B4-BE49-F238E27FC236}">
              <a16:creationId xmlns:a16="http://schemas.microsoft.com/office/drawing/2014/main" id="{33B840FE-8F80-41E9-A818-09F8E22F71FA}"/>
            </a:ext>
          </a:extLst>
        </xdr:cNvPr>
        <xdr:cNvSpPr/>
      </xdr:nvSpPr>
      <xdr:spPr>
        <a:xfrm>
          <a:off x="21272500" y="70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47905</xdr:rowOff>
    </xdr:from>
    <xdr:to>
      <xdr:col>116</xdr:col>
      <xdr:colOff>63500</xdr:colOff>
      <xdr:row>41</xdr:row>
      <xdr:rowOff>49974</xdr:rowOff>
    </xdr:to>
    <xdr:cxnSp macro="">
      <xdr:nvCxnSpPr>
        <xdr:cNvPr id="490" name="直線コネクタ 489">
          <a:extLst>
            <a:ext uri="{FF2B5EF4-FFF2-40B4-BE49-F238E27FC236}">
              <a16:creationId xmlns:a16="http://schemas.microsoft.com/office/drawing/2014/main" id="{0A046BAF-A00C-43DD-9D70-07D9A25E0AF6}"/>
            </a:ext>
          </a:extLst>
        </xdr:cNvPr>
        <xdr:cNvCxnSpPr/>
      </xdr:nvCxnSpPr>
      <xdr:spPr>
        <a:xfrm flipV="1">
          <a:off x="21323300" y="7077355"/>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156610</xdr:rowOff>
    </xdr:from>
    <xdr:to>
      <xdr:col>107</xdr:col>
      <xdr:colOff>101600</xdr:colOff>
      <xdr:row>41</xdr:row>
      <xdr:rowOff>86760</xdr:rowOff>
    </xdr:to>
    <xdr:sp macro="" textlink="">
      <xdr:nvSpPr>
        <xdr:cNvPr id="491" name="楕円 490">
          <a:extLst>
            <a:ext uri="{FF2B5EF4-FFF2-40B4-BE49-F238E27FC236}">
              <a16:creationId xmlns:a16="http://schemas.microsoft.com/office/drawing/2014/main" id="{3DC3C68B-3912-4FCF-94CA-548A0D7E611C}"/>
            </a:ext>
          </a:extLst>
        </xdr:cNvPr>
        <xdr:cNvSpPr/>
      </xdr:nvSpPr>
      <xdr:spPr>
        <a:xfrm>
          <a:off x="20383500" y="70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35960</xdr:rowOff>
    </xdr:from>
    <xdr:to>
      <xdr:col>111</xdr:col>
      <xdr:colOff>177800</xdr:colOff>
      <xdr:row>41</xdr:row>
      <xdr:rowOff>49974</xdr:rowOff>
    </xdr:to>
    <xdr:cxnSp macro="">
      <xdr:nvCxnSpPr>
        <xdr:cNvPr id="492" name="直線コネクタ 491">
          <a:extLst>
            <a:ext uri="{FF2B5EF4-FFF2-40B4-BE49-F238E27FC236}">
              <a16:creationId xmlns:a16="http://schemas.microsoft.com/office/drawing/2014/main" id="{43D4DA02-1940-408B-9DFD-C072FE23A6DB}"/>
            </a:ext>
          </a:extLst>
        </xdr:cNvPr>
        <xdr:cNvCxnSpPr/>
      </xdr:nvCxnSpPr>
      <xdr:spPr>
        <a:xfrm>
          <a:off x="20434300" y="7065410"/>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493" name="n_1aveValue【一般廃棄物処理施設】&#10;一人当たり有形固定資産（償却資産）額">
          <a:extLst>
            <a:ext uri="{FF2B5EF4-FFF2-40B4-BE49-F238E27FC236}">
              <a16:creationId xmlns:a16="http://schemas.microsoft.com/office/drawing/2014/main" id="{DF40D20E-B49F-440C-9D7D-A527B99E4CE5}"/>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494" name="n_2aveValue【一般廃棄物処理施設】&#10;一人当たり有形固定資産（償却資産）額">
          <a:extLst>
            <a:ext uri="{FF2B5EF4-FFF2-40B4-BE49-F238E27FC236}">
              <a16:creationId xmlns:a16="http://schemas.microsoft.com/office/drawing/2014/main" id="{A04DD97A-6A0A-48AD-866E-D79BC9A3940F}"/>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495" name="n_3aveValue【一般廃棄物処理施設】&#10;一人当たり有形固定資産（償却資産）額">
          <a:extLst>
            <a:ext uri="{FF2B5EF4-FFF2-40B4-BE49-F238E27FC236}">
              <a16:creationId xmlns:a16="http://schemas.microsoft.com/office/drawing/2014/main" id="{3940DE3A-FD8F-4A01-AA63-E0D29DED38FA}"/>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496" name="n_4aveValue【一般廃棄物処理施設】&#10;一人当たり有形固定資産（償却資産）額">
          <a:extLst>
            <a:ext uri="{FF2B5EF4-FFF2-40B4-BE49-F238E27FC236}">
              <a16:creationId xmlns:a16="http://schemas.microsoft.com/office/drawing/2014/main" id="{39776600-524F-4F2E-986E-8A157F449514}"/>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117301</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0920EE63-CCFD-49F1-BC61-BFF41F8ADB61}"/>
            </a:ext>
          </a:extLst>
        </xdr:cNvPr>
        <xdr:cNvSpPr txBox="1"/>
      </xdr:nvSpPr>
      <xdr:spPr>
        <a:xfrm>
          <a:off x="21011095" y="680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103287</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DD252CD6-0661-4FDC-99C9-F97FE6C21ACF}"/>
            </a:ext>
          </a:extLst>
        </xdr:cNvPr>
        <xdr:cNvSpPr txBox="1"/>
      </xdr:nvSpPr>
      <xdr:spPr>
        <a:xfrm>
          <a:off x="20134795" y="678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1AD0B5E3-A651-495A-8BDD-9175D85289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65DCDA04-C51A-4C42-B4C7-5C9FF50161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F6F6DDB8-211A-47B0-AE80-F8CBBCBC95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1443D229-7AED-4F33-BDB2-CEBEF1D384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D6C80646-5305-4596-B5F1-64ECFFC084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2BE2E479-3425-4E8A-9906-6E36DE12C7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89218863-940D-47CB-87E4-E615A9AB25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4440484B-BCE0-42B1-BF40-60D6DCE8DB9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5D1CBD76-411C-46E9-BB89-6FC5B9FA32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219ECE08-8472-436B-8335-3CD9CAE23D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B4D3F839-60F8-4BD0-87AC-AF08C0CA8C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3326D154-6179-4AB3-B40F-7518561E0A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2FE62E56-B80E-40DE-97BB-8542A9AFC5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956E1D4E-CD18-448D-8296-BABD5F4CB0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E017662F-365F-4170-A2F4-5918270BCA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FC47EA52-5B79-418D-AA79-BEDA157CCB5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C3107E9E-9169-4AB7-B2B0-884B7FE169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136DBF2E-97CA-4CB9-A4DB-59349E7120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8F922D8C-24D1-48BF-B66E-CABE5A69F3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4F856447-7CC4-43B8-90A1-2D2F00B620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EE18F951-2AB1-4EE3-9F76-72C44ED15B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70DE6388-BC22-4C03-87E1-A8C26F8017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BF9CA2FF-5BCE-40E4-96F9-86AA2F15B4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FC3CE5C9-365B-4C42-828C-061565596A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DF802F92-53BB-4069-96D4-FF812CB5C4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CBF2F643-9383-4D29-921C-7258D9E2D9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5B56DFF9-49F8-4277-A0A5-C2F1206137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a:extLst>
            <a:ext uri="{FF2B5EF4-FFF2-40B4-BE49-F238E27FC236}">
              <a16:creationId xmlns:a16="http://schemas.microsoft.com/office/drawing/2014/main" id="{A881FEF5-F5CC-46FA-855D-C8D1709E582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7" name="テキスト ボックス 526">
          <a:extLst>
            <a:ext uri="{FF2B5EF4-FFF2-40B4-BE49-F238E27FC236}">
              <a16:creationId xmlns:a16="http://schemas.microsoft.com/office/drawing/2014/main" id="{EB09CB31-9A45-470E-8EF2-2EBD8D764FE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a:extLst>
            <a:ext uri="{FF2B5EF4-FFF2-40B4-BE49-F238E27FC236}">
              <a16:creationId xmlns:a16="http://schemas.microsoft.com/office/drawing/2014/main" id="{4BDD53D6-54AC-439D-95BE-51D246B80E2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a:extLst>
            <a:ext uri="{FF2B5EF4-FFF2-40B4-BE49-F238E27FC236}">
              <a16:creationId xmlns:a16="http://schemas.microsoft.com/office/drawing/2014/main" id="{A1CD5AA2-E719-481E-BCAD-3D049A5275D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a:extLst>
            <a:ext uri="{FF2B5EF4-FFF2-40B4-BE49-F238E27FC236}">
              <a16:creationId xmlns:a16="http://schemas.microsoft.com/office/drawing/2014/main" id="{3E028A24-B061-4323-BB40-89CF8229F67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a:extLst>
            <a:ext uri="{FF2B5EF4-FFF2-40B4-BE49-F238E27FC236}">
              <a16:creationId xmlns:a16="http://schemas.microsoft.com/office/drawing/2014/main" id="{1D3D29F3-64D8-4D61-9132-B895DA3712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a:extLst>
            <a:ext uri="{FF2B5EF4-FFF2-40B4-BE49-F238E27FC236}">
              <a16:creationId xmlns:a16="http://schemas.microsoft.com/office/drawing/2014/main" id="{074D6D57-A56D-4A5D-9FFC-C7D7574D44C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a:extLst>
            <a:ext uri="{FF2B5EF4-FFF2-40B4-BE49-F238E27FC236}">
              <a16:creationId xmlns:a16="http://schemas.microsoft.com/office/drawing/2014/main" id="{94E39BCB-0BAA-47B5-A418-E47B67335F7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a:extLst>
            <a:ext uri="{FF2B5EF4-FFF2-40B4-BE49-F238E27FC236}">
              <a16:creationId xmlns:a16="http://schemas.microsoft.com/office/drawing/2014/main" id="{F02931E7-EA44-4693-8EAD-44DB0620B65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a:extLst>
            <a:ext uri="{FF2B5EF4-FFF2-40B4-BE49-F238E27FC236}">
              <a16:creationId xmlns:a16="http://schemas.microsoft.com/office/drawing/2014/main" id="{1DE20DA3-5AAC-43CD-961B-590F5A2E3A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a:extLst>
            <a:ext uri="{FF2B5EF4-FFF2-40B4-BE49-F238E27FC236}">
              <a16:creationId xmlns:a16="http://schemas.microsoft.com/office/drawing/2014/main" id="{9E635462-0842-43BE-84EC-18255BA5216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7" name="テキスト ボックス 536">
          <a:extLst>
            <a:ext uri="{FF2B5EF4-FFF2-40B4-BE49-F238E27FC236}">
              <a16:creationId xmlns:a16="http://schemas.microsoft.com/office/drawing/2014/main" id="{70F13B4E-2737-4049-AED2-18F3C6EF3DB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8FDD62D5-143C-48D1-B739-CBBC1AC74B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7A9A81AD-0108-4787-A8F5-3756D2120E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40" name="直線コネクタ 539">
          <a:extLst>
            <a:ext uri="{FF2B5EF4-FFF2-40B4-BE49-F238E27FC236}">
              <a16:creationId xmlns:a16="http://schemas.microsoft.com/office/drawing/2014/main" id="{923D05F3-EE2B-40EE-86BE-BCE13E7E4761}"/>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D1E3B70A-80A0-4B5E-8E0E-C7085A7871D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2" name="直線コネクタ 541">
          <a:extLst>
            <a:ext uri="{FF2B5EF4-FFF2-40B4-BE49-F238E27FC236}">
              <a16:creationId xmlns:a16="http://schemas.microsoft.com/office/drawing/2014/main" id="{99F1A94F-B364-42E2-A7B1-4508E44C47D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82EA09F4-A6F8-4A41-B1E9-66633E15F4F5}"/>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44" name="直線コネクタ 543">
          <a:extLst>
            <a:ext uri="{FF2B5EF4-FFF2-40B4-BE49-F238E27FC236}">
              <a16:creationId xmlns:a16="http://schemas.microsoft.com/office/drawing/2014/main" id="{298EBBDD-DD49-4448-82C4-55BF43B2AEBB}"/>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9C53DCA3-D2D3-4B52-965B-35B1F3BDDA1F}"/>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46" name="フローチャート: 判断 545">
          <a:extLst>
            <a:ext uri="{FF2B5EF4-FFF2-40B4-BE49-F238E27FC236}">
              <a16:creationId xmlns:a16="http://schemas.microsoft.com/office/drawing/2014/main" id="{C984F724-2F48-4AE8-9C62-9DF3DC97BF58}"/>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47" name="フローチャート: 判断 546">
          <a:extLst>
            <a:ext uri="{FF2B5EF4-FFF2-40B4-BE49-F238E27FC236}">
              <a16:creationId xmlns:a16="http://schemas.microsoft.com/office/drawing/2014/main" id="{EA4D549D-B143-40B0-982D-5C5AEBB713CA}"/>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48" name="フローチャート: 判断 547">
          <a:extLst>
            <a:ext uri="{FF2B5EF4-FFF2-40B4-BE49-F238E27FC236}">
              <a16:creationId xmlns:a16="http://schemas.microsoft.com/office/drawing/2014/main" id="{9DC8B4E1-C516-455A-B5C8-1808AA90D731}"/>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49" name="フローチャート: 判断 548">
          <a:extLst>
            <a:ext uri="{FF2B5EF4-FFF2-40B4-BE49-F238E27FC236}">
              <a16:creationId xmlns:a16="http://schemas.microsoft.com/office/drawing/2014/main" id="{6FFB7373-17C8-47D2-A629-FBBAF4BFD811}"/>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50" name="フローチャート: 判断 549">
          <a:extLst>
            <a:ext uri="{FF2B5EF4-FFF2-40B4-BE49-F238E27FC236}">
              <a16:creationId xmlns:a16="http://schemas.microsoft.com/office/drawing/2014/main" id="{180126B3-B357-4EC9-9BF6-3D18BE0E62EF}"/>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F4D60EA0-F3CD-47D8-8847-23C57C183D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CAD22BE9-9594-4D7E-AC1E-C6D5B5EF89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2B4CFEC9-1F4C-4F2E-940F-A1A490918C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43CE888-8F37-4568-BCFC-1F19B96883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78C0B15-21DF-4B95-B849-3BEB6128F59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26488</xdr:rowOff>
    </xdr:from>
    <xdr:to>
      <xdr:col>85</xdr:col>
      <xdr:colOff>177800</xdr:colOff>
      <xdr:row>86</xdr:row>
      <xdr:rowOff>128088</xdr:rowOff>
    </xdr:to>
    <xdr:sp macro="" textlink="">
      <xdr:nvSpPr>
        <xdr:cNvPr id="556" name="楕円 555">
          <a:extLst>
            <a:ext uri="{FF2B5EF4-FFF2-40B4-BE49-F238E27FC236}">
              <a16:creationId xmlns:a16="http://schemas.microsoft.com/office/drawing/2014/main" id="{F515E2F1-C7D3-40A2-B19B-3E47758DDECD}"/>
            </a:ext>
          </a:extLst>
        </xdr:cNvPr>
        <xdr:cNvSpPr/>
      </xdr:nvSpPr>
      <xdr:spPr>
        <a:xfrm>
          <a:off x="16268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112865</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A30E3147-DAE7-48DA-BF83-1A9BF4AC0FD5}"/>
            </a:ext>
          </a:extLst>
        </xdr:cNvPr>
        <xdr:cNvSpPr txBox="1"/>
      </xdr:nvSpPr>
      <xdr:spPr>
        <a:xfrm>
          <a:off x="16357600" y="14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558" name="楕円 557">
          <a:extLst>
            <a:ext uri="{FF2B5EF4-FFF2-40B4-BE49-F238E27FC236}">
              <a16:creationId xmlns:a16="http://schemas.microsoft.com/office/drawing/2014/main" id="{3403CA92-DC66-466F-AE3F-B67336388AAC}"/>
            </a:ext>
          </a:extLst>
        </xdr:cNvPr>
        <xdr:cNvSpPr/>
      </xdr:nvSpPr>
      <xdr:spPr>
        <a:xfrm>
          <a:off x="1543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77288</xdr:rowOff>
    </xdr:to>
    <xdr:cxnSp macro="">
      <xdr:nvCxnSpPr>
        <xdr:cNvPr id="559" name="直線コネクタ 558">
          <a:extLst>
            <a:ext uri="{FF2B5EF4-FFF2-40B4-BE49-F238E27FC236}">
              <a16:creationId xmlns:a16="http://schemas.microsoft.com/office/drawing/2014/main" id="{364D1C73-479D-4E41-B80E-5E05DE9760DA}"/>
            </a:ext>
          </a:extLst>
        </xdr:cNvPr>
        <xdr:cNvCxnSpPr/>
      </xdr:nvCxnSpPr>
      <xdr:spPr>
        <a:xfrm>
          <a:off x="15481300" y="147534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39551</xdr:rowOff>
    </xdr:from>
    <xdr:to>
      <xdr:col>76</xdr:col>
      <xdr:colOff>165100</xdr:colOff>
      <xdr:row>85</xdr:row>
      <xdr:rowOff>141151</xdr:rowOff>
    </xdr:to>
    <xdr:sp macro="" textlink="">
      <xdr:nvSpPr>
        <xdr:cNvPr id="560" name="楕円 559">
          <a:extLst>
            <a:ext uri="{FF2B5EF4-FFF2-40B4-BE49-F238E27FC236}">
              <a16:creationId xmlns:a16="http://schemas.microsoft.com/office/drawing/2014/main" id="{57EE8BFA-2486-42C3-86A4-6888E0296B86}"/>
            </a:ext>
          </a:extLst>
        </xdr:cNvPr>
        <xdr:cNvSpPr/>
      </xdr:nvSpPr>
      <xdr:spPr>
        <a:xfrm>
          <a:off x="14541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90351</xdr:rowOff>
    </xdr:from>
    <xdr:to>
      <xdr:col>81</xdr:col>
      <xdr:colOff>50800</xdr:colOff>
      <xdr:row>86</xdr:row>
      <xdr:rowOff>8708</xdr:rowOff>
    </xdr:to>
    <xdr:cxnSp macro="">
      <xdr:nvCxnSpPr>
        <xdr:cNvPr id="561" name="直線コネクタ 560">
          <a:extLst>
            <a:ext uri="{FF2B5EF4-FFF2-40B4-BE49-F238E27FC236}">
              <a16:creationId xmlns:a16="http://schemas.microsoft.com/office/drawing/2014/main" id="{67E279BD-33D8-48E8-8E55-CBD2055AB9D0}"/>
            </a:ext>
          </a:extLst>
        </xdr:cNvPr>
        <xdr:cNvCxnSpPr/>
      </xdr:nvCxnSpPr>
      <xdr:spPr>
        <a:xfrm>
          <a:off x="14592300" y="14663601"/>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562" name="楕円 561">
          <a:extLst>
            <a:ext uri="{FF2B5EF4-FFF2-40B4-BE49-F238E27FC236}">
              <a16:creationId xmlns:a16="http://schemas.microsoft.com/office/drawing/2014/main" id="{B639B466-17A2-46B3-B7FF-FA370F01E882}"/>
            </a:ext>
          </a:extLst>
        </xdr:cNvPr>
        <xdr:cNvSpPr/>
      </xdr:nvSpPr>
      <xdr:spPr>
        <a:xfrm>
          <a:off x="13652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90351</xdr:rowOff>
    </xdr:to>
    <xdr:cxnSp macro="">
      <xdr:nvCxnSpPr>
        <xdr:cNvPr id="563" name="直線コネクタ 562">
          <a:extLst>
            <a:ext uri="{FF2B5EF4-FFF2-40B4-BE49-F238E27FC236}">
              <a16:creationId xmlns:a16="http://schemas.microsoft.com/office/drawing/2014/main" id="{44BC9EEF-8846-4A19-97BD-D5C784736D88}"/>
            </a:ext>
          </a:extLst>
        </xdr:cNvPr>
        <xdr:cNvCxnSpPr/>
      </xdr:nvCxnSpPr>
      <xdr:spPr>
        <a:xfrm>
          <a:off x="13703300" y="1457379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26488</xdr:rowOff>
    </xdr:from>
    <xdr:to>
      <xdr:col>67</xdr:col>
      <xdr:colOff>101600</xdr:colOff>
      <xdr:row>84</xdr:row>
      <xdr:rowOff>128088</xdr:rowOff>
    </xdr:to>
    <xdr:sp macro="" textlink="">
      <xdr:nvSpPr>
        <xdr:cNvPr id="564" name="楕円 563">
          <a:extLst>
            <a:ext uri="{FF2B5EF4-FFF2-40B4-BE49-F238E27FC236}">
              <a16:creationId xmlns:a16="http://schemas.microsoft.com/office/drawing/2014/main" id="{D3B9E3A7-0D4D-45B8-9CD2-20E394656084}"/>
            </a:ext>
          </a:extLst>
        </xdr:cNvPr>
        <xdr:cNvSpPr/>
      </xdr:nvSpPr>
      <xdr:spPr>
        <a:xfrm>
          <a:off x="12763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85</xdr:row>
      <xdr:rowOff>544</xdr:rowOff>
    </xdr:to>
    <xdr:cxnSp macro="">
      <xdr:nvCxnSpPr>
        <xdr:cNvPr id="565" name="直線コネクタ 564">
          <a:extLst>
            <a:ext uri="{FF2B5EF4-FFF2-40B4-BE49-F238E27FC236}">
              <a16:creationId xmlns:a16="http://schemas.microsoft.com/office/drawing/2014/main" id="{F416715C-CE1D-4515-9B75-C6556D56500A}"/>
            </a:ext>
          </a:extLst>
        </xdr:cNvPr>
        <xdr:cNvCxnSpPr/>
      </xdr:nvCxnSpPr>
      <xdr:spPr>
        <a:xfrm>
          <a:off x="12814300" y="144790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66" name="n_1aveValue【消防施設】&#10;有形固定資産減価償却率">
          <a:extLst>
            <a:ext uri="{FF2B5EF4-FFF2-40B4-BE49-F238E27FC236}">
              <a16:creationId xmlns:a16="http://schemas.microsoft.com/office/drawing/2014/main" id="{E0D98E1C-8D9F-45AD-8251-A189F206E785}"/>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67" name="n_2aveValue【消防施設】&#10;有形固定資産減価償却率">
          <a:extLst>
            <a:ext uri="{FF2B5EF4-FFF2-40B4-BE49-F238E27FC236}">
              <a16:creationId xmlns:a16="http://schemas.microsoft.com/office/drawing/2014/main" id="{02C3D0BC-1903-437D-AC3A-17EB88575864}"/>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68" name="n_3aveValue【消防施設】&#10;有形固定資産減価償却率">
          <a:extLst>
            <a:ext uri="{FF2B5EF4-FFF2-40B4-BE49-F238E27FC236}">
              <a16:creationId xmlns:a16="http://schemas.microsoft.com/office/drawing/2014/main" id="{8688B9C3-8072-477A-85AE-37937EB1E878}"/>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569" name="n_4aveValue【消防施設】&#10;有形固定資産減価償却率">
          <a:extLst>
            <a:ext uri="{FF2B5EF4-FFF2-40B4-BE49-F238E27FC236}">
              <a16:creationId xmlns:a16="http://schemas.microsoft.com/office/drawing/2014/main" id="{2408568A-1821-4BB1-8B37-B38BE52163A5}"/>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570" name="n_1mainValue【消防施設】&#10;有形固定資産減価償却率">
          <a:extLst>
            <a:ext uri="{FF2B5EF4-FFF2-40B4-BE49-F238E27FC236}">
              <a16:creationId xmlns:a16="http://schemas.microsoft.com/office/drawing/2014/main" id="{5D0F21BF-F6BA-481D-BC5E-A8A61092B14A}"/>
            </a:ext>
          </a:extLst>
        </xdr:cNvPr>
        <xdr:cNvSpPr txBox="1"/>
      </xdr:nvSpPr>
      <xdr:spPr>
        <a:xfrm>
          <a:off x="15266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132278</xdr:rowOff>
    </xdr:from>
    <xdr:ext cx="405111" cy="259045"/>
    <xdr:sp macro="" textlink="">
      <xdr:nvSpPr>
        <xdr:cNvPr id="571" name="n_2mainValue【消防施設】&#10;有形固定資産減価償却率">
          <a:extLst>
            <a:ext uri="{FF2B5EF4-FFF2-40B4-BE49-F238E27FC236}">
              <a16:creationId xmlns:a16="http://schemas.microsoft.com/office/drawing/2014/main" id="{D596D3D9-5F49-435A-A7D7-41E11875303F}"/>
            </a:ext>
          </a:extLst>
        </xdr:cNvPr>
        <xdr:cNvSpPr txBox="1"/>
      </xdr:nvSpPr>
      <xdr:spPr>
        <a:xfrm>
          <a:off x="14389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572" name="n_3mainValue【消防施設】&#10;有形固定資産減価償却率">
          <a:extLst>
            <a:ext uri="{FF2B5EF4-FFF2-40B4-BE49-F238E27FC236}">
              <a16:creationId xmlns:a16="http://schemas.microsoft.com/office/drawing/2014/main" id="{0A68DEFD-33A8-4508-9F6F-ABB13F790342}"/>
            </a:ext>
          </a:extLst>
        </xdr:cNvPr>
        <xdr:cNvSpPr txBox="1"/>
      </xdr:nvSpPr>
      <xdr:spPr>
        <a:xfrm>
          <a:off x="13500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119215</xdr:rowOff>
    </xdr:from>
    <xdr:ext cx="405111" cy="259045"/>
    <xdr:sp macro="" textlink="">
      <xdr:nvSpPr>
        <xdr:cNvPr id="573" name="n_4mainValue【消防施設】&#10;有形固定資産減価償却率">
          <a:extLst>
            <a:ext uri="{FF2B5EF4-FFF2-40B4-BE49-F238E27FC236}">
              <a16:creationId xmlns:a16="http://schemas.microsoft.com/office/drawing/2014/main" id="{5DBB4BF2-D97F-488B-8559-84821085B727}"/>
            </a:ext>
          </a:extLst>
        </xdr:cNvPr>
        <xdr:cNvSpPr txBox="1"/>
      </xdr:nvSpPr>
      <xdr:spPr>
        <a:xfrm>
          <a:off x="12611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97DA8E08-018D-4516-A718-C0A04F3CDA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B34F1FA-9529-41CA-978B-A063A2AA97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B52737C7-F89F-4041-B179-30ADDFCB05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FC146607-475B-4646-AC1F-952D7775A0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AD6F36AF-A33A-49AA-96C8-999AC9A657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CA3186DE-4085-4727-8266-DEEA2EB46B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A4CA2071-4975-4989-965A-BC900186DD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C9106DF6-7CE2-4154-B8D2-0C77CEEF78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CC15F86F-7454-4AB0-BCFD-847CA78580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171A51E3-23CE-4A12-A18B-247C2CFE70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29AF8D3C-EA06-4944-ADBE-C30B6114DBB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89E39DBA-2C4A-4EA5-913B-1863CD1D218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FE9F781C-9B75-4B19-820B-A2C92E3C98F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F0F517A3-4D51-4A81-8817-D71E3E50F6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8900166B-9B81-4AC8-A7AA-F575F43C866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8D4CC33A-E73F-46D1-A346-49124060E25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E2DFEEBB-5278-4DE8-A80A-02800CBFC37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A59D3B8D-8FC8-4EDB-BDF8-E37991E3D11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17B54D25-62D4-42CA-8D7C-933E9D80BB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A84239B2-1ED4-4925-A149-B51BCE97EF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492F6E48-2F09-455E-A029-50CC78223D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D929A225-6607-4907-8632-5AEBF243E56C}"/>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105393DC-66FE-4CE4-9E45-99A48921165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B8A880E8-87F8-4F2B-9677-A683CB038FD9}"/>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598" name="【消防施設】&#10;一人当たり面積最大値テキスト">
          <a:extLst>
            <a:ext uri="{FF2B5EF4-FFF2-40B4-BE49-F238E27FC236}">
              <a16:creationId xmlns:a16="http://schemas.microsoft.com/office/drawing/2014/main" id="{6E1E7EB2-0A51-4778-91F5-1DC4E58C4648}"/>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599" name="直線コネクタ 598">
          <a:extLst>
            <a:ext uri="{FF2B5EF4-FFF2-40B4-BE49-F238E27FC236}">
              <a16:creationId xmlns:a16="http://schemas.microsoft.com/office/drawing/2014/main" id="{40993C09-A73E-4080-8F93-977F05A22C65}"/>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00" name="【消防施設】&#10;一人当たり面積平均値テキスト">
          <a:extLst>
            <a:ext uri="{FF2B5EF4-FFF2-40B4-BE49-F238E27FC236}">
              <a16:creationId xmlns:a16="http://schemas.microsoft.com/office/drawing/2014/main" id="{DC73BA38-BD3C-4415-9099-51995A678388}"/>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01" name="フローチャート: 判断 600">
          <a:extLst>
            <a:ext uri="{FF2B5EF4-FFF2-40B4-BE49-F238E27FC236}">
              <a16:creationId xmlns:a16="http://schemas.microsoft.com/office/drawing/2014/main" id="{10C3AD7E-CB2E-4FFF-A777-E38AEAE2BA35}"/>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16C96F98-A118-45A2-BFA2-3FFF5E3A14F6}"/>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03" name="フローチャート: 判断 602">
          <a:extLst>
            <a:ext uri="{FF2B5EF4-FFF2-40B4-BE49-F238E27FC236}">
              <a16:creationId xmlns:a16="http://schemas.microsoft.com/office/drawing/2014/main" id="{C91CD9AA-BCB6-403C-939C-7F17943E4EAB}"/>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04" name="フローチャート: 判断 603">
          <a:extLst>
            <a:ext uri="{FF2B5EF4-FFF2-40B4-BE49-F238E27FC236}">
              <a16:creationId xmlns:a16="http://schemas.microsoft.com/office/drawing/2014/main" id="{74A923A8-DB25-443D-BAC6-63F04DD9488E}"/>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a:extLst>
            <a:ext uri="{FF2B5EF4-FFF2-40B4-BE49-F238E27FC236}">
              <a16:creationId xmlns:a16="http://schemas.microsoft.com/office/drawing/2014/main" id="{8ACE3B0F-5E31-446D-ADE7-D18A933EB956}"/>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4FB313A5-63B1-4E17-A523-288B779F02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1124713F-A676-4BF4-902C-A9F93FA6E7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777F7832-3E5A-4682-AF89-06D71A0B4C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F9349E4A-8E5A-43D1-88B8-4BBA3D3ABB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743C2DB-7D87-43A4-A8D4-F96087D235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76454</xdr:rowOff>
    </xdr:from>
    <xdr:to>
      <xdr:col>116</xdr:col>
      <xdr:colOff>114300</xdr:colOff>
      <xdr:row>85</xdr:row>
      <xdr:rowOff>6604</xdr:rowOff>
    </xdr:to>
    <xdr:sp macro="" textlink="">
      <xdr:nvSpPr>
        <xdr:cNvPr id="611" name="楕円 610">
          <a:extLst>
            <a:ext uri="{FF2B5EF4-FFF2-40B4-BE49-F238E27FC236}">
              <a16:creationId xmlns:a16="http://schemas.microsoft.com/office/drawing/2014/main" id="{758005AD-2CDF-4C83-86C2-73E18ED1546B}"/>
            </a:ext>
          </a:extLst>
        </xdr:cNvPr>
        <xdr:cNvSpPr/>
      </xdr:nvSpPr>
      <xdr:spPr>
        <a:xfrm>
          <a:off x="22110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54881</xdr:rowOff>
    </xdr:from>
    <xdr:ext cx="469744" cy="259045"/>
    <xdr:sp macro="" textlink="">
      <xdr:nvSpPr>
        <xdr:cNvPr id="612" name="【消防施設】&#10;一人当たり面積該当値テキスト">
          <a:extLst>
            <a:ext uri="{FF2B5EF4-FFF2-40B4-BE49-F238E27FC236}">
              <a16:creationId xmlns:a16="http://schemas.microsoft.com/office/drawing/2014/main" id="{97C0865E-97C5-4CB8-8F1A-CAFFC7BBA53E}"/>
            </a:ext>
          </a:extLst>
        </xdr:cNvPr>
        <xdr:cNvSpPr txBox="1"/>
      </xdr:nvSpPr>
      <xdr:spPr>
        <a:xfrm>
          <a:off x="22199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13" name="楕円 612">
          <a:extLst>
            <a:ext uri="{FF2B5EF4-FFF2-40B4-BE49-F238E27FC236}">
              <a16:creationId xmlns:a16="http://schemas.microsoft.com/office/drawing/2014/main" id="{B61461BA-8C6C-4205-8612-BF91EA67FF7C}"/>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127254</xdr:rowOff>
    </xdr:from>
    <xdr:to>
      <xdr:col>116</xdr:col>
      <xdr:colOff>63500</xdr:colOff>
      <xdr:row>84</xdr:row>
      <xdr:rowOff>129539</xdr:rowOff>
    </xdr:to>
    <xdr:cxnSp macro="">
      <xdr:nvCxnSpPr>
        <xdr:cNvPr id="614" name="直線コネクタ 613">
          <a:extLst>
            <a:ext uri="{FF2B5EF4-FFF2-40B4-BE49-F238E27FC236}">
              <a16:creationId xmlns:a16="http://schemas.microsoft.com/office/drawing/2014/main" id="{B0541C44-6EA5-4E56-BE5E-E28900D8BA0B}"/>
            </a:ext>
          </a:extLst>
        </xdr:cNvPr>
        <xdr:cNvCxnSpPr/>
      </xdr:nvCxnSpPr>
      <xdr:spPr>
        <a:xfrm flipV="1">
          <a:off x="21323300" y="145290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15" name="楕円 614">
          <a:extLst>
            <a:ext uri="{FF2B5EF4-FFF2-40B4-BE49-F238E27FC236}">
              <a16:creationId xmlns:a16="http://schemas.microsoft.com/office/drawing/2014/main" id="{C9DB828B-0D42-46EE-BBD2-5156B1865DE1}"/>
            </a:ext>
          </a:extLst>
        </xdr:cNvPr>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134113</xdr:rowOff>
    </xdr:to>
    <xdr:cxnSp macro="">
      <xdr:nvCxnSpPr>
        <xdr:cNvPr id="616" name="直線コネクタ 615">
          <a:extLst>
            <a:ext uri="{FF2B5EF4-FFF2-40B4-BE49-F238E27FC236}">
              <a16:creationId xmlns:a16="http://schemas.microsoft.com/office/drawing/2014/main" id="{3605327E-B008-4785-AD24-7E6D234BE5E0}"/>
            </a:ext>
          </a:extLst>
        </xdr:cNvPr>
        <xdr:cNvCxnSpPr/>
      </xdr:nvCxnSpPr>
      <xdr:spPr>
        <a:xfrm flipV="1">
          <a:off x="20434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17" name="楕円 616">
          <a:extLst>
            <a:ext uri="{FF2B5EF4-FFF2-40B4-BE49-F238E27FC236}">
              <a16:creationId xmlns:a16="http://schemas.microsoft.com/office/drawing/2014/main" id="{848C8028-94B4-4735-863D-B72F5697AD6A}"/>
            </a:ext>
          </a:extLst>
        </xdr:cNvPr>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138685</xdr:rowOff>
    </xdr:to>
    <xdr:cxnSp macro="">
      <xdr:nvCxnSpPr>
        <xdr:cNvPr id="618" name="直線コネクタ 617">
          <a:extLst>
            <a:ext uri="{FF2B5EF4-FFF2-40B4-BE49-F238E27FC236}">
              <a16:creationId xmlns:a16="http://schemas.microsoft.com/office/drawing/2014/main" id="{5D4F5FA7-3938-4F92-B465-35450581275B}"/>
            </a:ext>
          </a:extLst>
        </xdr:cNvPr>
        <xdr:cNvCxnSpPr/>
      </xdr:nvCxnSpPr>
      <xdr:spPr>
        <a:xfrm flipV="1">
          <a:off x="19545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619" name="楕円 618">
          <a:extLst>
            <a:ext uri="{FF2B5EF4-FFF2-40B4-BE49-F238E27FC236}">
              <a16:creationId xmlns:a16="http://schemas.microsoft.com/office/drawing/2014/main" id="{BFC9CD7E-EA6C-471D-8E8C-DE2AF6857390}"/>
            </a:ext>
          </a:extLst>
        </xdr:cNvPr>
        <xdr:cNvSpPr/>
      </xdr:nvSpPr>
      <xdr:spPr>
        <a:xfrm>
          <a:off x="18605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143256</xdr:rowOff>
    </xdr:to>
    <xdr:cxnSp macro="">
      <xdr:nvCxnSpPr>
        <xdr:cNvPr id="620" name="直線コネクタ 619">
          <a:extLst>
            <a:ext uri="{FF2B5EF4-FFF2-40B4-BE49-F238E27FC236}">
              <a16:creationId xmlns:a16="http://schemas.microsoft.com/office/drawing/2014/main" id="{E4EBCD07-A512-4A05-8023-A854B959FE13}"/>
            </a:ext>
          </a:extLst>
        </xdr:cNvPr>
        <xdr:cNvCxnSpPr/>
      </xdr:nvCxnSpPr>
      <xdr:spPr>
        <a:xfrm flipV="1">
          <a:off x="18656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1" name="n_1aveValue【消防施設】&#10;一人当たり面積">
          <a:extLst>
            <a:ext uri="{FF2B5EF4-FFF2-40B4-BE49-F238E27FC236}">
              <a16:creationId xmlns:a16="http://schemas.microsoft.com/office/drawing/2014/main" id="{2E314F36-FD55-4735-8E44-1E18E7C1E267}"/>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22" name="n_2aveValue【消防施設】&#10;一人当たり面積">
          <a:extLst>
            <a:ext uri="{FF2B5EF4-FFF2-40B4-BE49-F238E27FC236}">
              <a16:creationId xmlns:a16="http://schemas.microsoft.com/office/drawing/2014/main" id="{FB5000AC-F61F-4261-9121-5A9A966870A8}"/>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23" name="n_3aveValue【消防施設】&#10;一人当たり面積">
          <a:extLst>
            <a:ext uri="{FF2B5EF4-FFF2-40B4-BE49-F238E27FC236}">
              <a16:creationId xmlns:a16="http://schemas.microsoft.com/office/drawing/2014/main" id="{37520775-5940-4EEB-A384-D507E20DDBB4}"/>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4" name="n_4aveValue【消防施設】&#10;一人当たり面積">
          <a:extLst>
            <a:ext uri="{FF2B5EF4-FFF2-40B4-BE49-F238E27FC236}">
              <a16:creationId xmlns:a16="http://schemas.microsoft.com/office/drawing/2014/main" id="{8C9477BE-23FC-4285-B8E4-E5D2A3BE0A65}"/>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25" name="n_1mainValue【消防施設】&#10;一人当たり面積">
          <a:extLst>
            <a:ext uri="{FF2B5EF4-FFF2-40B4-BE49-F238E27FC236}">
              <a16:creationId xmlns:a16="http://schemas.microsoft.com/office/drawing/2014/main" id="{C96509D5-6A9B-4F59-B750-8B16514A5649}"/>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26" name="n_2mainValue【消防施設】&#10;一人当たり面積">
          <a:extLst>
            <a:ext uri="{FF2B5EF4-FFF2-40B4-BE49-F238E27FC236}">
              <a16:creationId xmlns:a16="http://schemas.microsoft.com/office/drawing/2014/main" id="{E08046FB-239A-4F94-9873-FD4C56FA1B23}"/>
            </a:ext>
          </a:extLst>
        </xdr:cNvPr>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627" name="n_3mainValue【消防施設】&#10;一人当たり面積">
          <a:extLst>
            <a:ext uri="{FF2B5EF4-FFF2-40B4-BE49-F238E27FC236}">
              <a16:creationId xmlns:a16="http://schemas.microsoft.com/office/drawing/2014/main" id="{4DE49C9A-0516-4093-86DD-D9B2180F6F77}"/>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628" name="n_4mainValue【消防施設】&#10;一人当たり面積">
          <a:extLst>
            <a:ext uri="{FF2B5EF4-FFF2-40B4-BE49-F238E27FC236}">
              <a16:creationId xmlns:a16="http://schemas.microsoft.com/office/drawing/2014/main" id="{5170EB36-B0C2-4F6D-A833-1A63A3672A7C}"/>
            </a:ext>
          </a:extLst>
        </xdr:cNvPr>
        <xdr:cNvSpPr txBox="1"/>
      </xdr:nvSpPr>
      <xdr:spPr>
        <a:xfrm>
          <a:off x="18421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528CDA23-6E06-4125-9398-F9CBC8BEA3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25543421-3174-477D-8ABD-D4547DE835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5FC9C5E5-B96B-4C39-8DB5-7A5BF4215A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EA8DB0EA-2710-4A65-8E5C-AC622E8CF8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BDF216A4-F636-40ED-9526-8C0A78D2AF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DE8F5A4-3A2C-453D-9D27-19C433E5E1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9FD79AD-C3EE-447A-8CF4-F9C2CEDECE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28FA4239-CC54-4284-B9A8-5BC9528DAB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D3F6A2FA-2E37-4E42-8BD4-51B153088A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68498D9A-A454-43D4-943A-B54725FB17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F9DC7BAB-5EF5-433E-A148-0C1DE442BB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2651CFD4-CFCB-433E-84F0-5BDA74771B6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5988A3FE-D920-415E-9D93-B99BCE48C43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C44EE1F4-D7B8-4082-8508-B627F17A0D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49FD2A69-16FD-4D16-9A82-B4BFE6F061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AD58C71E-B3E0-4B6E-8C9B-41C580D4C7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67506A8F-D516-4E47-AB9B-2DC3B0BBA5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76A5BA8C-0954-47EB-8EF4-DD1DAAAD128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FB91CA-E022-4271-A423-5E80B3A072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AC661362-99CB-475D-8D28-E8F5D11548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B13654DB-6C69-4C08-9C72-87117214A0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CE31194B-B058-4FA7-BB40-5D82C532FC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CCC2FBC8-4A55-47AD-812C-1BB27E109E3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5520FFBA-F960-4C7F-ADA0-4E878F849B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6C787BE-45F8-44D0-A4EB-BE9B8F5A797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9FCC085E-BCA7-4BFF-86A2-9E8730E014AE}"/>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EC9E34EF-D45B-49F0-B874-12D0402CF915}"/>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12339445-3285-4C6A-9E57-01249F61AB22}"/>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57" name="【庁舎】&#10;有形固定資産減価償却率最大値テキスト">
          <a:extLst>
            <a:ext uri="{FF2B5EF4-FFF2-40B4-BE49-F238E27FC236}">
              <a16:creationId xmlns:a16="http://schemas.microsoft.com/office/drawing/2014/main" id="{4983A4B4-7716-4477-85B2-E0D16B004C5D}"/>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58" name="直線コネクタ 657">
          <a:extLst>
            <a:ext uri="{FF2B5EF4-FFF2-40B4-BE49-F238E27FC236}">
              <a16:creationId xmlns:a16="http://schemas.microsoft.com/office/drawing/2014/main" id="{B22ED189-689B-4BCF-81C4-18292697C82B}"/>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59" name="【庁舎】&#10;有形固定資産減価償却率平均値テキスト">
          <a:extLst>
            <a:ext uri="{FF2B5EF4-FFF2-40B4-BE49-F238E27FC236}">
              <a16:creationId xmlns:a16="http://schemas.microsoft.com/office/drawing/2014/main" id="{662E7E8C-189D-4DBA-A0C2-83C77C4760C4}"/>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60" name="フローチャート: 判断 659">
          <a:extLst>
            <a:ext uri="{FF2B5EF4-FFF2-40B4-BE49-F238E27FC236}">
              <a16:creationId xmlns:a16="http://schemas.microsoft.com/office/drawing/2014/main" id="{BDEF0801-84E3-437E-A0D2-BD568CA7601E}"/>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1" name="フローチャート: 判断 660">
          <a:extLst>
            <a:ext uri="{FF2B5EF4-FFF2-40B4-BE49-F238E27FC236}">
              <a16:creationId xmlns:a16="http://schemas.microsoft.com/office/drawing/2014/main" id="{ADF6BF36-6C94-4DBF-A64B-97E21B444A0C}"/>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62" name="フローチャート: 判断 661">
          <a:extLst>
            <a:ext uri="{FF2B5EF4-FFF2-40B4-BE49-F238E27FC236}">
              <a16:creationId xmlns:a16="http://schemas.microsoft.com/office/drawing/2014/main" id="{982A0AED-0A0C-428B-93F5-ADB344BB28EE}"/>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63" name="フローチャート: 判断 662">
          <a:extLst>
            <a:ext uri="{FF2B5EF4-FFF2-40B4-BE49-F238E27FC236}">
              <a16:creationId xmlns:a16="http://schemas.microsoft.com/office/drawing/2014/main" id="{F42459C2-BF2E-4B51-94D4-4A2C513611DF}"/>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64" name="フローチャート: 判断 663">
          <a:extLst>
            <a:ext uri="{FF2B5EF4-FFF2-40B4-BE49-F238E27FC236}">
              <a16:creationId xmlns:a16="http://schemas.microsoft.com/office/drawing/2014/main" id="{DDE3E716-B564-4C4D-B5C2-B2B0EA8099F4}"/>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BC559F0-E4EA-4EBD-AD39-15188A31FE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3CFADA68-C5CF-4425-B2A5-67B71EB874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31453CE-96E8-4FA0-A7CC-31E8590FBE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6F33670-A857-407E-A02C-8CC70A9C74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60E68CD-0E6C-45FC-A97A-4F50AC54FB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113574</xdr:rowOff>
    </xdr:from>
    <xdr:to>
      <xdr:col>85</xdr:col>
      <xdr:colOff>177800</xdr:colOff>
      <xdr:row>109</xdr:row>
      <xdr:rowOff>43724</xdr:rowOff>
    </xdr:to>
    <xdr:sp macro="" textlink="">
      <xdr:nvSpPr>
        <xdr:cNvPr id="670" name="楕円 669">
          <a:extLst>
            <a:ext uri="{FF2B5EF4-FFF2-40B4-BE49-F238E27FC236}">
              <a16:creationId xmlns:a16="http://schemas.microsoft.com/office/drawing/2014/main" id="{FC383B90-A054-496A-860A-6F94EF9E04C4}"/>
            </a:ext>
          </a:extLst>
        </xdr:cNvPr>
        <xdr:cNvSpPr/>
      </xdr:nvSpPr>
      <xdr:spPr>
        <a:xfrm>
          <a:off x="16268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28501</xdr:rowOff>
    </xdr:from>
    <xdr:ext cx="405111" cy="259045"/>
    <xdr:sp macro="" textlink="">
      <xdr:nvSpPr>
        <xdr:cNvPr id="671" name="【庁舎】&#10;有形固定資産減価償却率該当値テキスト">
          <a:extLst>
            <a:ext uri="{FF2B5EF4-FFF2-40B4-BE49-F238E27FC236}">
              <a16:creationId xmlns:a16="http://schemas.microsoft.com/office/drawing/2014/main" id="{0FC3D9D5-EDCB-47BB-8918-32339F2FA98B}"/>
            </a:ext>
          </a:extLst>
        </xdr:cNvPr>
        <xdr:cNvSpPr txBox="1"/>
      </xdr:nvSpPr>
      <xdr:spPr>
        <a:xfrm>
          <a:off x="16357600" y="1854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72" name="楕円 671">
          <a:extLst>
            <a:ext uri="{FF2B5EF4-FFF2-40B4-BE49-F238E27FC236}">
              <a16:creationId xmlns:a16="http://schemas.microsoft.com/office/drawing/2014/main" id="{6D993042-6E39-4B7C-9521-35BCCA091B6D}"/>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109</xdr:row>
      <xdr:rowOff>35379</xdr:rowOff>
    </xdr:to>
    <xdr:cxnSp macro="">
      <xdr:nvCxnSpPr>
        <xdr:cNvPr id="673" name="直線コネクタ 672">
          <a:extLst>
            <a:ext uri="{FF2B5EF4-FFF2-40B4-BE49-F238E27FC236}">
              <a16:creationId xmlns:a16="http://schemas.microsoft.com/office/drawing/2014/main" id="{FA1274E1-8770-42AF-9B28-378041F8D458}"/>
            </a:ext>
          </a:extLst>
        </xdr:cNvPr>
        <xdr:cNvCxnSpPr/>
      </xdr:nvCxnSpPr>
      <xdr:spPr>
        <a:xfrm flipV="1">
          <a:off x="15481300" y="186809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126637</xdr:rowOff>
    </xdr:from>
    <xdr:to>
      <xdr:col>76</xdr:col>
      <xdr:colOff>165100</xdr:colOff>
      <xdr:row>109</xdr:row>
      <xdr:rowOff>56787</xdr:rowOff>
    </xdr:to>
    <xdr:sp macro="" textlink="">
      <xdr:nvSpPr>
        <xdr:cNvPr id="674" name="楕円 673">
          <a:extLst>
            <a:ext uri="{FF2B5EF4-FFF2-40B4-BE49-F238E27FC236}">
              <a16:creationId xmlns:a16="http://schemas.microsoft.com/office/drawing/2014/main" id="{29ABAFC2-0AA0-4728-AFF1-529B7695197A}"/>
            </a:ext>
          </a:extLst>
        </xdr:cNvPr>
        <xdr:cNvSpPr/>
      </xdr:nvSpPr>
      <xdr:spPr>
        <a:xfrm>
          <a:off x="14541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5987</xdr:rowOff>
    </xdr:from>
    <xdr:to>
      <xdr:col>81</xdr:col>
      <xdr:colOff>50800</xdr:colOff>
      <xdr:row>109</xdr:row>
      <xdr:rowOff>35379</xdr:rowOff>
    </xdr:to>
    <xdr:cxnSp macro="">
      <xdr:nvCxnSpPr>
        <xdr:cNvPr id="675" name="直線コネクタ 674">
          <a:extLst>
            <a:ext uri="{FF2B5EF4-FFF2-40B4-BE49-F238E27FC236}">
              <a16:creationId xmlns:a16="http://schemas.microsoft.com/office/drawing/2014/main" id="{7755604E-DEFB-49CD-9196-FE4908394D22}"/>
            </a:ext>
          </a:extLst>
        </xdr:cNvPr>
        <xdr:cNvCxnSpPr/>
      </xdr:nvCxnSpPr>
      <xdr:spPr>
        <a:xfrm>
          <a:off x="14592300" y="1869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98879</xdr:rowOff>
    </xdr:from>
    <xdr:to>
      <xdr:col>72</xdr:col>
      <xdr:colOff>38100</xdr:colOff>
      <xdr:row>109</xdr:row>
      <xdr:rowOff>29029</xdr:rowOff>
    </xdr:to>
    <xdr:sp macro="" textlink="">
      <xdr:nvSpPr>
        <xdr:cNvPr id="676" name="楕円 675">
          <a:extLst>
            <a:ext uri="{FF2B5EF4-FFF2-40B4-BE49-F238E27FC236}">
              <a16:creationId xmlns:a16="http://schemas.microsoft.com/office/drawing/2014/main" id="{DDEA9A56-18F3-4BC6-A490-E4A5EBB5E8BA}"/>
            </a:ext>
          </a:extLst>
        </xdr:cNvPr>
        <xdr:cNvSpPr/>
      </xdr:nvSpPr>
      <xdr:spPr>
        <a:xfrm>
          <a:off x="13652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149679</xdr:rowOff>
    </xdr:from>
    <xdr:to>
      <xdr:col>76</xdr:col>
      <xdr:colOff>114300</xdr:colOff>
      <xdr:row>109</xdr:row>
      <xdr:rowOff>5987</xdr:rowOff>
    </xdr:to>
    <xdr:cxnSp macro="">
      <xdr:nvCxnSpPr>
        <xdr:cNvPr id="677" name="直線コネクタ 676">
          <a:extLst>
            <a:ext uri="{FF2B5EF4-FFF2-40B4-BE49-F238E27FC236}">
              <a16:creationId xmlns:a16="http://schemas.microsoft.com/office/drawing/2014/main" id="{98269FCA-B125-48C0-99FE-CCAF512C3D71}"/>
            </a:ext>
          </a:extLst>
        </xdr:cNvPr>
        <xdr:cNvCxnSpPr/>
      </xdr:nvCxnSpPr>
      <xdr:spPr>
        <a:xfrm>
          <a:off x="13703300" y="186662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69487</xdr:rowOff>
    </xdr:from>
    <xdr:to>
      <xdr:col>67</xdr:col>
      <xdr:colOff>101600</xdr:colOff>
      <xdr:row>108</xdr:row>
      <xdr:rowOff>171087</xdr:rowOff>
    </xdr:to>
    <xdr:sp macro="" textlink="">
      <xdr:nvSpPr>
        <xdr:cNvPr id="678" name="楕円 677">
          <a:extLst>
            <a:ext uri="{FF2B5EF4-FFF2-40B4-BE49-F238E27FC236}">
              <a16:creationId xmlns:a16="http://schemas.microsoft.com/office/drawing/2014/main" id="{904C9CA3-6518-49DC-A7D7-ADFF6DCF141A}"/>
            </a:ext>
          </a:extLst>
        </xdr:cNvPr>
        <xdr:cNvSpPr/>
      </xdr:nvSpPr>
      <xdr:spPr>
        <a:xfrm>
          <a:off x="12763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120287</xdr:rowOff>
    </xdr:from>
    <xdr:to>
      <xdr:col>71</xdr:col>
      <xdr:colOff>177800</xdr:colOff>
      <xdr:row>108</xdr:row>
      <xdr:rowOff>149679</xdr:rowOff>
    </xdr:to>
    <xdr:cxnSp macro="">
      <xdr:nvCxnSpPr>
        <xdr:cNvPr id="679" name="直線コネクタ 678">
          <a:extLst>
            <a:ext uri="{FF2B5EF4-FFF2-40B4-BE49-F238E27FC236}">
              <a16:creationId xmlns:a16="http://schemas.microsoft.com/office/drawing/2014/main" id="{E390A4F6-FD80-46D9-85F4-07297EABE8F7}"/>
            </a:ext>
          </a:extLst>
        </xdr:cNvPr>
        <xdr:cNvCxnSpPr/>
      </xdr:nvCxnSpPr>
      <xdr:spPr>
        <a:xfrm>
          <a:off x="12814300" y="186368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0" name="n_1aveValue【庁舎】&#10;有形固定資産減価償却率">
          <a:extLst>
            <a:ext uri="{FF2B5EF4-FFF2-40B4-BE49-F238E27FC236}">
              <a16:creationId xmlns:a16="http://schemas.microsoft.com/office/drawing/2014/main" id="{5CFAA76A-CB59-4CD9-B0A0-EDE52D3C36A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81" name="n_2aveValue【庁舎】&#10;有形固定資産減価償却率">
          <a:extLst>
            <a:ext uri="{FF2B5EF4-FFF2-40B4-BE49-F238E27FC236}">
              <a16:creationId xmlns:a16="http://schemas.microsoft.com/office/drawing/2014/main" id="{C3DA09DC-84C7-49C5-8148-685378303D8D}"/>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682" name="n_3aveValue【庁舎】&#10;有形固定資産減価償却率">
          <a:extLst>
            <a:ext uri="{FF2B5EF4-FFF2-40B4-BE49-F238E27FC236}">
              <a16:creationId xmlns:a16="http://schemas.microsoft.com/office/drawing/2014/main" id="{99AD6B8A-AF38-4F26-A678-A48B473C6B51}"/>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83" name="n_4aveValue【庁舎】&#10;有形固定資産減価償却率">
          <a:extLst>
            <a:ext uri="{FF2B5EF4-FFF2-40B4-BE49-F238E27FC236}">
              <a16:creationId xmlns:a16="http://schemas.microsoft.com/office/drawing/2014/main" id="{CE49E58D-D223-45BE-9BE3-D0A489AED249}"/>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84" name="n_1mainValue【庁舎】&#10;有形固定資産減価償却率">
          <a:extLst>
            <a:ext uri="{FF2B5EF4-FFF2-40B4-BE49-F238E27FC236}">
              <a16:creationId xmlns:a16="http://schemas.microsoft.com/office/drawing/2014/main" id="{BFDE0425-468E-4E6F-8FAD-4CCE6E4B5DA8}"/>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47914</xdr:rowOff>
    </xdr:from>
    <xdr:ext cx="405111" cy="259045"/>
    <xdr:sp macro="" textlink="">
      <xdr:nvSpPr>
        <xdr:cNvPr id="685" name="n_2mainValue【庁舎】&#10;有形固定資産減価償却率">
          <a:extLst>
            <a:ext uri="{FF2B5EF4-FFF2-40B4-BE49-F238E27FC236}">
              <a16:creationId xmlns:a16="http://schemas.microsoft.com/office/drawing/2014/main" id="{93CAB775-291C-433A-AD29-0AE2B78490D8}"/>
            </a:ext>
          </a:extLst>
        </xdr:cNvPr>
        <xdr:cNvSpPr txBox="1"/>
      </xdr:nvSpPr>
      <xdr:spPr>
        <a:xfrm>
          <a:off x="14389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20156</xdr:rowOff>
    </xdr:from>
    <xdr:ext cx="405111" cy="259045"/>
    <xdr:sp macro="" textlink="">
      <xdr:nvSpPr>
        <xdr:cNvPr id="686" name="n_3mainValue【庁舎】&#10;有形固定資産減価償却率">
          <a:extLst>
            <a:ext uri="{FF2B5EF4-FFF2-40B4-BE49-F238E27FC236}">
              <a16:creationId xmlns:a16="http://schemas.microsoft.com/office/drawing/2014/main" id="{E6C3082E-CF06-4EBB-80CF-D45C04C4EAD1}"/>
            </a:ext>
          </a:extLst>
        </xdr:cNvPr>
        <xdr:cNvSpPr txBox="1"/>
      </xdr:nvSpPr>
      <xdr:spPr>
        <a:xfrm>
          <a:off x="13500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162214</xdr:rowOff>
    </xdr:from>
    <xdr:ext cx="405111" cy="259045"/>
    <xdr:sp macro="" textlink="">
      <xdr:nvSpPr>
        <xdr:cNvPr id="687" name="n_4mainValue【庁舎】&#10;有形固定資産減価償却率">
          <a:extLst>
            <a:ext uri="{FF2B5EF4-FFF2-40B4-BE49-F238E27FC236}">
              <a16:creationId xmlns:a16="http://schemas.microsoft.com/office/drawing/2014/main" id="{E41B8599-76C8-48CC-96BB-68721EA3FFAD}"/>
            </a:ext>
          </a:extLst>
        </xdr:cNvPr>
        <xdr:cNvSpPr txBox="1"/>
      </xdr:nvSpPr>
      <xdr:spPr>
        <a:xfrm>
          <a:off x="12611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C859D266-9289-4182-81DE-01B07B163E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EC2E898B-71C9-4CBF-829C-6636F0061F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58063B36-E024-4C8C-B3C7-F540B1D1FD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1CF582B3-447C-4EF1-8AA0-0EB3AAEAFE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ED8024F4-A835-4FC7-B0C6-462E37FB15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76AF67C7-D8AA-42DD-B682-9D22D21491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45B99C51-931E-4E68-93A6-EB8B44CD07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5EDDFF58-E8CD-44F7-82E8-5FF826E497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CFF73917-4C94-46B0-A920-3C35C5AF5D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E28A9682-39D6-4F81-A5F8-5855F2E69E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BFA44366-51F2-45B5-84C1-17F4973FB4E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030E72CD-D508-4B4D-8110-B5E246A3BAF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2852B210-B7F7-4357-AFC8-B8B45A1A2C5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00DB2D3A-C99A-45AA-8B11-742DD8B4239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88CB9E0F-C8AE-4B6D-968F-3415DC41F6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92A67E52-4B42-46CB-BA6E-F852D7571B3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E6FDC423-3A2D-4629-B5B9-E2D9BD23E1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9146DB05-EF7F-43EA-8AFA-EC98ADEC27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61A50704-F3F0-42E6-AD87-36860DDF12E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DC2B007A-654C-4DAF-B942-82A33AD5E65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01FC3F20-8EA8-48B6-9D03-3993AC07076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90A92059-0C82-4AAC-942E-93C53C49B9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A798ADAC-184B-4254-B3A1-F74E2AD551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B7469583-F421-4111-9602-7ED62DB964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D1907FA0-A8A7-4D54-82C6-F6515D6BCBA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13" name="直線コネクタ 712">
          <a:extLst>
            <a:ext uri="{FF2B5EF4-FFF2-40B4-BE49-F238E27FC236}">
              <a16:creationId xmlns:a16="http://schemas.microsoft.com/office/drawing/2014/main" id="{62272AF2-1EFB-40F1-A2BA-2FD5DF584DBC}"/>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14" name="【庁舎】&#10;一人当たり面積最小値テキスト">
          <a:extLst>
            <a:ext uri="{FF2B5EF4-FFF2-40B4-BE49-F238E27FC236}">
              <a16:creationId xmlns:a16="http://schemas.microsoft.com/office/drawing/2014/main" id="{B5381BA3-48DD-4F47-B201-16318737E0DA}"/>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15" name="直線コネクタ 714">
          <a:extLst>
            <a:ext uri="{FF2B5EF4-FFF2-40B4-BE49-F238E27FC236}">
              <a16:creationId xmlns:a16="http://schemas.microsoft.com/office/drawing/2014/main" id="{84BDCEC8-88E8-413A-B907-7966995AFB51}"/>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16" name="【庁舎】&#10;一人当たり面積最大値テキスト">
          <a:extLst>
            <a:ext uri="{FF2B5EF4-FFF2-40B4-BE49-F238E27FC236}">
              <a16:creationId xmlns:a16="http://schemas.microsoft.com/office/drawing/2014/main" id="{EFBCCF7A-11C7-48B5-BF64-8A2A2505DC0D}"/>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17" name="直線コネクタ 716">
          <a:extLst>
            <a:ext uri="{FF2B5EF4-FFF2-40B4-BE49-F238E27FC236}">
              <a16:creationId xmlns:a16="http://schemas.microsoft.com/office/drawing/2014/main" id="{9F22C6E0-D815-4A01-9895-EC792A80505A}"/>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18" name="【庁舎】&#10;一人当たり面積平均値テキスト">
          <a:extLst>
            <a:ext uri="{FF2B5EF4-FFF2-40B4-BE49-F238E27FC236}">
              <a16:creationId xmlns:a16="http://schemas.microsoft.com/office/drawing/2014/main" id="{6238083C-503E-49BC-991A-2A5378ADF9FC}"/>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19" name="フローチャート: 判断 718">
          <a:extLst>
            <a:ext uri="{FF2B5EF4-FFF2-40B4-BE49-F238E27FC236}">
              <a16:creationId xmlns:a16="http://schemas.microsoft.com/office/drawing/2014/main" id="{F263FCA7-59C5-4C66-A480-1B1BE6B97A7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20" name="フローチャート: 判断 719">
          <a:extLst>
            <a:ext uri="{FF2B5EF4-FFF2-40B4-BE49-F238E27FC236}">
              <a16:creationId xmlns:a16="http://schemas.microsoft.com/office/drawing/2014/main" id="{5AB0A843-3C11-4E2D-9F8B-BBD0FCC09F27}"/>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21" name="フローチャート: 判断 720">
          <a:extLst>
            <a:ext uri="{FF2B5EF4-FFF2-40B4-BE49-F238E27FC236}">
              <a16:creationId xmlns:a16="http://schemas.microsoft.com/office/drawing/2014/main" id="{AA69AD50-D1C8-4E28-8FBC-FDDF6201EC16}"/>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22" name="フローチャート: 判断 721">
          <a:extLst>
            <a:ext uri="{FF2B5EF4-FFF2-40B4-BE49-F238E27FC236}">
              <a16:creationId xmlns:a16="http://schemas.microsoft.com/office/drawing/2014/main" id="{8AAA5751-D05A-493B-95FF-B7F6D2A33714}"/>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23" name="フローチャート: 判断 722">
          <a:extLst>
            <a:ext uri="{FF2B5EF4-FFF2-40B4-BE49-F238E27FC236}">
              <a16:creationId xmlns:a16="http://schemas.microsoft.com/office/drawing/2014/main" id="{240FAE0B-CD3E-4C57-8290-6A077C3A0592}"/>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24CA264-9A37-4CD1-9969-B1916F0392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625044E-59E9-4325-BABE-31567D286C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AC38A284-FCEE-43EE-A4FD-3763A2FCF7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9B0DDCD-9632-4E33-93A2-B5419EBF06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DC2A915-835C-4AC5-AD62-51E93EDA69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729" name="楕円 728">
          <a:extLst>
            <a:ext uri="{FF2B5EF4-FFF2-40B4-BE49-F238E27FC236}">
              <a16:creationId xmlns:a16="http://schemas.microsoft.com/office/drawing/2014/main" id="{E03EE57D-0306-43E1-BD48-433AB6FB855A}"/>
            </a:ext>
          </a:extLst>
        </xdr:cNvPr>
        <xdr:cNvSpPr/>
      </xdr:nvSpPr>
      <xdr:spPr>
        <a:xfrm>
          <a:off x="22110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136270</xdr:rowOff>
    </xdr:from>
    <xdr:ext cx="469744" cy="259045"/>
    <xdr:sp macro="" textlink="">
      <xdr:nvSpPr>
        <xdr:cNvPr id="730" name="【庁舎】&#10;一人当たり面積該当値テキスト">
          <a:extLst>
            <a:ext uri="{FF2B5EF4-FFF2-40B4-BE49-F238E27FC236}">
              <a16:creationId xmlns:a16="http://schemas.microsoft.com/office/drawing/2014/main" id="{009A79FD-388E-45D6-93B4-3CBA7997A25A}"/>
            </a:ext>
          </a:extLst>
        </xdr:cNvPr>
        <xdr:cNvSpPr txBox="1"/>
      </xdr:nvSpPr>
      <xdr:spPr>
        <a:xfrm>
          <a:off x="22199600" y="1830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54248</xdr:rowOff>
    </xdr:from>
    <xdr:to>
      <xdr:col>112</xdr:col>
      <xdr:colOff>38100</xdr:colOff>
      <xdr:row>107</xdr:row>
      <xdr:rowOff>155848</xdr:rowOff>
    </xdr:to>
    <xdr:sp macro="" textlink="">
      <xdr:nvSpPr>
        <xdr:cNvPr id="731" name="楕円 730">
          <a:extLst>
            <a:ext uri="{FF2B5EF4-FFF2-40B4-BE49-F238E27FC236}">
              <a16:creationId xmlns:a16="http://schemas.microsoft.com/office/drawing/2014/main" id="{DF946336-87E9-4BB0-83E3-51DCB380F391}"/>
            </a:ext>
          </a:extLst>
        </xdr:cNvPr>
        <xdr:cNvSpPr/>
      </xdr:nvSpPr>
      <xdr:spPr>
        <a:xfrm>
          <a:off x="21272500" y="183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107</xdr:row>
      <xdr:rowOff>105048</xdr:rowOff>
    </xdr:to>
    <xdr:cxnSp macro="">
      <xdr:nvCxnSpPr>
        <xdr:cNvPr id="732" name="直線コネクタ 731">
          <a:extLst>
            <a:ext uri="{FF2B5EF4-FFF2-40B4-BE49-F238E27FC236}">
              <a16:creationId xmlns:a16="http://schemas.microsoft.com/office/drawing/2014/main" id="{5DA2497B-1485-41D6-991D-9A369334FA16}"/>
            </a:ext>
          </a:extLst>
        </xdr:cNvPr>
        <xdr:cNvCxnSpPr/>
      </xdr:nvCxnSpPr>
      <xdr:spPr>
        <a:xfrm flipV="1">
          <a:off x="21323300" y="18445843"/>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33" name="楕円 732">
          <a:extLst>
            <a:ext uri="{FF2B5EF4-FFF2-40B4-BE49-F238E27FC236}">
              <a16:creationId xmlns:a16="http://schemas.microsoft.com/office/drawing/2014/main" id="{323D7E00-BC50-4C1E-A68C-F120997C0CF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105048</xdr:rowOff>
    </xdr:from>
    <xdr:to>
      <xdr:col>111</xdr:col>
      <xdr:colOff>177800</xdr:colOff>
      <xdr:row>107</xdr:row>
      <xdr:rowOff>110489</xdr:rowOff>
    </xdr:to>
    <xdr:cxnSp macro="">
      <xdr:nvCxnSpPr>
        <xdr:cNvPr id="734" name="直線コネクタ 733">
          <a:extLst>
            <a:ext uri="{FF2B5EF4-FFF2-40B4-BE49-F238E27FC236}">
              <a16:creationId xmlns:a16="http://schemas.microsoft.com/office/drawing/2014/main" id="{E538C8C5-D7EE-4D97-A7BA-A7E98DF07FAA}"/>
            </a:ext>
          </a:extLst>
        </xdr:cNvPr>
        <xdr:cNvCxnSpPr/>
      </xdr:nvCxnSpPr>
      <xdr:spPr>
        <a:xfrm flipV="1">
          <a:off x="20434300" y="18450198"/>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735" name="楕円 734">
          <a:extLst>
            <a:ext uri="{FF2B5EF4-FFF2-40B4-BE49-F238E27FC236}">
              <a16:creationId xmlns:a16="http://schemas.microsoft.com/office/drawing/2014/main" id="{8E47EC0C-FA30-4153-BF06-1A04DB625727}"/>
            </a:ext>
          </a:extLst>
        </xdr:cNvPr>
        <xdr:cNvSpPr/>
      </xdr:nvSpPr>
      <xdr:spPr>
        <a:xfrm>
          <a:off x="19494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113756</xdr:rowOff>
    </xdr:to>
    <xdr:cxnSp macro="">
      <xdr:nvCxnSpPr>
        <xdr:cNvPr id="736" name="直線コネクタ 735">
          <a:extLst>
            <a:ext uri="{FF2B5EF4-FFF2-40B4-BE49-F238E27FC236}">
              <a16:creationId xmlns:a16="http://schemas.microsoft.com/office/drawing/2014/main" id="{95501E82-4694-4279-813F-D283A6974371}"/>
            </a:ext>
          </a:extLst>
        </xdr:cNvPr>
        <xdr:cNvCxnSpPr/>
      </xdr:nvCxnSpPr>
      <xdr:spPr>
        <a:xfrm flipV="1">
          <a:off x="19545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737" name="楕円 736">
          <a:extLst>
            <a:ext uri="{FF2B5EF4-FFF2-40B4-BE49-F238E27FC236}">
              <a16:creationId xmlns:a16="http://schemas.microsoft.com/office/drawing/2014/main" id="{F054F063-6FCE-4129-BBAB-3C1FAFE1812F}"/>
            </a:ext>
          </a:extLst>
        </xdr:cNvPr>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113756</xdr:rowOff>
    </xdr:from>
    <xdr:to>
      <xdr:col>102</xdr:col>
      <xdr:colOff>114300</xdr:colOff>
      <xdr:row>107</xdr:row>
      <xdr:rowOff>118111</xdr:rowOff>
    </xdr:to>
    <xdr:cxnSp macro="">
      <xdr:nvCxnSpPr>
        <xdr:cNvPr id="738" name="直線コネクタ 737">
          <a:extLst>
            <a:ext uri="{FF2B5EF4-FFF2-40B4-BE49-F238E27FC236}">
              <a16:creationId xmlns:a16="http://schemas.microsoft.com/office/drawing/2014/main" id="{B2CE652A-908F-4B79-A5D2-95AF66F6DBF8}"/>
            </a:ext>
          </a:extLst>
        </xdr:cNvPr>
        <xdr:cNvCxnSpPr/>
      </xdr:nvCxnSpPr>
      <xdr:spPr>
        <a:xfrm flipV="1">
          <a:off x="18656300" y="184589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39" name="n_1aveValue【庁舎】&#10;一人当たり面積">
          <a:extLst>
            <a:ext uri="{FF2B5EF4-FFF2-40B4-BE49-F238E27FC236}">
              <a16:creationId xmlns:a16="http://schemas.microsoft.com/office/drawing/2014/main" id="{0F5C769E-68FF-4037-A4CB-79E53AB4929E}"/>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40" name="n_2aveValue【庁舎】&#10;一人当たり面積">
          <a:extLst>
            <a:ext uri="{FF2B5EF4-FFF2-40B4-BE49-F238E27FC236}">
              <a16:creationId xmlns:a16="http://schemas.microsoft.com/office/drawing/2014/main" id="{CC119EA1-7632-477D-BF14-48E4AD43E685}"/>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41" name="n_3aveValue【庁舎】&#10;一人当たり面積">
          <a:extLst>
            <a:ext uri="{FF2B5EF4-FFF2-40B4-BE49-F238E27FC236}">
              <a16:creationId xmlns:a16="http://schemas.microsoft.com/office/drawing/2014/main" id="{C5660A65-EA2D-461F-AF79-76D6B861EE94}"/>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42" name="n_4aveValue【庁舎】&#10;一人当たり面積">
          <a:extLst>
            <a:ext uri="{FF2B5EF4-FFF2-40B4-BE49-F238E27FC236}">
              <a16:creationId xmlns:a16="http://schemas.microsoft.com/office/drawing/2014/main" id="{8039DA1A-AE32-44C3-BC31-33261E6E2344}"/>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146975</xdr:rowOff>
    </xdr:from>
    <xdr:ext cx="469744" cy="259045"/>
    <xdr:sp macro="" textlink="">
      <xdr:nvSpPr>
        <xdr:cNvPr id="743" name="n_1mainValue【庁舎】&#10;一人当たり面積">
          <a:extLst>
            <a:ext uri="{FF2B5EF4-FFF2-40B4-BE49-F238E27FC236}">
              <a16:creationId xmlns:a16="http://schemas.microsoft.com/office/drawing/2014/main" id="{444A52B9-875B-433D-B0AA-9A8DCA6F4161}"/>
            </a:ext>
          </a:extLst>
        </xdr:cNvPr>
        <xdr:cNvSpPr txBox="1"/>
      </xdr:nvSpPr>
      <xdr:spPr>
        <a:xfrm>
          <a:off x="21075727" y="184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44" name="n_2mainValue【庁舎】&#10;一人当たり面積">
          <a:extLst>
            <a:ext uri="{FF2B5EF4-FFF2-40B4-BE49-F238E27FC236}">
              <a16:creationId xmlns:a16="http://schemas.microsoft.com/office/drawing/2014/main" id="{7746C52E-C2BE-4D46-A0A9-DEAE5B206DC9}"/>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745" name="n_3mainValue【庁舎】&#10;一人当たり面積">
          <a:extLst>
            <a:ext uri="{FF2B5EF4-FFF2-40B4-BE49-F238E27FC236}">
              <a16:creationId xmlns:a16="http://schemas.microsoft.com/office/drawing/2014/main" id="{21326363-E715-489F-952B-EE08190F86AA}"/>
            </a:ext>
          </a:extLst>
        </xdr:cNvPr>
        <xdr:cNvSpPr txBox="1"/>
      </xdr:nvSpPr>
      <xdr:spPr>
        <a:xfrm>
          <a:off x="19310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746" name="n_4mainValue【庁舎】&#10;一人当たり面積">
          <a:extLst>
            <a:ext uri="{FF2B5EF4-FFF2-40B4-BE49-F238E27FC236}">
              <a16:creationId xmlns:a16="http://schemas.microsoft.com/office/drawing/2014/main" id="{A55E9A77-2481-42CB-9086-FC7FBBC4AB05}"/>
            </a:ext>
          </a:extLst>
        </xdr:cNvPr>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3AFE3D49-FB48-40B4-B1B7-3A7CA72B3E0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A83997F1-7E54-45BB-B0FB-5B0B02615F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6E04E682-9ED1-4FA2-B2A3-6567A38C4E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年度建設）、体育館（平成７年度建設）は、比較的近年に建設された施設であり、有形固定資産減価償却率は低い水準にあるが、徐々に増加してきている。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福祉施設、庁舎、消防施設は老朽化が進んでおり、特に消防施設、庁舎の有形固定資産減価償却率は類似団体と比較しても高い。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各施設、公共施設等総合管理計画及び個別施設計画に基づき適切な管理を進め、必要に応じて施設の更新・統廃合を含めて検討していかなければならない。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財政力指数は平成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、令和２年度は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、令和３年度は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令和４年度は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と減少傾向が続いている。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たが、ここ数年は上回っているが差が詰まってきている。毎年低下している要因は人口の減少や神奈川県で一番の高齢率に伴う地方税の減少が大きい。生産年齢人口を増加させるため、また減少させないための移住定住事業の促進や地方税の徴収強化の推進により財源確保し、また定員管理・給与の適正化、事務の見直し等による歳出削減を図り財政の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526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151795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％であったが、令和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％と微減している。要因としては、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扶助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費が増加し、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物件</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が減少している。経常収支比率は類似団体比率を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常に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上回っており、前年度に比較し、その差は広がっている。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公債費では湯河原町真鶴町衛生組合が実施する新たな大規模改修事業、岩漁港東物揚場改修工事の実施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、過疎債等の利用を予定して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おり、また今後は、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賃金の上昇に伴う人件費の増加が見込まれる中、単独で行う補助交付金の見直しや削減を検討していくことが必要になる。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65</xdr:row>
      <xdr:rowOff>109220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9084"/>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67</xdr:row>
      <xdr:rowOff>7620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59084"/>
          <a:ext cx="889000" cy="5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4864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4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102,758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円下回っている。平成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年度以降、類似団体平均から徐々に差が広がってきている。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類似団体より低い理由は、ごみ処理業務を一部事務組合、消防事務を湯河原町に委託していること、地域手当を廃止していることなどが主な要因と思われる。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物件費では、新規事業の先送り、既存事業の事業内容の見直しによる歳出削減に努めている。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54747</xdr:rowOff>
    </xdr:from>
    <xdr:to>
      <xdr:col>23</xdr:col>
      <xdr:colOff>133350</xdr:colOff>
      <xdr:row>80</xdr:row>
      <xdr:rowOff>62751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70747"/>
          <a:ext cx="838200" cy="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39129</xdr:rowOff>
    </xdr:from>
    <xdr:to>
      <xdr:col>19</xdr:col>
      <xdr:colOff>133350</xdr:colOff>
      <xdr:row>80</xdr:row>
      <xdr:rowOff>54747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55129"/>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33179</xdr:rowOff>
    </xdr:from>
    <xdr:to>
      <xdr:col>15</xdr:col>
      <xdr:colOff>82550</xdr:colOff>
      <xdr:row>80</xdr:row>
      <xdr:rowOff>39129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49179"/>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14334</xdr:rowOff>
    </xdr:from>
    <xdr:to>
      <xdr:col>11</xdr:col>
      <xdr:colOff>31750</xdr:colOff>
      <xdr:row>80</xdr:row>
      <xdr:rowOff>33179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0334"/>
          <a:ext cx="889000" cy="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11951</xdr:rowOff>
    </xdr:from>
    <xdr:to>
      <xdr:col>23</xdr:col>
      <xdr:colOff>184150</xdr:colOff>
      <xdr:row>80</xdr:row>
      <xdr:rowOff>113551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104678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4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3947</xdr:rowOff>
    </xdr:from>
    <xdr:to>
      <xdr:col>19</xdr:col>
      <xdr:colOff>184150</xdr:colOff>
      <xdr:row>80</xdr:row>
      <xdr:rowOff>105547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115724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8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159779</xdr:rowOff>
    </xdr:from>
    <xdr:to>
      <xdr:col>15</xdr:col>
      <xdr:colOff>133350</xdr:colOff>
      <xdr:row>80</xdr:row>
      <xdr:rowOff>89929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100106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7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153829</xdr:rowOff>
    </xdr:from>
    <xdr:to>
      <xdr:col>11</xdr:col>
      <xdr:colOff>82550</xdr:colOff>
      <xdr:row>80</xdr:row>
      <xdr:rowOff>83979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94156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134984</xdr:rowOff>
    </xdr:from>
    <xdr:to>
      <xdr:col>7</xdr:col>
      <xdr:colOff>31750</xdr:colOff>
      <xdr:row>80</xdr:row>
      <xdr:rowOff>65134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75311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4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ラスパイレス指数については類似団体平均と比較し、平成３０年度から令和４年度まで常に下回っている。令和４年度には０．４％、前年度に比較し下がっている。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給与水準は、国の動向も踏まえながら、引き続き適正な状況にあるよう努めていき、類似団体平均に追いついていけるように進めていく。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19352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751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84</xdr:row>
      <xdr:rowOff>19352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062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75898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9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18445</xdr:rowOff>
    </xdr:from>
    <xdr:to>
      <xdr:col>68</xdr:col>
      <xdr:colOff>152400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487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140002</xdr:rowOff>
    </xdr:from>
    <xdr:to>
      <xdr:col>77</xdr:col>
      <xdr:colOff>95250</xdr:colOff>
      <xdr:row>84</xdr:row>
      <xdr:rowOff>70152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80329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25098</xdr:rowOff>
    </xdr:from>
    <xdr:to>
      <xdr:col>73</xdr:col>
      <xdr:colOff>44450</xdr:colOff>
      <xdr:row>83</xdr:row>
      <xdr:rowOff>126698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136875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139095</xdr:rowOff>
    </xdr:from>
    <xdr:to>
      <xdr:col>64</xdr:col>
      <xdr:colOff>152400</xdr:colOff>
      <xdr:row>83</xdr:row>
      <xdr:rowOff>69245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79422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年から令和３年度までは微増で推移しているが、令和４年度は微減している。類似団体平均を下回っているが、全国平均、県平均は上回っている。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町の人口は毎年減少していることが主な要因と考えられる。今後は、職員の能力、資質の向上に努め、適正な定員管理に努めていく。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65490</xdr:rowOff>
    </xdr:from>
    <xdr:to>
      <xdr:col>81</xdr:col>
      <xdr:colOff>44450</xdr:colOff>
      <xdr:row>61</xdr:row>
      <xdr:rowOff>97663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5239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79968</xdr:rowOff>
    </xdr:from>
    <xdr:to>
      <xdr:col>77</xdr:col>
      <xdr:colOff>44450</xdr:colOff>
      <xdr:row>61</xdr:row>
      <xdr:rowOff>97663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38418"/>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34120</xdr:rowOff>
    </xdr:from>
    <xdr:to>
      <xdr:col>72</xdr:col>
      <xdr:colOff>203200</xdr:colOff>
      <xdr:row>61</xdr:row>
      <xdr:rowOff>79968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92570"/>
          <a:ext cx="8890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18034</xdr:rowOff>
    </xdr:from>
    <xdr:to>
      <xdr:col>68</xdr:col>
      <xdr:colOff>152400</xdr:colOff>
      <xdr:row>61</xdr:row>
      <xdr:rowOff>34120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7648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14690</xdr:rowOff>
    </xdr:from>
    <xdr:to>
      <xdr:col>81</xdr:col>
      <xdr:colOff>95250</xdr:colOff>
      <xdr:row>61</xdr:row>
      <xdr:rowOff>116290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31217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46863</xdr:rowOff>
    </xdr:from>
    <xdr:to>
      <xdr:col>77</xdr:col>
      <xdr:colOff>95250</xdr:colOff>
      <xdr:row>61</xdr:row>
      <xdr:rowOff>148463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158640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29168</xdr:rowOff>
    </xdr:from>
    <xdr:to>
      <xdr:col>73</xdr:col>
      <xdr:colOff>44450</xdr:colOff>
      <xdr:row>61</xdr:row>
      <xdr:rowOff>130768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140945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154770</xdr:rowOff>
    </xdr:from>
    <xdr:to>
      <xdr:col>68</xdr:col>
      <xdr:colOff>203200</xdr:colOff>
      <xdr:row>61</xdr:row>
      <xdr:rowOff>84920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95097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1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138684</xdr:rowOff>
    </xdr:from>
    <xdr:to>
      <xdr:col>64</xdr:col>
      <xdr:colOff>152400</xdr:colOff>
      <xdr:row>61</xdr:row>
      <xdr:rowOff>68834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79011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年度から令和４年度まで、実質公債費比率は上昇傾向にある。類似団体平均値に対しても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％高い状況にある。主な要因は平成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年に過疎指定されたことにより、利用が可能になった過疎債の活用に伴う償還額の増加によるものと思われる。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町内施設の老朽化による改修等も多く見込まれることから、施設の統廃合を行い、新規の地方債の発行を抑制し、また普通建設事業については、国県補助金を有効に活用し、公債費負担の適正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85598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193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43</xdr:row>
      <xdr:rowOff>37338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24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131572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7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年度まで類似団体平均値を大幅に上回っているが、平成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年度に比較すれば半減しており将来負担の状況は、改善傾向になっている。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水道事業や湯河原町真鶴町衛生組合への負担等、継続して事業が行われているが、全体の事業費が減少してきていることから、新規の起債発行額が抑制され、また基金残高の増加により改善したものと思わ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今後は、教育施設の老朽化に伴う建替えも見込まれており、事業の必要性、補助金の活用などにより充当財源をより一層確保していく。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76098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053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48175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47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76098</xdr:rowOff>
    </xdr:from>
    <xdr:to>
      <xdr:col>81</xdr:col>
      <xdr:colOff>133350</xdr:colOff>
      <xdr:row>20</xdr:row>
      <xdr:rowOff>76098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50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169977</xdr:rowOff>
    </xdr:from>
    <xdr:to>
      <xdr:col>81</xdr:col>
      <xdr:colOff>44450</xdr:colOff>
      <xdr:row>20</xdr:row>
      <xdr:rowOff>45212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256077"/>
          <a:ext cx="8382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45212</xdr:rowOff>
    </xdr:from>
    <xdr:to>
      <xdr:col>77</xdr:col>
      <xdr:colOff>44450</xdr:colOff>
      <xdr:row>22</xdr:row>
      <xdr:rowOff>31445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474212"/>
          <a:ext cx="889000" cy="3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31445</xdr:rowOff>
    </xdr:from>
    <xdr:to>
      <xdr:col>72</xdr:col>
      <xdr:colOff>203200</xdr:colOff>
      <xdr:row>22</xdr:row>
      <xdr:rowOff>148234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803345"/>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32817</xdr:rowOff>
    </xdr:from>
    <xdr:to>
      <xdr:col>73</xdr:col>
      <xdr:colOff>44450</xdr:colOff>
      <xdr:row>14</xdr:row>
      <xdr:rowOff>134417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144594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148234</xdr:rowOff>
    </xdr:from>
    <xdr:to>
      <xdr:col>68</xdr:col>
      <xdr:colOff>152400</xdr:colOff>
      <xdr:row>22</xdr:row>
      <xdr:rowOff>155956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92013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28956</xdr:rowOff>
    </xdr:from>
    <xdr:to>
      <xdr:col>68</xdr:col>
      <xdr:colOff>203200</xdr:colOff>
      <xdr:row>14</xdr:row>
      <xdr:rowOff>130556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2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140733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73355</xdr:rowOff>
    </xdr:from>
    <xdr:to>
      <xdr:col>64</xdr:col>
      <xdr:colOff>152400</xdr:colOff>
      <xdr:row>15</xdr:row>
      <xdr:rowOff>3505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13682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119177</xdr:rowOff>
    </xdr:from>
    <xdr:to>
      <xdr:col>81</xdr:col>
      <xdr:colOff>95250</xdr:colOff>
      <xdr:row>19</xdr:row>
      <xdr:rowOff>49327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2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91254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1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165862</xdr:rowOff>
    </xdr:from>
    <xdr:to>
      <xdr:col>77</xdr:col>
      <xdr:colOff>95250</xdr:colOff>
      <xdr:row>20</xdr:row>
      <xdr:rowOff>96012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80789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50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152095</xdr:rowOff>
    </xdr:from>
    <xdr:to>
      <xdr:col>73</xdr:col>
      <xdr:colOff>44450</xdr:colOff>
      <xdr:row>22</xdr:row>
      <xdr:rowOff>82245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67022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8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97434</xdr:rowOff>
    </xdr:from>
    <xdr:to>
      <xdr:col>68</xdr:col>
      <xdr:colOff>203200</xdr:colOff>
      <xdr:row>23</xdr:row>
      <xdr:rowOff>27584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12361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105156</xdr:rowOff>
    </xdr:from>
    <xdr:to>
      <xdr:col>64</xdr:col>
      <xdr:colOff>152400</xdr:colOff>
      <xdr:row>23</xdr:row>
      <xdr:rowOff>35306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20083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9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人件費の経常収支比率は平成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年度より類似団体平均を上回っているが、神奈川県平均は下回っている状態が継続している。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これは、人口１人当たりの職員数が類似団体平均より少なく、またラスパイレス指数が低いことが主な要因と思われる。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40</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78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40</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156210</xdr:rowOff>
    </xdr:from>
    <xdr:to>
      <xdr:col>15</xdr:col>
      <xdr:colOff>149225</xdr:colOff>
      <xdr:row>40</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物件費に係る経常収支比率は類似団体平均と比較し、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ポイント低い状況となっている。この傾向は過去より続いているが、需用費、委託料などが類似団体に比べ少ないことによるものと考えられる。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要因としては、現在まで道路補修や草刈りなど直営で行っていることなどが上げられる。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53848</xdr:rowOff>
    </xdr:from>
    <xdr:to>
      <xdr:col>82</xdr:col>
      <xdr:colOff>107950</xdr:colOff>
      <xdr:row>16</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7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7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64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xdr:rowOff>
    </xdr:from>
    <xdr:to>
      <xdr:col>78</xdr:col>
      <xdr:colOff>120650</xdr:colOff>
      <xdr:row>16</xdr:row>
      <xdr:rowOff>104648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114825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扶助費の経常収支比率は令和２年、令和３年と類似団体平均と同一ではあったが、令和４年度には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ポイント差が開いた。県内でも高齢化率が一番高く、今後は増加していく傾向と思われる。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その他の経常収支比率は類似団体平均を上回っている。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類似団体平均、全国平均、神奈川県平均が全て上回っており、また令和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年の中で最も高い数値となり、前年度から３．３ポイントの増加となっている。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経費としての交付税等が増加し、維持補修費・繰出金等が増加したことが主な要因と考えられる。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58</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196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9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3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1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補助費等に係る経常収支比率は類似団体と比較し、平成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年度まで高い数値で推移している。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補助費等の全体としては、制度によるものが多くある中で、抑制することが可能なものを効率的に抑制して適正な水準になるように検討していく。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95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09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公債費分の経常収支比率は類似団体平均との差が前年度に比較し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ポイント縮まっている。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年度まで増加傾向にはなっているが、令和３年度には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今後は過疎債や過年度分の臨時財政対策債の償還も見込まれる中、教育施設の改修計画も進んでいることから、今後の起債対象事業については取捨選択を的確に実施し、財政の健全化に努めていく。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771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77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31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公債費以外に係る経常収支比率は、類似団体平均を上回っているが、神奈川県平均からは３．２ポイント下回っている。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規模の小さい町であり、前年度から同様ではあるが、物件費は類似団体平均を下回っているが、補助費等が類似団体平均を上回っている状態が続いており、平均では上回ってしまう要因である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今後は、抑制できる補助費等を効率的に抑制を図り、今後の増加を抑えていきたい。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31750</xdr:rowOff>
    </xdr:from>
    <xdr:to>
      <xdr:col>82</xdr:col>
      <xdr:colOff>107950</xdr:colOff>
      <xdr:row>79</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04850"/>
          <a:ext cx="8382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31750</xdr:rowOff>
    </xdr:from>
    <xdr:to>
      <xdr:col>78</xdr:col>
      <xdr:colOff>69850</xdr:colOff>
      <xdr:row>80</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04850"/>
          <a:ext cx="8890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80</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6448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44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67327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41911</xdr:rowOff>
    </xdr:from>
    <xdr:to>
      <xdr:col>74</xdr:col>
      <xdr:colOff>31750</xdr:colOff>
      <xdr:row>80</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127716</xdr:rowOff>
    </xdr:from>
    <xdr:to>
      <xdr:col>29</xdr:col>
      <xdr:colOff>127000</xdr:colOff>
      <xdr:row>17</xdr:row>
      <xdr:rowOff>144709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991"/>
          <a:ext cx="6477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117246</xdr:rowOff>
    </xdr:from>
    <xdr:to>
      <xdr:col>26</xdr:col>
      <xdr:colOff>50800</xdr:colOff>
      <xdr:row>17</xdr:row>
      <xdr:rowOff>144709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9521"/>
          <a:ext cx="698500" cy="2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117246</xdr:rowOff>
    </xdr:from>
    <xdr:to>
      <xdr:col>22</xdr:col>
      <xdr:colOff>114300</xdr:colOff>
      <xdr:row>17</xdr:row>
      <xdr:rowOff>134430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9521"/>
          <a:ext cx="6985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134430</xdr:rowOff>
    </xdr:from>
    <xdr:to>
      <xdr:col>18</xdr:col>
      <xdr:colOff>177800</xdr:colOff>
      <xdr:row>18</xdr:row>
      <xdr:rowOff>11816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6705"/>
          <a:ext cx="698500" cy="48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76916</xdr:rowOff>
    </xdr:from>
    <xdr:to>
      <xdr:col>29</xdr:col>
      <xdr:colOff>177800</xdr:colOff>
      <xdr:row>18</xdr:row>
      <xdr:rowOff>7066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48993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93909</xdr:rowOff>
    </xdr:from>
    <xdr:to>
      <xdr:col>26</xdr:col>
      <xdr:colOff>101600</xdr:colOff>
      <xdr:row>18</xdr:row>
      <xdr:rowOff>24059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66446</xdr:rowOff>
    </xdr:from>
    <xdr:to>
      <xdr:col>22</xdr:col>
      <xdr:colOff>165100</xdr:colOff>
      <xdr:row>17</xdr:row>
      <xdr:rowOff>168046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152823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83630</xdr:rowOff>
    </xdr:from>
    <xdr:to>
      <xdr:col>19</xdr:col>
      <xdr:colOff>38100</xdr:colOff>
      <xdr:row>18</xdr:row>
      <xdr:rowOff>13780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170007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132466</xdr:rowOff>
    </xdr:from>
    <xdr:to>
      <xdr:col>15</xdr:col>
      <xdr:colOff>101600</xdr:colOff>
      <xdr:row>18</xdr:row>
      <xdr:rowOff>62616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47393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12912</xdr:rowOff>
    </xdr:from>
    <xdr:to>
      <xdr:col>29</xdr:col>
      <xdr:colOff>127000</xdr:colOff>
      <xdr:row>36</xdr:row>
      <xdr:rowOff>42287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66162"/>
          <a:ext cx="6477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42287</xdr:rowOff>
    </xdr:from>
    <xdr:to>
      <xdr:col>26</xdr:col>
      <xdr:colOff>50800</xdr:colOff>
      <xdr:row>36</xdr:row>
      <xdr:rowOff>84530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5537"/>
          <a:ext cx="698500" cy="42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84530</xdr:rowOff>
    </xdr:from>
    <xdr:to>
      <xdr:col>22</xdr:col>
      <xdr:colOff>114300</xdr:colOff>
      <xdr:row>36</xdr:row>
      <xdr:rowOff>166515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7780"/>
          <a:ext cx="698500" cy="8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166515</xdr:rowOff>
    </xdr:from>
    <xdr:to>
      <xdr:col>18</xdr:col>
      <xdr:colOff>177800</xdr:colOff>
      <xdr:row>37</xdr:row>
      <xdr:rowOff>2756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19765"/>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305012</xdr:rowOff>
    </xdr:from>
    <xdr:to>
      <xdr:col>29</xdr:col>
      <xdr:colOff>177800</xdr:colOff>
      <xdr:row>36</xdr:row>
      <xdr:rowOff>63712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1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150089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6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334387</xdr:rowOff>
    </xdr:from>
    <xdr:to>
      <xdr:col>26</xdr:col>
      <xdr:colOff>101600</xdr:colOff>
      <xdr:row>36</xdr:row>
      <xdr:rowOff>93087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103264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1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33730</xdr:rowOff>
    </xdr:from>
    <xdr:to>
      <xdr:col>22</xdr:col>
      <xdr:colOff>165100</xdr:colOff>
      <xdr:row>36</xdr:row>
      <xdr:rowOff>135330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145507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5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115715</xdr:rowOff>
    </xdr:from>
    <xdr:to>
      <xdr:col>19</xdr:col>
      <xdr:colOff>38100</xdr:colOff>
      <xdr:row>37</xdr:row>
      <xdr:rowOff>45865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30642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123406</xdr:rowOff>
    </xdr:from>
    <xdr:to>
      <xdr:col>15</xdr:col>
      <xdr:colOff>101600</xdr:colOff>
      <xdr:row>37</xdr:row>
      <xdr:rowOff>53556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6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38333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122684</xdr:rowOff>
    </xdr:from>
    <xdr:to>
      <xdr:col>24</xdr:col>
      <xdr:colOff>63500</xdr:colOff>
      <xdr:row>36</xdr:row>
      <xdr:rowOff>124338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4884"/>
          <a:ext cx="8382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101128</xdr:rowOff>
    </xdr:from>
    <xdr:to>
      <xdr:col>19</xdr:col>
      <xdr:colOff>177800</xdr:colOff>
      <xdr:row>36</xdr:row>
      <xdr:rowOff>124338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3328"/>
          <a:ext cx="8890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101128</xdr:rowOff>
    </xdr:from>
    <xdr:to>
      <xdr:col>15</xdr:col>
      <xdr:colOff>50800</xdr:colOff>
      <xdr:row>37</xdr:row>
      <xdr:rowOff>54066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328"/>
          <a:ext cx="889000" cy="1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54066</xdr:rowOff>
    </xdr:from>
    <xdr:to>
      <xdr:col>10</xdr:col>
      <xdr:colOff>114300</xdr:colOff>
      <xdr:row>37</xdr:row>
      <xdr:rowOff>91282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7716"/>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71884</xdr:rowOff>
    </xdr:from>
    <xdr:to>
      <xdr:col>24</xdr:col>
      <xdr:colOff>114300</xdr:colOff>
      <xdr:row>37</xdr:row>
      <xdr:rowOff>2034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50311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73538</xdr:rowOff>
    </xdr:from>
    <xdr:to>
      <xdr:col>20</xdr:col>
      <xdr:colOff>38100</xdr:colOff>
      <xdr:row>37</xdr:row>
      <xdr:rowOff>3688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166265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50328</xdr:rowOff>
    </xdr:from>
    <xdr:to>
      <xdr:col>15</xdr:col>
      <xdr:colOff>101600</xdr:colOff>
      <xdr:row>36</xdr:row>
      <xdr:rowOff>151928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143055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3266</xdr:rowOff>
    </xdr:from>
    <xdr:to>
      <xdr:col>10</xdr:col>
      <xdr:colOff>165100</xdr:colOff>
      <xdr:row>37</xdr:row>
      <xdr:rowOff>104866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40482</xdr:rowOff>
    </xdr:from>
    <xdr:to>
      <xdr:col>6</xdr:col>
      <xdr:colOff>38100</xdr:colOff>
      <xdr:row>37</xdr:row>
      <xdr:rowOff>142082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133210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59829</xdr:rowOff>
    </xdr:from>
    <xdr:to>
      <xdr:col>24</xdr:col>
      <xdr:colOff>63500</xdr:colOff>
      <xdr:row>58</xdr:row>
      <xdr:rowOff>64786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3929"/>
          <a:ext cx="8382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64786</xdr:rowOff>
    </xdr:from>
    <xdr:to>
      <xdr:col>19</xdr:col>
      <xdr:colOff>177800</xdr:colOff>
      <xdr:row>58</xdr:row>
      <xdr:rowOff>79306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8886"/>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61027</xdr:rowOff>
    </xdr:from>
    <xdr:to>
      <xdr:col>15</xdr:col>
      <xdr:colOff>50800</xdr:colOff>
      <xdr:row>58</xdr:row>
      <xdr:rowOff>79306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5127"/>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61027</xdr:rowOff>
    </xdr:from>
    <xdr:to>
      <xdr:col>10</xdr:col>
      <xdr:colOff>114300</xdr:colOff>
      <xdr:row>58</xdr:row>
      <xdr:rowOff>67784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5127"/>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9029</xdr:rowOff>
    </xdr:from>
    <xdr:to>
      <xdr:col>24</xdr:col>
      <xdr:colOff>114300</xdr:colOff>
      <xdr:row>58</xdr:row>
      <xdr:rowOff>110629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95406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13986</xdr:rowOff>
    </xdr:from>
    <xdr:to>
      <xdr:col>20</xdr:col>
      <xdr:colOff>38100</xdr:colOff>
      <xdr:row>58</xdr:row>
      <xdr:rowOff>115586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106713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28506</xdr:rowOff>
    </xdr:from>
    <xdr:to>
      <xdr:col>15</xdr:col>
      <xdr:colOff>101600</xdr:colOff>
      <xdr:row>58</xdr:row>
      <xdr:rowOff>130106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121233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10227</xdr:rowOff>
    </xdr:from>
    <xdr:to>
      <xdr:col>10</xdr:col>
      <xdr:colOff>165100</xdr:colOff>
      <xdr:row>58</xdr:row>
      <xdr:rowOff>111827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16984</xdr:rowOff>
    </xdr:from>
    <xdr:to>
      <xdr:col>6</xdr:col>
      <xdr:colOff>38100</xdr:colOff>
      <xdr:row>58</xdr:row>
      <xdr:rowOff>118584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109711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104820</xdr:rowOff>
    </xdr:from>
    <xdr:to>
      <xdr:col>24</xdr:col>
      <xdr:colOff>63500</xdr:colOff>
      <xdr:row>78</xdr:row>
      <xdr:rowOff>112858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77920"/>
          <a:ext cx="8382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112858</xdr:rowOff>
    </xdr:from>
    <xdr:to>
      <xdr:col>19</xdr:col>
      <xdr:colOff>177800</xdr:colOff>
      <xdr:row>78</xdr:row>
      <xdr:rowOff>120611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5958"/>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110840</xdr:rowOff>
    </xdr:from>
    <xdr:to>
      <xdr:col>15</xdr:col>
      <xdr:colOff>50800</xdr:colOff>
      <xdr:row>78</xdr:row>
      <xdr:rowOff>120611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3940"/>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110840</xdr:rowOff>
    </xdr:from>
    <xdr:to>
      <xdr:col>10</xdr:col>
      <xdr:colOff>114300</xdr:colOff>
      <xdr:row>78</xdr:row>
      <xdr:rowOff>137147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3940"/>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54020</xdr:rowOff>
    </xdr:from>
    <xdr:to>
      <xdr:col>24</xdr:col>
      <xdr:colOff>114300</xdr:colOff>
      <xdr:row>78</xdr:row>
      <xdr:rowOff>155620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140397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62058</xdr:rowOff>
    </xdr:from>
    <xdr:to>
      <xdr:col>20</xdr:col>
      <xdr:colOff>38100</xdr:colOff>
      <xdr:row>78</xdr:row>
      <xdr:rowOff>163658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154785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69811</xdr:rowOff>
    </xdr:from>
    <xdr:to>
      <xdr:col>15</xdr:col>
      <xdr:colOff>101600</xdr:colOff>
      <xdr:row>78</xdr:row>
      <xdr:rowOff>171411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162538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60040</xdr:rowOff>
    </xdr:from>
    <xdr:to>
      <xdr:col>10</xdr:col>
      <xdr:colOff>165100</xdr:colOff>
      <xdr:row>78</xdr:row>
      <xdr:rowOff>161640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86347</xdr:rowOff>
    </xdr:from>
    <xdr:to>
      <xdr:col>6</xdr:col>
      <xdr:colOff>38100</xdr:colOff>
      <xdr:row>79</xdr:row>
      <xdr:rowOff>16497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121478</xdr:rowOff>
    </xdr:from>
    <xdr:to>
      <xdr:col>24</xdr:col>
      <xdr:colOff>63500</xdr:colOff>
      <xdr:row>97</xdr:row>
      <xdr:rowOff>72819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80678"/>
          <a:ext cx="8382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121478</xdr:rowOff>
    </xdr:from>
    <xdr:to>
      <xdr:col>19</xdr:col>
      <xdr:colOff>177800</xdr:colOff>
      <xdr:row>97</xdr:row>
      <xdr:rowOff>153405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0678"/>
          <a:ext cx="889000" cy="2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153405</xdr:rowOff>
    </xdr:from>
    <xdr:to>
      <xdr:col>15</xdr:col>
      <xdr:colOff>50800</xdr:colOff>
      <xdr:row>97</xdr:row>
      <xdr:rowOff>167393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84055"/>
          <a:ext cx="889000" cy="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167393</xdr:rowOff>
    </xdr:from>
    <xdr:to>
      <xdr:col>10</xdr:col>
      <xdr:colOff>114300</xdr:colOff>
      <xdr:row>98</xdr:row>
      <xdr:rowOff>11956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98043"/>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22019</xdr:rowOff>
    </xdr:from>
    <xdr:to>
      <xdr:col>24</xdr:col>
      <xdr:colOff>114300</xdr:colOff>
      <xdr:row>97</xdr:row>
      <xdr:rowOff>123619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70678</xdr:rowOff>
    </xdr:from>
    <xdr:to>
      <xdr:col>20</xdr:col>
      <xdr:colOff>38100</xdr:colOff>
      <xdr:row>97</xdr:row>
      <xdr:rowOff>828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163405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102605</xdr:rowOff>
    </xdr:from>
    <xdr:to>
      <xdr:col>15</xdr:col>
      <xdr:colOff>101600</xdr:colOff>
      <xdr:row>98</xdr:row>
      <xdr:rowOff>32755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23882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116593</xdr:rowOff>
    </xdr:from>
    <xdr:to>
      <xdr:col>10</xdr:col>
      <xdr:colOff>165100</xdr:colOff>
      <xdr:row>98</xdr:row>
      <xdr:rowOff>46743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37870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132606</xdr:rowOff>
    </xdr:from>
    <xdr:to>
      <xdr:col>6</xdr:col>
      <xdr:colOff>38100</xdr:colOff>
      <xdr:row>98</xdr:row>
      <xdr:rowOff>62756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53883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59099</xdr:rowOff>
    </xdr:from>
    <xdr:to>
      <xdr:col>55</xdr:col>
      <xdr:colOff>0</xdr:colOff>
      <xdr:row>37</xdr:row>
      <xdr:rowOff>102151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2749"/>
          <a:ext cx="8382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104045</xdr:rowOff>
    </xdr:from>
    <xdr:to>
      <xdr:col>50</xdr:col>
      <xdr:colOff>114300</xdr:colOff>
      <xdr:row>37</xdr:row>
      <xdr:rowOff>102151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04795"/>
          <a:ext cx="889000" cy="3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104045</xdr:rowOff>
    </xdr:from>
    <xdr:to>
      <xdr:col>45</xdr:col>
      <xdr:colOff>177800</xdr:colOff>
      <xdr:row>37</xdr:row>
      <xdr:rowOff>165388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04795"/>
          <a:ext cx="889000" cy="40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108104</xdr:rowOff>
    </xdr:from>
    <xdr:to>
      <xdr:col>41</xdr:col>
      <xdr:colOff>50800</xdr:colOff>
      <xdr:row>37</xdr:row>
      <xdr:rowOff>165388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51754"/>
          <a:ext cx="889000" cy="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8299</xdr:rowOff>
    </xdr:from>
    <xdr:to>
      <xdr:col>55</xdr:col>
      <xdr:colOff>50800</xdr:colOff>
      <xdr:row>37</xdr:row>
      <xdr:rowOff>109899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158176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51351</xdr:rowOff>
    </xdr:from>
    <xdr:to>
      <xdr:col>50</xdr:col>
      <xdr:colOff>165100</xdr:colOff>
      <xdr:row>37</xdr:row>
      <xdr:rowOff>152951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144078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48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53245</xdr:rowOff>
    </xdr:from>
    <xdr:to>
      <xdr:col>46</xdr:col>
      <xdr:colOff>38100</xdr:colOff>
      <xdr:row>35</xdr:row>
      <xdr:rowOff>154845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145972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14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114588</xdr:rowOff>
    </xdr:from>
    <xdr:to>
      <xdr:col>41</xdr:col>
      <xdr:colOff>101600</xdr:colOff>
      <xdr:row>38</xdr:row>
      <xdr:rowOff>44738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35865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5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57304</xdr:rowOff>
    </xdr:from>
    <xdr:to>
      <xdr:col>36</xdr:col>
      <xdr:colOff>165100</xdr:colOff>
      <xdr:row>37</xdr:row>
      <xdr:rowOff>158904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150031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4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9515</xdr:rowOff>
    </xdr:from>
    <xdr:to>
      <xdr:col>55</xdr:col>
      <xdr:colOff>0</xdr:colOff>
      <xdr:row>59</xdr:row>
      <xdr:rowOff>15856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5065"/>
          <a:ext cx="8382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140090</xdr:rowOff>
    </xdr:from>
    <xdr:to>
      <xdr:col>50</xdr:col>
      <xdr:colOff>114300</xdr:colOff>
      <xdr:row>59</xdr:row>
      <xdr:rowOff>15856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84190"/>
          <a:ext cx="8890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91469</xdr:rowOff>
    </xdr:from>
    <xdr:to>
      <xdr:col>45</xdr:col>
      <xdr:colOff>177800</xdr:colOff>
      <xdr:row>58</xdr:row>
      <xdr:rowOff>140090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35569"/>
          <a:ext cx="889000" cy="4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91469</xdr:rowOff>
    </xdr:from>
    <xdr:to>
      <xdr:col>41</xdr:col>
      <xdr:colOff>50800</xdr:colOff>
      <xdr:row>59</xdr:row>
      <xdr:rowOff>17725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35569"/>
          <a:ext cx="889000" cy="9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130165</xdr:rowOff>
    </xdr:from>
    <xdr:to>
      <xdr:col>55</xdr:col>
      <xdr:colOff>50800</xdr:colOff>
      <xdr:row>59</xdr:row>
      <xdr:rowOff>60315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45092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8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136506</xdr:rowOff>
    </xdr:from>
    <xdr:to>
      <xdr:col>50</xdr:col>
      <xdr:colOff>165100</xdr:colOff>
      <xdr:row>59</xdr:row>
      <xdr:rowOff>66656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57783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89290</xdr:rowOff>
    </xdr:from>
    <xdr:to>
      <xdr:col>46</xdr:col>
      <xdr:colOff>38100</xdr:colOff>
      <xdr:row>59</xdr:row>
      <xdr:rowOff>19440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10567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40669</xdr:rowOff>
    </xdr:from>
    <xdr:to>
      <xdr:col>41</xdr:col>
      <xdr:colOff>101600</xdr:colOff>
      <xdr:row>58</xdr:row>
      <xdr:rowOff>142269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133396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7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138375</xdr:rowOff>
    </xdr:from>
    <xdr:to>
      <xdr:col>36</xdr:col>
      <xdr:colOff>165100</xdr:colOff>
      <xdr:row>59</xdr:row>
      <xdr:rowOff>68525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59652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39156</xdr:rowOff>
    </xdr:from>
    <xdr:to>
      <xdr:col>55</xdr:col>
      <xdr:colOff>0</xdr:colOff>
      <xdr:row>79</xdr:row>
      <xdr:rowOff>41776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3706"/>
          <a:ext cx="8382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33060</xdr:rowOff>
    </xdr:from>
    <xdr:to>
      <xdr:col>50</xdr:col>
      <xdr:colOff>114300</xdr:colOff>
      <xdr:row>79</xdr:row>
      <xdr:rowOff>39156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761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8655</xdr:rowOff>
    </xdr:from>
    <xdr:to>
      <xdr:col>45</xdr:col>
      <xdr:colOff>177800</xdr:colOff>
      <xdr:row>79</xdr:row>
      <xdr:rowOff>33060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3205"/>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8655</xdr:rowOff>
    </xdr:from>
    <xdr:to>
      <xdr:col>41</xdr:col>
      <xdr:colOff>50800</xdr:colOff>
      <xdr:row>79</xdr:row>
      <xdr:rowOff>43064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53205"/>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162426</xdr:rowOff>
    </xdr:from>
    <xdr:to>
      <xdr:col>55</xdr:col>
      <xdr:colOff>50800</xdr:colOff>
      <xdr:row>79</xdr:row>
      <xdr:rowOff>92576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77353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159806</xdr:rowOff>
    </xdr:from>
    <xdr:to>
      <xdr:col>50</xdr:col>
      <xdr:colOff>165100</xdr:colOff>
      <xdr:row>79</xdr:row>
      <xdr:rowOff>89956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153710</xdr:rowOff>
    </xdr:from>
    <xdr:to>
      <xdr:col>46</xdr:col>
      <xdr:colOff>38100</xdr:colOff>
      <xdr:row>79</xdr:row>
      <xdr:rowOff>83860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74987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129305</xdr:rowOff>
    </xdr:from>
    <xdr:to>
      <xdr:col>41</xdr:col>
      <xdr:colOff>101600</xdr:colOff>
      <xdr:row>79</xdr:row>
      <xdr:rowOff>59455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50582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163714</xdr:rowOff>
    </xdr:from>
    <xdr:to>
      <xdr:col>36</xdr:col>
      <xdr:colOff>165100</xdr:colOff>
      <xdr:row>79</xdr:row>
      <xdr:rowOff>93864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84991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131380</xdr:rowOff>
    </xdr:from>
    <xdr:to>
      <xdr:col>55</xdr:col>
      <xdr:colOff>0</xdr:colOff>
      <xdr:row>98</xdr:row>
      <xdr:rowOff>165841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33480"/>
          <a:ext cx="838200" cy="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39002</xdr:rowOff>
    </xdr:from>
    <xdr:to>
      <xdr:col>50</xdr:col>
      <xdr:colOff>114300</xdr:colOff>
      <xdr:row>98</xdr:row>
      <xdr:rowOff>165841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41102"/>
          <a:ext cx="889000" cy="1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39002</xdr:rowOff>
    </xdr:from>
    <xdr:to>
      <xdr:col>45</xdr:col>
      <xdr:colOff>177800</xdr:colOff>
      <xdr:row>98</xdr:row>
      <xdr:rowOff>39306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4110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39306</xdr:rowOff>
    </xdr:from>
    <xdr:to>
      <xdr:col>41</xdr:col>
      <xdr:colOff>50800</xdr:colOff>
      <xdr:row>98</xdr:row>
      <xdr:rowOff>141464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41406"/>
          <a:ext cx="889000" cy="1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80580</xdr:rowOff>
    </xdr:from>
    <xdr:to>
      <xdr:col>55</xdr:col>
      <xdr:colOff>50800</xdr:colOff>
      <xdr:row>99</xdr:row>
      <xdr:rowOff>10730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166957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9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115041</xdr:rowOff>
    </xdr:from>
    <xdr:to>
      <xdr:col>50</xdr:col>
      <xdr:colOff>165100</xdr:colOff>
      <xdr:row>99</xdr:row>
      <xdr:rowOff>45191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36318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00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159652</xdr:rowOff>
    </xdr:from>
    <xdr:to>
      <xdr:col>46</xdr:col>
      <xdr:colOff>38100</xdr:colOff>
      <xdr:row>98</xdr:row>
      <xdr:rowOff>89802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80929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159956</xdr:rowOff>
    </xdr:from>
    <xdr:to>
      <xdr:col>41</xdr:col>
      <xdr:colOff>101600</xdr:colOff>
      <xdr:row>98</xdr:row>
      <xdr:rowOff>90106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81233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90664</xdr:rowOff>
    </xdr:from>
    <xdr:to>
      <xdr:col>36</xdr:col>
      <xdr:colOff>165100</xdr:colOff>
      <xdr:row>99</xdr:row>
      <xdr:rowOff>20814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17993</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4543"/>
          <a:ext cx="838200" cy="2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17993</xdr:rowOff>
    </xdr:from>
    <xdr:to>
      <xdr:col>81</xdr:col>
      <xdr:colOff>50800</xdr:colOff>
      <xdr:row>39</xdr:row>
      <xdr:rowOff>35215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4543"/>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26726</xdr:rowOff>
    </xdr:from>
    <xdr:to>
      <xdr:col>76</xdr:col>
      <xdr:colOff>114300</xdr:colOff>
      <xdr:row>39</xdr:row>
      <xdr:rowOff>35215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13276"/>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26726</xdr:rowOff>
    </xdr:from>
    <xdr:to>
      <xdr:col>71</xdr:col>
      <xdr:colOff>177800</xdr:colOff>
      <xdr:row>39</xdr:row>
      <xdr:rowOff>41920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3276"/>
          <a:ext cx="889000" cy="1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138643</xdr:rowOff>
    </xdr:from>
    <xdr:to>
      <xdr:col>81</xdr:col>
      <xdr:colOff>101600</xdr:colOff>
      <xdr:row>39</xdr:row>
      <xdr:rowOff>68793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59920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155865</xdr:rowOff>
    </xdr:from>
    <xdr:to>
      <xdr:col>76</xdr:col>
      <xdr:colOff>165100</xdr:colOff>
      <xdr:row>39</xdr:row>
      <xdr:rowOff>86015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77142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147376</xdr:rowOff>
    </xdr:from>
    <xdr:to>
      <xdr:col>72</xdr:col>
      <xdr:colOff>38100</xdr:colOff>
      <xdr:row>39</xdr:row>
      <xdr:rowOff>77526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68653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5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162570</xdr:rowOff>
    </xdr:from>
    <xdr:to>
      <xdr:col>67</xdr:col>
      <xdr:colOff>101600</xdr:colOff>
      <xdr:row>39</xdr:row>
      <xdr:rowOff>92720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83847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7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162731</xdr:rowOff>
    </xdr:from>
    <xdr:to>
      <xdr:col>85</xdr:col>
      <xdr:colOff>127000</xdr:colOff>
      <xdr:row>78</xdr:row>
      <xdr:rowOff>5631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64381"/>
          <a:ext cx="8382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5631</xdr:rowOff>
    </xdr:from>
    <xdr:to>
      <xdr:col>81</xdr:col>
      <xdr:colOff>50800</xdr:colOff>
      <xdr:row>78</xdr:row>
      <xdr:rowOff>22668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78731"/>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22668</xdr:rowOff>
    </xdr:from>
    <xdr:to>
      <xdr:col>76</xdr:col>
      <xdr:colOff>114300</xdr:colOff>
      <xdr:row>78</xdr:row>
      <xdr:rowOff>43509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95768"/>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43509</xdr:rowOff>
    </xdr:from>
    <xdr:to>
      <xdr:col>71</xdr:col>
      <xdr:colOff>177800</xdr:colOff>
      <xdr:row>78</xdr:row>
      <xdr:rowOff>61519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16609"/>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111931</xdr:rowOff>
    </xdr:from>
    <xdr:to>
      <xdr:col>85</xdr:col>
      <xdr:colOff>177800</xdr:colOff>
      <xdr:row>78</xdr:row>
      <xdr:rowOff>42081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90358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126281</xdr:rowOff>
    </xdr:from>
    <xdr:to>
      <xdr:col>81</xdr:col>
      <xdr:colOff>101600</xdr:colOff>
      <xdr:row>78</xdr:row>
      <xdr:rowOff>56431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2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2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143318</xdr:rowOff>
    </xdr:from>
    <xdr:to>
      <xdr:col>76</xdr:col>
      <xdr:colOff>165100</xdr:colOff>
      <xdr:row>78</xdr:row>
      <xdr:rowOff>73468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64595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164159</xdr:rowOff>
    </xdr:from>
    <xdr:to>
      <xdr:col>72</xdr:col>
      <xdr:colOff>38100</xdr:colOff>
      <xdr:row>78</xdr:row>
      <xdr:rowOff>94309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85436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10719</xdr:rowOff>
    </xdr:from>
    <xdr:to>
      <xdr:col>67</xdr:col>
      <xdr:colOff>101600</xdr:colOff>
      <xdr:row>78</xdr:row>
      <xdr:rowOff>112319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103446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119428</xdr:rowOff>
    </xdr:from>
    <xdr:to>
      <xdr:col>85</xdr:col>
      <xdr:colOff>127000</xdr:colOff>
      <xdr:row>98</xdr:row>
      <xdr:rowOff>124141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21528"/>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119428</xdr:rowOff>
    </xdr:from>
    <xdr:to>
      <xdr:col>81</xdr:col>
      <xdr:colOff>50800</xdr:colOff>
      <xdr:row>99</xdr:row>
      <xdr:rowOff>2679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21528"/>
          <a:ext cx="889000" cy="5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2679</xdr:rowOff>
    </xdr:from>
    <xdr:to>
      <xdr:col>76</xdr:col>
      <xdr:colOff>114300</xdr:colOff>
      <xdr:row>99</xdr:row>
      <xdr:rowOff>41013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76229"/>
          <a:ext cx="889000" cy="3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25234</xdr:rowOff>
    </xdr:from>
    <xdr:to>
      <xdr:col>71</xdr:col>
      <xdr:colOff>177800</xdr:colOff>
      <xdr:row>99</xdr:row>
      <xdr:rowOff>41013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98784"/>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73341</xdr:rowOff>
    </xdr:from>
    <xdr:to>
      <xdr:col>85</xdr:col>
      <xdr:colOff>177800</xdr:colOff>
      <xdr:row>99</xdr:row>
      <xdr:rowOff>3491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68628</xdr:rowOff>
    </xdr:from>
    <xdr:to>
      <xdr:col>81</xdr:col>
      <xdr:colOff>101600</xdr:colOff>
      <xdr:row>98</xdr:row>
      <xdr:rowOff>170228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161355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123329</xdr:rowOff>
    </xdr:from>
    <xdr:to>
      <xdr:col>76</xdr:col>
      <xdr:colOff>165100</xdr:colOff>
      <xdr:row>99</xdr:row>
      <xdr:rowOff>53479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44606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1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161663</xdr:rowOff>
    </xdr:from>
    <xdr:to>
      <xdr:col>72</xdr:col>
      <xdr:colOff>38100</xdr:colOff>
      <xdr:row>99</xdr:row>
      <xdr:rowOff>91813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82940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5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145884</xdr:rowOff>
    </xdr:from>
    <xdr:to>
      <xdr:col>67</xdr:col>
      <xdr:colOff>101600</xdr:colOff>
      <xdr:row>99</xdr:row>
      <xdr:rowOff>76034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67161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4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56238</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71338"/>
          <a:ext cx="8382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56238</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71338"/>
          <a:ext cx="8890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5438</xdr:rowOff>
    </xdr:from>
    <xdr:to>
      <xdr:col>112</xdr:col>
      <xdr:colOff>38100</xdr:colOff>
      <xdr:row>38</xdr:row>
      <xdr:rowOff>107038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123565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29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122775</xdr:rowOff>
    </xdr:from>
    <xdr:to>
      <xdr:col>116</xdr:col>
      <xdr:colOff>63500</xdr:colOff>
      <xdr:row>58</xdr:row>
      <xdr:rowOff>138474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6875"/>
          <a:ext cx="838200" cy="1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138474</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2574"/>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71975</xdr:rowOff>
    </xdr:from>
    <xdr:to>
      <xdr:col>116</xdr:col>
      <xdr:colOff>114300</xdr:colOff>
      <xdr:row>59</xdr:row>
      <xdr:rowOff>2125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87674</xdr:rowOff>
    </xdr:from>
    <xdr:to>
      <xdr:col>112</xdr:col>
      <xdr:colOff>38100</xdr:colOff>
      <xdr:row>59</xdr:row>
      <xdr:rowOff>17824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8951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24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46050</xdr:rowOff>
    </xdr:from>
    <xdr:to>
      <xdr:col>116</xdr:col>
      <xdr:colOff>63500</xdr:colOff>
      <xdr:row>73</xdr:row>
      <xdr:rowOff>103365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61900"/>
          <a:ext cx="8382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24688</xdr:rowOff>
    </xdr:from>
    <xdr:to>
      <xdr:col>111</xdr:col>
      <xdr:colOff>177800</xdr:colOff>
      <xdr:row>73</xdr:row>
      <xdr:rowOff>103365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40538"/>
          <a:ext cx="889000" cy="7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24688</xdr:rowOff>
    </xdr:from>
    <xdr:to>
      <xdr:col>107</xdr:col>
      <xdr:colOff>50800</xdr:colOff>
      <xdr:row>73</xdr:row>
      <xdr:rowOff>130645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40538"/>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130645</xdr:rowOff>
    </xdr:from>
    <xdr:to>
      <xdr:col>102</xdr:col>
      <xdr:colOff>114300</xdr:colOff>
      <xdr:row>73</xdr:row>
      <xdr:rowOff>166154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4649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166700</xdr:rowOff>
    </xdr:from>
    <xdr:to>
      <xdr:col>116</xdr:col>
      <xdr:colOff>114300</xdr:colOff>
      <xdr:row>73</xdr:row>
      <xdr:rowOff>96850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18127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6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52565</xdr:rowOff>
    </xdr:from>
    <xdr:to>
      <xdr:col>112</xdr:col>
      <xdr:colOff>38100</xdr:colOff>
      <xdr:row>73</xdr:row>
      <xdr:rowOff>154165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170692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145338</xdr:rowOff>
    </xdr:from>
    <xdr:to>
      <xdr:col>107</xdr:col>
      <xdr:colOff>101600</xdr:colOff>
      <xdr:row>73</xdr:row>
      <xdr:rowOff>75488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92015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79845</xdr:rowOff>
    </xdr:from>
    <xdr:to>
      <xdr:col>102</xdr:col>
      <xdr:colOff>165100</xdr:colOff>
      <xdr:row>74</xdr:row>
      <xdr:rowOff>9995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115354</xdr:rowOff>
    </xdr:from>
    <xdr:to>
      <xdr:col>98</xdr:col>
      <xdr:colOff>38100</xdr:colOff>
      <xdr:row>74</xdr:row>
      <xdr:rowOff>45504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36631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歳出決算総額は住民１人当たり、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598,975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千円程度、増加している。類似団体平均と比較しても低い水準となっており、職員数、ラスパイレス指数が低いことなどが影響している。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物件費は住民１人当たり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81,927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円、維持補修費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円、扶助費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63,894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円、補助費等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117,181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円、普通建設事業費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円となっており、類似団体平均と比較して１人当たりコストは前年度に引き続きすべて低い状況となっている。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6,880
6,805
7.05
4,303,093
4,120,947
181,921
2,467,769
3,262,652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109029</xdr:rowOff>
    </xdr:from>
    <xdr:to>
      <xdr:col>24</xdr:col>
      <xdr:colOff>63500</xdr:colOff>
      <xdr:row>35</xdr:row>
      <xdr:rowOff>19304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38329"/>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9208</xdr:rowOff>
    </xdr:from>
    <xdr:to>
      <xdr:col>19</xdr:col>
      <xdr:colOff>177800</xdr:colOff>
      <xdr:row>34</xdr:row>
      <xdr:rowOff>109029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67058"/>
          <a:ext cx="889000" cy="27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9208</xdr:rowOff>
    </xdr:from>
    <xdr:to>
      <xdr:col>15</xdr:col>
      <xdr:colOff>50800</xdr:colOff>
      <xdr:row>33</xdr:row>
      <xdr:rowOff>108648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7058"/>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108648</xdr:rowOff>
    </xdr:from>
    <xdr:to>
      <xdr:col>10</xdr:col>
      <xdr:colOff>114300</xdr:colOff>
      <xdr:row>34</xdr:row>
      <xdr:rowOff>33591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6498"/>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139954</xdr:rowOff>
    </xdr:from>
    <xdr:to>
      <xdr:col>24</xdr:col>
      <xdr:colOff>114300</xdr:colOff>
      <xdr:row>35</xdr:row>
      <xdr:rowOff>70104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58229</xdr:rowOff>
    </xdr:from>
    <xdr:to>
      <xdr:col>20</xdr:col>
      <xdr:colOff>38100</xdr:colOff>
      <xdr:row>34</xdr:row>
      <xdr:rowOff>159829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4906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129858</xdr:rowOff>
    </xdr:from>
    <xdr:to>
      <xdr:col>15</xdr:col>
      <xdr:colOff>101600</xdr:colOff>
      <xdr:row>33</xdr:row>
      <xdr:rowOff>60008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76535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57848</xdr:rowOff>
    </xdr:from>
    <xdr:to>
      <xdr:col>10</xdr:col>
      <xdr:colOff>165100</xdr:colOff>
      <xdr:row>33</xdr:row>
      <xdr:rowOff>159448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4525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154241</xdr:rowOff>
    </xdr:from>
    <xdr:to>
      <xdr:col>6</xdr:col>
      <xdr:colOff>38100</xdr:colOff>
      <xdr:row>34</xdr:row>
      <xdr:rowOff>84391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100918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115329</xdr:rowOff>
    </xdr:from>
    <xdr:to>
      <xdr:col>24</xdr:col>
      <xdr:colOff>63500</xdr:colOff>
      <xdr:row>58</xdr:row>
      <xdr:rowOff>117439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9429"/>
          <a:ext cx="8382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56221</xdr:rowOff>
    </xdr:from>
    <xdr:to>
      <xdr:col>19</xdr:col>
      <xdr:colOff>177800</xdr:colOff>
      <xdr:row>58</xdr:row>
      <xdr:rowOff>117439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0321"/>
          <a:ext cx="889000" cy="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56221</xdr:rowOff>
    </xdr:from>
    <xdr:to>
      <xdr:col>15</xdr:col>
      <xdr:colOff>50800</xdr:colOff>
      <xdr:row>58</xdr:row>
      <xdr:rowOff>133743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0321"/>
          <a:ext cx="889000" cy="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133743</xdr:rowOff>
    </xdr:from>
    <xdr:to>
      <xdr:col>10</xdr:col>
      <xdr:colOff>114300</xdr:colOff>
      <xdr:row>58</xdr:row>
      <xdr:rowOff>151938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77843"/>
          <a:ext cx="889000" cy="1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64529</xdr:rowOff>
    </xdr:from>
    <xdr:to>
      <xdr:col>24</xdr:col>
      <xdr:colOff>114300</xdr:colOff>
      <xdr:row>58</xdr:row>
      <xdr:rowOff>166129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150906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66639</xdr:rowOff>
    </xdr:from>
    <xdr:to>
      <xdr:col>20</xdr:col>
      <xdr:colOff>38100</xdr:colOff>
      <xdr:row>58</xdr:row>
      <xdr:rowOff>168239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159366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0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5421</xdr:rowOff>
    </xdr:from>
    <xdr:to>
      <xdr:col>15</xdr:col>
      <xdr:colOff>101600</xdr:colOff>
      <xdr:row>58</xdr:row>
      <xdr:rowOff>107021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98148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82943</xdr:rowOff>
    </xdr:from>
    <xdr:to>
      <xdr:col>10</xdr:col>
      <xdr:colOff>165100</xdr:colOff>
      <xdr:row>59</xdr:row>
      <xdr:rowOff>13093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4220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1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101138</xdr:rowOff>
    </xdr:from>
    <xdr:to>
      <xdr:col>6</xdr:col>
      <xdr:colOff>38100</xdr:colOff>
      <xdr:row>59</xdr:row>
      <xdr:rowOff>31288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22415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167086</xdr:rowOff>
    </xdr:from>
    <xdr:to>
      <xdr:col>24</xdr:col>
      <xdr:colOff>62865</xdr:colOff>
      <xdr:row>77</xdr:row>
      <xdr:rowOff>57879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68586"/>
          <a:ext cx="1270" cy="10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61706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57879</xdr:rowOff>
    </xdr:from>
    <xdr:to>
      <xdr:col>24</xdr:col>
      <xdr:colOff>152400</xdr:colOff>
      <xdr:row>77</xdr:row>
      <xdr:rowOff>57879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113763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167086</xdr:rowOff>
    </xdr:from>
    <xdr:to>
      <xdr:col>24</xdr:col>
      <xdr:colOff>152400</xdr:colOff>
      <xdr:row>70</xdr:row>
      <xdr:rowOff>167086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6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92357</xdr:rowOff>
    </xdr:from>
    <xdr:to>
      <xdr:col>24</xdr:col>
      <xdr:colOff>63500</xdr:colOff>
      <xdr:row>76</xdr:row>
      <xdr:rowOff>144649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22557"/>
          <a:ext cx="838200" cy="5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143438</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59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120561</xdr:rowOff>
    </xdr:from>
    <xdr:to>
      <xdr:col>24</xdr:col>
      <xdr:colOff>114300</xdr:colOff>
      <xdr:row>75</xdr:row>
      <xdr:rowOff>50711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0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92357</xdr:rowOff>
    </xdr:from>
    <xdr:to>
      <xdr:col>19</xdr:col>
      <xdr:colOff>177800</xdr:colOff>
      <xdr:row>77</xdr:row>
      <xdr:rowOff>21326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22557"/>
          <a:ext cx="889000" cy="1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70800</xdr:rowOff>
    </xdr:from>
    <xdr:to>
      <xdr:col>20</xdr:col>
      <xdr:colOff>38100</xdr:colOff>
      <xdr:row>75</xdr:row>
      <xdr:rowOff>950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7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17477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5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21326</xdr:rowOff>
    </xdr:from>
    <xdr:to>
      <xdr:col>15</xdr:col>
      <xdr:colOff>50800</xdr:colOff>
      <xdr:row>77</xdr:row>
      <xdr:rowOff>58502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2976"/>
          <a:ext cx="889000" cy="3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66915</xdr:rowOff>
    </xdr:from>
    <xdr:to>
      <xdr:col>15</xdr:col>
      <xdr:colOff>101600</xdr:colOff>
      <xdr:row>75</xdr:row>
      <xdr:rowOff>168514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13592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58502</xdr:rowOff>
    </xdr:from>
    <xdr:to>
      <xdr:col>10</xdr:col>
      <xdr:colOff>114300</xdr:colOff>
      <xdr:row>77</xdr:row>
      <xdr:rowOff>115514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60152"/>
          <a:ext cx="8890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87031</xdr:rowOff>
    </xdr:from>
    <xdr:to>
      <xdr:col>10</xdr:col>
      <xdr:colOff>165100</xdr:colOff>
      <xdr:row>76</xdr:row>
      <xdr:rowOff>17180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457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33708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110697</xdr:rowOff>
    </xdr:from>
    <xdr:to>
      <xdr:col>6</xdr:col>
      <xdr:colOff>38100</xdr:colOff>
      <xdr:row>76</xdr:row>
      <xdr:rowOff>40847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96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57374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93849</xdr:rowOff>
    </xdr:from>
    <xdr:to>
      <xdr:col>24</xdr:col>
      <xdr:colOff>114300</xdr:colOff>
      <xdr:row>77</xdr:row>
      <xdr:rowOff>23999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8776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3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41557</xdr:rowOff>
    </xdr:from>
    <xdr:to>
      <xdr:col>20</xdr:col>
      <xdr:colOff>38100</xdr:colOff>
      <xdr:row>76</xdr:row>
      <xdr:rowOff>143157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134284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16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141976</xdr:rowOff>
    </xdr:from>
    <xdr:to>
      <xdr:col>15</xdr:col>
      <xdr:colOff>101600</xdr:colOff>
      <xdr:row>77</xdr:row>
      <xdr:rowOff>72126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63253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6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7702</xdr:rowOff>
    </xdr:from>
    <xdr:to>
      <xdr:col>10</xdr:col>
      <xdr:colOff>165100</xdr:colOff>
      <xdr:row>77</xdr:row>
      <xdr:rowOff>109302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0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64714</xdr:rowOff>
    </xdr:from>
    <xdr:to>
      <xdr:col>6</xdr:col>
      <xdr:colOff>38100</xdr:colOff>
      <xdr:row>77</xdr:row>
      <xdr:rowOff>166314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157441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83919</xdr:rowOff>
    </xdr:from>
    <xdr:to>
      <xdr:col>24</xdr:col>
      <xdr:colOff>63500</xdr:colOff>
      <xdr:row>98</xdr:row>
      <xdr:rowOff>92917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86019"/>
          <a:ext cx="8382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92917</xdr:rowOff>
    </xdr:from>
    <xdr:to>
      <xdr:col>19</xdr:col>
      <xdr:colOff>177800</xdr:colOff>
      <xdr:row>98</xdr:row>
      <xdr:rowOff>100687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95017"/>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100687</xdr:rowOff>
    </xdr:from>
    <xdr:to>
      <xdr:col>15</xdr:col>
      <xdr:colOff>50800</xdr:colOff>
      <xdr:row>98</xdr:row>
      <xdr:rowOff>114511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902787"/>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102625</xdr:rowOff>
    </xdr:from>
    <xdr:to>
      <xdr:col>10</xdr:col>
      <xdr:colOff>114300</xdr:colOff>
      <xdr:row>98</xdr:row>
      <xdr:rowOff>114511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904725"/>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33119</xdr:rowOff>
    </xdr:from>
    <xdr:to>
      <xdr:col>24</xdr:col>
      <xdr:colOff>114300</xdr:colOff>
      <xdr:row>98</xdr:row>
      <xdr:rowOff>134719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163946</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42117</xdr:rowOff>
    </xdr:from>
    <xdr:to>
      <xdr:col>20</xdr:col>
      <xdr:colOff>38100</xdr:colOff>
      <xdr:row>98</xdr:row>
      <xdr:rowOff>143717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4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160244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49887</xdr:rowOff>
    </xdr:from>
    <xdr:to>
      <xdr:col>15</xdr:col>
      <xdr:colOff>101600</xdr:colOff>
      <xdr:row>98</xdr:row>
      <xdr:rowOff>151487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168014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63711</xdr:rowOff>
    </xdr:from>
    <xdr:to>
      <xdr:col>10</xdr:col>
      <xdr:colOff>165100</xdr:colOff>
      <xdr:row>98</xdr:row>
      <xdr:rowOff>165311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51825</xdr:rowOff>
    </xdr:from>
    <xdr:to>
      <xdr:col>6</xdr:col>
      <xdr:colOff>38100</xdr:colOff>
      <xdr:row>98</xdr:row>
      <xdr:rowOff>153425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5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169952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8186</xdr:rowOff>
    </xdr:from>
    <xdr:to>
      <xdr:col>55</xdr:col>
      <xdr:colOff>0</xdr:colOff>
      <xdr:row>59</xdr:row>
      <xdr:rowOff>12888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123736"/>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145483</xdr:rowOff>
    </xdr:from>
    <xdr:to>
      <xdr:col>50</xdr:col>
      <xdr:colOff>114300</xdr:colOff>
      <xdr:row>59</xdr:row>
      <xdr:rowOff>8186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9583"/>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145483</xdr:rowOff>
    </xdr:from>
    <xdr:to>
      <xdr:col>45</xdr:col>
      <xdr:colOff>177800</xdr:colOff>
      <xdr:row>59</xdr:row>
      <xdr:rowOff>18435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89583"/>
          <a:ext cx="889000" cy="4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4929</xdr:rowOff>
    </xdr:from>
    <xdr:to>
      <xdr:col>41</xdr:col>
      <xdr:colOff>50800</xdr:colOff>
      <xdr:row>59</xdr:row>
      <xdr:rowOff>18435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20479"/>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133538</xdr:rowOff>
    </xdr:from>
    <xdr:to>
      <xdr:col>55</xdr:col>
      <xdr:colOff>50800</xdr:colOff>
      <xdr:row>59</xdr:row>
      <xdr:rowOff>63688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48465</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9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128836</xdr:rowOff>
    </xdr:from>
    <xdr:to>
      <xdr:col>50</xdr:col>
      <xdr:colOff>165100</xdr:colOff>
      <xdr:row>59</xdr:row>
      <xdr:rowOff>58986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50113</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94683</xdr:rowOff>
    </xdr:from>
    <xdr:to>
      <xdr:col>46</xdr:col>
      <xdr:colOff>38100</xdr:colOff>
      <xdr:row>59</xdr:row>
      <xdr:rowOff>24833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15960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3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139085</xdr:rowOff>
    </xdr:from>
    <xdr:to>
      <xdr:col>41</xdr:col>
      <xdr:colOff>101600</xdr:colOff>
      <xdr:row>59</xdr:row>
      <xdr:rowOff>69235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60362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125579</xdr:rowOff>
    </xdr:from>
    <xdr:to>
      <xdr:col>36</xdr:col>
      <xdr:colOff>165100</xdr:colOff>
      <xdr:row>59</xdr:row>
      <xdr:rowOff>55729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46856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171216</xdr:rowOff>
    </xdr:from>
    <xdr:to>
      <xdr:col>55</xdr:col>
      <xdr:colOff>0</xdr:colOff>
      <xdr:row>79</xdr:row>
      <xdr:rowOff>2845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44316"/>
          <a:ext cx="8382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103281</xdr:rowOff>
    </xdr:from>
    <xdr:to>
      <xdr:col>50</xdr:col>
      <xdr:colOff>114300</xdr:colOff>
      <xdr:row>78</xdr:row>
      <xdr:rowOff>171216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76381"/>
          <a:ext cx="889000" cy="6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103281</xdr:rowOff>
    </xdr:from>
    <xdr:to>
      <xdr:col>45</xdr:col>
      <xdr:colOff>177800</xdr:colOff>
      <xdr:row>78</xdr:row>
      <xdr:rowOff>169692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76381"/>
          <a:ext cx="889000" cy="6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169692</xdr:rowOff>
    </xdr:from>
    <xdr:to>
      <xdr:col>41</xdr:col>
      <xdr:colOff>50800</xdr:colOff>
      <xdr:row>78</xdr:row>
      <xdr:rowOff>170808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42792"/>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123495</xdr:rowOff>
    </xdr:from>
    <xdr:to>
      <xdr:col>55</xdr:col>
      <xdr:colOff>50800</xdr:colOff>
      <xdr:row>79</xdr:row>
      <xdr:rowOff>53645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38422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120416</xdr:rowOff>
    </xdr:from>
    <xdr:to>
      <xdr:col>50</xdr:col>
      <xdr:colOff>165100</xdr:colOff>
      <xdr:row>79</xdr:row>
      <xdr:rowOff>50566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41693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52481</xdr:rowOff>
    </xdr:from>
    <xdr:to>
      <xdr:col>46</xdr:col>
      <xdr:colOff>38100</xdr:colOff>
      <xdr:row>78</xdr:row>
      <xdr:rowOff>154081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145208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118892</xdr:rowOff>
    </xdr:from>
    <xdr:to>
      <xdr:col>41</xdr:col>
      <xdr:colOff>101600</xdr:colOff>
      <xdr:row>79</xdr:row>
      <xdr:rowOff>49042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40169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120008</xdr:rowOff>
    </xdr:from>
    <xdr:to>
      <xdr:col>36</xdr:col>
      <xdr:colOff>165100</xdr:colOff>
      <xdr:row>79</xdr:row>
      <xdr:rowOff>50158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41285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96540</xdr:rowOff>
    </xdr:from>
    <xdr:to>
      <xdr:col>55</xdr:col>
      <xdr:colOff>0</xdr:colOff>
      <xdr:row>97</xdr:row>
      <xdr:rowOff>124526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27190"/>
          <a:ext cx="8382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124526</xdr:rowOff>
    </xdr:from>
    <xdr:to>
      <xdr:col>50</xdr:col>
      <xdr:colOff>114300</xdr:colOff>
      <xdr:row>97</xdr:row>
      <xdr:rowOff>147673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55176"/>
          <a:ext cx="889000" cy="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147673</xdr:rowOff>
    </xdr:from>
    <xdr:to>
      <xdr:col>45</xdr:col>
      <xdr:colOff>177800</xdr:colOff>
      <xdr:row>97</xdr:row>
      <xdr:rowOff>157042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78323"/>
          <a:ext cx="889000" cy="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123437</xdr:rowOff>
    </xdr:from>
    <xdr:to>
      <xdr:col>41</xdr:col>
      <xdr:colOff>50800</xdr:colOff>
      <xdr:row>97</xdr:row>
      <xdr:rowOff>157042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54087"/>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45740</xdr:rowOff>
    </xdr:from>
    <xdr:to>
      <xdr:col>55</xdr:col>
      <xdr:colOff>50800</xdr:colOff>
      <xdr:row>97</xdr:row>
      <xdr:rowOff>147340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24167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73726</xdr:rowOff>
    </xdr:from>
    <xdr:to>
      <xdr:col>50</xdr:col>
      <xdr:colOff>165100</xdr:colOff>
      <xdr:row>98</xdr:row>
      <xdr:rowOff>3876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166453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96873</xdr:rowOff>
    </xdr:from>
    <xdr:to>
      <xdr:col>46</xdr:col>
      <xdr:colOff>38100</xdr:colOff>
      <xdr:row>98</xdr:row>
      <xdr:rowOff>27023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18150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106242</xdr:rowOff>
    </xdr:from>
    <xdr:to>
      <xdr:col>41</xdr:col>
      <xdr:colOff>101600</xdr:colOff>
      <xdr:row>98</xdr:row>
      <xdr:rowOff>36392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27519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72637</xdr:rowOff>
    </xdr:from>
    <xdr:to>
      <xdr:col>36</xdr:col>
      <xdr:colOff>165100</xdr:colOff>
      <xdr:row>98</xdr:row>
      <xdr:rowOff>2787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39192</xdr:rowOff>
    </xdr:from>
    <xdr:to>
      <xdr:col>85</xdr:col>
      <xdr:colOff>127000</xdr:colOff>
      <xdr:row>38</xdr:row>
      <xdr:rowOff>46851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54292"/>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166008</xdr:rowOff>
    </xdr:from>
    <xdr:to>
      <xdr:col>81</xdr:col>
      <xdr:colOff>50800</xdr:colOff>
      <xdr:row>38</xdr:row>
      <xdr:rowOff>39192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09658"/>
          <a:ext cx="889000" cy="4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107924</xdr:rowOff>
    </xdr:from>
    <xdr:to>
      <xdr:col>76</xdr:col>
      <xdr:colOff>114300</xdr:colOff>
      <xdr:row>37</xdr:row>
      <xdr:rowOff>166008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5937224"/>
          <a:ext cx="889000" cy="5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107924</xdr:rowOff>
    </xdr:from>
    <xdr:to>
      <xdr:col>71</xdr:col>
      <xdr:colOff>177800</xdr:colOff>
      <xdr:row>38</xdr:row>
      <xdr:rowOff>121165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937224"/>
          <a:ext cx="889000" cy="69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167501</xdr:rowOff>
    </xdr:from>
    <xdr:to>
      <xdr:col>85</xdr:col>
      <xdr:colOff>177800</xdr:colOff>
      <xdr:row>38</xdr:row>
      <xdr:rowOff>97651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145928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159842</xdr:rowOff>
    </xdr:from>
    <xdr:to>
      <xdr:col>81</xdr:col>
      <xdr:colOff>101600</xdr:colOff>
      <xdr:row>38</xdr:row>
      <xdr:rowOff>89992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81119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115208</xdr:rowOff>
    </xdr:from>
    <xdr:to>
      <xdr:col>76</xdr:col>
      <xdr:colOff>165100</xdr:colOff>
      <xdr:row>38</xdr:row>
      <xdr:rowOff>45358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36485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57124</xdr:rowOff>
    </xdr:from>
    <xdr:to>
      <xdr:col>72</xdr:col>
      <xdr:colOff>38100</xdr:colOff>
      <xdr:row>34</xdr:row>
      <xdr:rowOff>158724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8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3801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6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70365</xdr:rowOff>
    </xdr:from>
    <xdr:to>
      <xdr:col>67</xdr:col>
      <xdr:colOff>101600</xdr:colOff>
      <xdr:row>39</xdr:row>
      <xdr:rowOff>515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163092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157866</xdr:rowOff>
    </xdr:from>
    <xdr:to>
      <xdr:col>85</xdr:col>
      <xdr:colOff>127000</xdr:colOff>
      <xdr:row>58</xdr:row>
      <xdr:rowOff>30010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930516"/>
          <a:ext cx="8382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166881</xdr:rowOff>
    </xdr:from>
    <xdr:to>
      <xdr:col>81</xdr:col>
      <xdr:colOff>50800</xdr:colOff>
      <xdr:row>58</xdr:row>
      <xdr:rowOff>30010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939531"/>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166881</xdr:rowOff>
    </xdr:from>
    <xdr:to>
      <xdr:col>76</xdr:col>
      <xdr:colOff>114300</xdr:colOff>
      <xdr:row>57</xdr:row>
      <xdr:rowOff>169681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939531"/>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169681</xdr:rowOff>
    </xdr:from>
    <xdr:to>
      <xdr:col>71</xdr:col>
      <xdr:colOff>177800</xdr:colOff>
      <xdr:row>58</xdr:row>
      <xdr:rowOff>51936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942331"/>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107066</xdr:rowOff>
    </xdr:from>
    <xdr:to>
      <xdr:col>85</xdr:col>
      <xdr:colOff>177800</xdr:colOff>
      <xdr:row>58</xdr:row>
      <xdr:rowOff>37216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8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21993</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7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150660</xdr:rowOff>
    </xdr:from>
    <xdr:to>
      <xdr:col>81</xdr:col>
      <xdr:colOff>101600</xdr:colOff>
      <xdr:row>58</xdr:row>
      <xdr:rowOff>80810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71937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100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116081</xdr:rowOff>
    </xdr:from>
    <xdr:to>
      <xdr:col>76</xdr:col>
      <xdr:colOff>165100</xdr:colOff>
      <xdr:row>58</xdr:row>
      <xdr:rowOff>46231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37358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118881</xdr:rowOff>
    </xdr:from>
    <xdr:to>
      <xdr:col>72</xdr:col>
      <xdr:colOff>38100</xdr:colOff>
      <xdr:row>58</xdr:row>
      <xdr:rowOff>49031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8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8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1136</xdr:rowOff>
    </xdr:from>
    <xdr:to>
      <xdr:col>67</xdr:col>
      <xdr:colOff>101600</xdr:colOff>
      <xdr:row>58</xdr:row>
      <xdr:rowOff>102736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93863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17993</xdr:rowOff>
    </xdr:from>
    <xdr:to>
      <xdr:col>85</xdr:col>
      <xdr:colOff>127000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62543"/>
          <a:ext cx="838200" cy="2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17993</xdr:rowOff>
    </xdr:from>
    <xdr:to>
      <xdr:col>81</xdr:col>
      <xdr:colOff>50800</xdr:colOff>
      <xdr:row>79</xdr:row>
      <xdr:rowOff>35215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62543"/>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26726</xdr:rowOff>
    </xdr:from>
    <xdr:to>
      <xdr:col>76</xdr:col>
      <xdr:colOff>114300</xdr:colOff>
      <xdr:row>79</xdr:row>
      <xdr:rowOff>35215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71276"/>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26726</xdr:rowOff>
    </xdr:from>
    <xdr:to>
      <xdr:col>71</xdr:col>
      <xdr:colOff>177800</xdr:colOff>
      <xdr:row>79</xdr:row>
      <xdr:rowOff>41920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71276"/>
          <a:ext cx="889000" cy="1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138643</xdr:rowOff>
    </xdr:from>
    <xdr:to>
      <xdr:col>81</xdr:col>
      <xdr:colOff>101600</xdr:colOff>
      <xdr:row>79</xdr:row>
      <xdr:rowOff>68793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59920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0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155865</xdr:rowOff>
    </xdr:from>
    <xdr:to>
      <xdr:col>76</xdr:col>
      <xdr:colOff>165100</xdr:colOff>
      <xdr:row>79</xdr:row>
      <xdr:rowOff>86015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77142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147376</xdr:rowOff>
    </xdr:from>
    <xdr:to>
      <xdr:col>72</xdr:col>
      <xdr:colOff>38100</xdr:colOff>
      <xdr:row>79</xdr:row>
      <xdr:rowOff>77526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68653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162570</xdr:rowOff>
    </xdr:from>
    <xdr:to>
      <xdr:col>67</xdr:col>
      <xdr:colOff>101600</xdr:colOff>
      <xdr:row>79</xdr:row>
      <xdr:rowOff>92720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83847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628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162731</xdr:rowOff>
    </xdr:from>
    <xdr:to>
      <xdr:col>85</xdr:col>
      <xdr:colOff>127000</xdr:colOff>
      <xdr:row>98</xdr:row>
      <xdr:rowOff>5631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93381"/>
          <a:ext cx="8382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5631</xdr:rowOff>
    </xdr:from>
    <xdr:to>
      <xdr:col>81</xdr:col>
      <xdr:colOff>50800</xdr:colOff>
      <xdr:row>98</xdr:row>
      <xdr:rowOff>22668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07731"/>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22668</xdr:rowOff>
    </xdr:from>
    <xdr:to>
      <xdr:col>76</xdr:col>
      <xdr:colOff>114300</xdr:colOff>
      <xdr:row>98</xdr:row>
      <xdr:rowOff>43509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24768"/>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43509</xdr:rowOff>
    </xdr:from>
    <xdr:to>
      <xdr:col>71</xdr:col>
      <xdr:colOff>177800</xdr:colOff>
      <xdr:row>98</xdr:row>
      <xdr:rowOff>61519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845609"/>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111931</xdr:rowOff>
    </xdr:from>
    <xdr:to>
      <xdr:col>85</xdr:col>
      <xdr:colOff>177800</xdr:colOff>
      <xdr:row>98</xdr:row>
      <xdr:rowOff>42081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90358</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2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126281</xdr:rowOff>
    </xdr:from>
    <xdr:to>
      <xdr:col>81</xdr:col>
      <xdr:colOff>101600</xdr:colOff>
      <xdr:row>98</xdr:row>
      <xdr:rowOff>56431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47558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143318</xdr:rowOff>
    </xdr:from>
    <xdr:to>
      <xdr:col>76</xdr:col>
      <xdr:colOff>165100</xdr:colOff>
      <xdr:row>98</xdr:row>
      <xdr:rowOff>73468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64595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164159</xdr:rowOff>
    </xdr:from>
    <xdr:to>
      <xdr:col>72</xdr:col>
      <xdr:colOff>38100</xdr:colOff>
      <xdr:row>98</xdr:row>
      <xdr:rowOff>94309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85436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8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10719</xdr:rowOff>
    </xdr:from>
    <xdr:to>
      <xdr:col>67</xdr:col>
      <xdr:colOff>101600</xdr:colOff>
      <xdr:row>98</xdr:row>
      <xdr:rowOff>112319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103446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前年度同様、議会費及び衛生費以外の項目は類似団体平均を下回っている。消防費は令和元年に自立分散型エネルギー設備等導入推進事業及び消防車両購入事業により上回っているが、その後は令和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下回っている。衛生費については湯河原町真鶴町衛生組合への施設整備の負担金が継続していおり、また令和５年度以降には２４時間稼働を目指した新たな改修工事も予定されていることから増加が見込まれる。農林水産業費は類似団体平均より低い状況が続いているが、今後は漁港整備を予定しているため増加がこちらも見込まれる。土木費においては新規の道路改良・道路維持工事等が少なく、類似団体平均に比べ大幅に低い数値にはなるが、神奈川県平均には近くなっている。教育費は、今後、教育施設の改修計画が控えており、設計・工事費による増加が見込まれる。総務費は類似団体より低い数値ではあるが、増加傾向となっている。今後、直営で行っていた宿直・日直業務等の委託を予定しており、更に増加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万まで落ち込んだが、近年は計画的な積立、取崩しが行われ、徐々に基金残高は増加しており、令和４年度末で４億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今後においては、物価高騰等による支出の増加、人件費等の増加も見込まれることから、計画的な運用を考えていく。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また事業の実施にあたっては過疎債を十分に利用し、効率的な事業の実施に努め、一般財源等の支出を抑えながら、適正な財源の確保に努めていく。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連結実質赤字額は、今年度も発生していない。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引き続き各会計において赤字が発生しないよう適切な財政運営を進めていく。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また真鶴魚座・ケープ真鶴特別会計は令和６年度より一般会計に組み込まれる予定となっている。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 thickBot="1" x14ac:dyDescent="0.25">
      <c r="B2" s="178" t="s">
        <v>83</v>
      </c>
      <c r="C2" s="178"/>
      <c r="D2" s="179"/>
    </row>
    <row r="3" spans="1:119" ht="18.75" customHeight="1" thickBot="1" x14ac:dyDescent="0.25">
      <c r="A3" s="177"/>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4303093</v>
      </c>
      <c r="BO4" s="485"/>
      <c r="BP4" s="485"/>
      <c r="BQ4" s="485"/>
      <c r="BR4" s="485"/>
      <c r="BS4" s="485"/>
      <c r="BT4" s="485"/>
      <c r="BU4" s="486"/>
      <c r="BV4" s="484">
        <v>4416745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7.4</v>
      </c>
      <c r="CU4" s="625"/>
      <c r="CV4" s="625"/>
      <c r="CW4" s="625"/>
      <c r="CX4" s="625"/>
      <c r="CY4" s="625"/>
      <c r="CZ4" s="625"/>
      <c r="DA4" s="626"/>
      <c r="DB4" s="624">
        <v>13.6</v>
      </c>
      <c r="DC4" s="625"/>
      <c r="DD4" s="625"/>
      <c r="DE4" s="625"/>
      <c r="DF4" s="625"/>
      <c r="DG4" s="625"/>
      <c r="DH4" s="625"/>
      <c r="DI4" s="626"/>
    </row>
    <row r="5" spans="1:119" ht="18.75" customHeight="1" x14ac:dyDescent="0.2">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4120947</v>
      </c>
      <c r="BO5" s="456"/>
      <c r="BP5" s="456"/>
      <c r="BQ5" s="456"/>
      <c r="BR5" s="456"/>
      <c r="BS5" s="456"/>
      <c r="BT5" s="456"/>
      <c r="BU5" s="457"/>
      <c r="BV5" s="455">
        <v>4073683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94.5</v>
      </c>
      <c r="CU5" s="453"/>
      <c r="CV5" s="453"/>
      <c r="CW5" s="453"/>
      <c r="CX5" s="453"/>
      <c r="CY5" s="453"/>
      <c r="CZ5" s="453"/>
      <c r="DA5" s="454"/>
      <c r="DB5" s="452">
        <v>88.4</v>
      </c>
      <c r="DC5" s="453"/>
      <c r="DD5" s="453"/>
      <c r="DE5" s="453"/>
      <c r="DF5" s="453"/>
      <c r="DG5" s="453"/>
      <c r="DH5" s="453"/>
      <c r="DI5" s="454"/>
    </row>
    <row r="6" spans="1:119" ht="18.75" customHeight="1" x14ac:dyDescent="0.2">
      <c r="A6" s="177"/>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182146</v>
      </c>
      <c r="BO6" s="456"/>
      <c r="BP6" s="456"/>
      <c r="BQ6" s="456"/>
      <c r="BR6" s="456"/>
      <c r="BS6" s="456"/>
      <c r="BT6" s="456"/>
      <c r="BU6" s="457"/>
      <c r="BV6" s="455">
        <v>343062</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95.9</v>
      </c>
      <c r="CU6" s="599"/>
      <c r="CV6" s="599"/>
      <c r="CW6" s="599"/>
      <c r="CX6" s="599"/>
      <c r="CY6" s="599"/>
      <c r="CZ6" s="599"/>
      <c r="DA6" s="600"/>
      <c r="DB6" s="598">
        <v>93.5</v>
      </c>
      <c r="DC6" s="599"/>
      <c r="DD6" s="599"/>
      <c r="DE6" s="599"/>
      <c r="DF6" s="599"/>
      <c r="DG6" s="599"/>
      <c r="DH6" s="599"/>
      <c r="DI6" s="600"/>
    </row>
    <row r="7" spans="1:119" ht="18.75" customHeight="1" x14ac:dyDescent="0.2">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225</v>
      </c>
      <c r="BO7" s="456"/>
      <c r="BP7" s="456"/>
      <c r="BQ7" s="456"/>
      <c r="BR7" s="456"/>
      <c r="BS7" s="456"/>
      <c r="BT7" s="456"/>
      <c r="BU7" s="457"/>
      <c r="BV7" s="455">
        <v>3222</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2467769</v>
      </c>
      <c r="CU7" s="456"/>
      <c r="CV7" s="456"/>
      <c r="CW7" s="456"/>
      <c r="CX7" s="456"/>
      <c r="CY7" s="456"/>
      <c r="CZ7" s="456"/>
      <c r="DA7" s="457"/>
      <c r="DB7" s="455">
        <v>2501157</v>
      </c>
      <c r="DC7" s="456"/>
      <c r="DD7" s="456"/>
      <c r="DE7" s="456"/>
      <c r="DF7" s="456"/>
      <c r="DG7" s="456"/>
      <c r="DH7" s="456"/>
      <c r="DI7" s="457"/>
    </row>
    <row r="8" spans="1:119" ht="18.75" customHeight="1" thickBot="1" x14ac:dyDescent="0.25">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181921</v>
      </c>
      <c r="BO8" s="456"/>
      <c r="BP8" s="456"/>
      <c r="BQ8" s="456"/>
      <c r="BR8" s="456"/>
      <c r="BS8" s="456"/>
      <c r="BT8" s="456"/>
      <c r="BU8" s="457"/>
      <c r="BV8" s="455">
        <v>339840</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0.43</v>
      </c>
      <c r="DC8" s="559"/>
      <c r="DD8" s="559"/>
      <c r="DE8" s="559"/>
      <c r="DF8" s="559"/>
      <c r="DG8" s="559"/>
      <c r="DH8" s="559"/>
      <c r="DI8" s="560"/>
    </row>
    <row r="9" spans="1:119" ht="18.75" customHeight="1" thickBot="1" x14ac:dyDescent="0.25">
      <c r="A9" s="177"/>
      <c r="B9" s="587" t="s">
        <v>113</v>
      </c>
      <c r="C9" s="588"/>
      <c r="D9" s="588"/>
      <c r="E9" s="588"/>
      <c r="F9" s="588"/>
      <c r="G9" s="588"/>
      <c r="H9" s="588"/>
      <c r="I9" s="588"/>
      <c r="J9" s="588"/>
      <c r="K9" s="506"/>
      <c r="L9" s="589" t="s">
        <v>114</v>
      </c>
      <c r="M9" s="590"/>
      <c r="N9" s="590"/>
      <c r="O9" s="590"/>
      <c r="P9" s="590"/>
      <c r="Q9" s="591"/>
      <c r="R9" s="592">
        <v>6722</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-157919</v>
      </c>
      <c r="BO9" s="456"/>
      <c r="BP9" s="456"/>
      <c r="BQ9" s="456"/>
      <c r="BR9" s="456"/>
      <c r="BS9" s="456"/>
      <c r="BT9" s="456"/>
      <c r="BU9" s="457"/>
      <c r="BV9" s="455">
        <v>185441</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12.2</v>
      </c>
      <c r="CU9" s="453"/>
      <c r="CV9" s="453"/>
      <c r="CW9" s="453"/>
      <c r="CX9" s="453"/>
      <c r="CY9" s="453"/>
      <c r="CZ9" s="453"/>
      <c r="DA9" s="454"/>
      <c r="DB9" s="452">
        <v>11.8</v>
      </c>
      <c r="DC9" s="453"/>
      <c r="DD9" s="453"/>
      <c r="DE9" s="453"/>
      <c r="DF9" s="453"/>
      <c r="DG9" s="453"/>
      <c r="DH9" s="453"/>
      <c r="DI9" s="454"/>
    </row>
    <row r="10" spans="1:119" ht="18.75" customHeight="1" thickBot="1" x14ac:dyDescent="0.25">
      <c r="A10" s="177"/>
      <c r="B10" s="587"/>
      <c r="C10" s="588"/>
      <c r="D10" s="588"/>
      <c r="E10" s="588"/>
      <c r="F10" s="588"/>
      <c r="G10" s="588"/>
      <c r="H10" s="588"/>
      <c r="I10" s="588"/>
      <c r="J10" s="588"/>
      <c r="K10" s="506"/>
      <c r="L10" s="411" t="s">
        <v>120</v>
      </c>
      <c r="M10" s="412"/>
      <c r="N10" s="412"/>
      <c r="O10" s="412"/>
      <c r="P10" s="412"/>
      <c r="Q10" s="413"/>
      <c r="R10" s="408">
        <v>7333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210000</v>
      </c>
      <c r="BO10" s="456"/>
      <c r="BP10" s="456"/>
      <c r="BQ10" s="456"/>
      <c r="BR10" s="456"/>
      <c r="BS10" s="456"/>
      <c r="BT10" s="456"/>
      <c r="BU10" s="457"/>
      <c r="BV10" s="455">
        <v>210000</v>
      </c>
      <c r="BW10" s="456"/>
      <c r="BX10" s="456"/>
      <c r="BY10" s="456"/>
      <c r="BZ10" s="456"/>
      <c r="CA10" s="456"/>
      <c r="CB10" s="456"/>
      <c r="CC10" s="457"/>
      <c r="CD10" s="180" t="s">
        <v>124</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77"/>
      <c r="B12" s="561" t="s">
        <v>133</v>
      </c>
      <c r="C12" s="562"/>
      <c r="D12" s="562"/>
      <c r="E12" s="562"/>
      <c r="F12" s="562"/>
      <c r="G12" s="562"/>
      <c r="H12" s="562"/>
      <c r="I12" s="562"/>
      <c r="J12" s="562"/>
      <c r="K12" s="563"/>
      <c r="L12" s="570" t="s">
        <v>134</v>
      </c>
      <c r="M12" s="571"/>
      <c r="N12" s="571"/>
      <c r="O12" s="571"/>
      <c r="P12" s="571"/>
      <c r="Q12" s="572"/>
      <c r="R12" s="573">
        <v>6880</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135000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77"/>
      <c r="B13" s="564"/>
      <c r="C13" s="565"/>
      <c r="D13" s="565"/>
      <c r="E13" s="565"/>
      <c r="F13" s="565"/>
      <c r="G13" s="565"/>
      <c r="H13" s="565"/>
      <c r="I13" s="565"/>
      <c r="J13" s="565"/>
      <c r="K13" s="566"/>
      <c r="L13" s="186"/>
      <c r="M13" s="539" t="s">
        <v>141</v>
      </c>
      <c r="N13" s="540"/>
      <c r="O13" s="540"/>
      <c r="P13" s="540"/>
      <c r="Q13" s="541"/>
      <c r="R13" s="542">
        <v>6805</v>
      </c>
      <c r="S13" s="543"/>
      <c r="T13" s="543"/>
      <c r="U13" s="543"/>
      <c r="V13" s="544"/>
      <c r="W13" s="545" t="s">
        <v>142</v>
      </c>
      <c r="X13" s="441"/>
      <c r="Y13" s="441"/>
      <c r="Z13" s="441"/>
      <c r="AA13" s="441"/>
      <c r="AB13" s="442"/>
      <c r="AC13" s="408">
        <v>87</v>
      </c>
      <c r="AD13" s="409"/>
      <c r="AE13" s="409"/>
      <c r="AF13" s="409"/>
      <c r="AG13" s="410"/>
      <c r="AH13" s="408">
        <v>101</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-47919</v>
      </c>
      <c r="BO13" s="456"/>
      <c r="BP13" s="456"/>
      <c r="BQ13" s="456"/>
      <c r="BR13" s="456"/>
      <c r="BS13" s="456"/>
      <c r="BT13" s="456"/>
      <c r="BU13" s="457"/>
      <c r="BV13" s="455">
        <v>260441</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12.4</v>
      </c>
      <c r="CU13" s="453"/>
      <c r="CV13" s="453"/>
      <c r="CW13" s="453"/>
      <c r="CX13" s="453"/>
      <c r="CY13" s="453"/>
      <c r="CZ13" s="453"/>
      <c r="DA13" s="454"/>
      <c r="DB13" s="452">
        <v>12</v>
      </c>
      <c r="DC13" s="453"/>
      <c r="DD13" s="453"/>
      <c r="DE13" s="453"/>
      <c r="DF13" s="453"/>
      <c r="DG13" s="453"/>
      <c r="DH13" s="453"/>
      <c r="DI13" s="454"/>
    </row>
    <row r="14" spans="1:119" ht="18.75" customHeight="1" thickBot="1" x14ac:dyDescent="0.25">
      <c r="A14" s="177"/>
      <c r="B14" s="564"/>
      <c r="C14" s="565"/>
      <c r="D14" s="565"/>
      <c r="E14" s="565"/>
      <c r="F14" s="565"/>
      <c r="G14" s="565"/>
      <c r="H14" s="565"/>
      <c r="I14" s="565"/>
      <c r="J14" s="565"/>
      <c r="K14" s="566"/>
      <c r="L14" s="529" t="s">
        <v>147</v>
      </c>
      <c r="M14" s="582"/>
      <c r="N14" s="582"/>
      <c r="O14" s="582"/>
      <c r="P14" s="582"/>
      <c r="Q14" s="583"/>
      <c r="R14" s="542">
        <v>6984</v>
      </c>
      <c r="S14" s="543"/>
      <c r="T14" s="543"/>
      <c r="U14" s="543"/>
      <c r="V14" s="544"/>
      <c r="W14" s="546"/>
      <c r="X14" s="444"/>
      <c r="Y14" s="444"/>
      <c r="Z14" s="444"/>
      <c r="AA14" s="444"/>
      <c r="AB14" s="445"/>
      <c r="AC14" s="535">
        <v>2.8</v>
      </c>
      <c r="AD14" s="536"/>
      <c r="AE14" s="536"/>
      <c r="AF14" s="536"/>
      <c r="AG14" s="537"/>
      <c r="AH14" s="535">
        <v>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83.4</v>
      </c>
      <c r="CU14" s="553"/>
      <c r="CV14" s="553"/>
      <c r="CW14" s="553"/>
      <c r="CX14" s="553"/>
      <c r="CY14" s="553"/>
      <c r="CZ14" s="553"/>
      <c r="DA14" s="554"/>
      <c r="DB14" s="552">
        <v>106</v>
      </c>
      <c r="DC14" s="553"/>
      <c r="DD14" s="553"/>
      <c r="DE14" s="553"/>
      <c r="DF14" s="553"/>
      <c r="DG14" s="553"/>
      <c r="DH14" s="553"/>
      <c r="DI14" s="554"/>
    </row>
    <row r="15" spans="1:119" ht="18.75" customHeight="1" x14ac:dyDescent="0.2">
      <c r="A15" s="177"/>
      <c r="B15" s="564"/>
      <c r="C15" s="565"/>
      <c r="D15" s="565"/>
      <c r="E15" s="565"/>
      <c r="F15" s="565"/>
      <c r="G15" s="565"/>
      <c r="H15" s="565"/>
      <c r="I15" s="565"/>
      <c r="J15" s="565"/>
      <c r="K15" s="566"/>
      <c r="L15" s="186"/>
      <c r="M15" s="539" t="s">
        <v>149</v>
      </c>
      <c r="N15" s="540"/>
      <c r="O15" s="540"/>
      <c r="P15" s="540"/>
      <c r="Q15" s="541"/>
      <c r="R15" s="542">
        <v>6916</v>
      </c>
      <c r="S15" s="543"/>
      <c r="T15" s="543"/>
      <c r="U15" s="543"/>
      <c r="V15" s="544"/>
      <c r="W15" s="545" t="s">
        <v>150</v>
      </c>
      <c r="X15" s="441"/>
      <c r="Y15" s="441"/>
      <c r="Z15" s="441"/>
      <c r="AA15" s="441"/>
      <c r="AB15" s="442"/>
      <c r="AC15" s="408">
        <v>548</v>
      </c>
      <c r="AD15" s="409"/>
      <c r="AE15" s="409"/>
      <c r="AF15" s="409"/>
      <c r="AG15" s="410"/>
      <c r="AH15" s="408">
        <v>720</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835642</v>
      </c>
      <c r="BO15" s="485"/>
      <c r="BP15" s="485"/>
      <c r="BQ15" s="485"/>
      <c r="BR15" s="485"/>
      <c r="BS15" s="485"/>
      <c r="BT15" s="485"/>
      <c r="BU15" s="486"/>
      <c r="BV15" s="484">
        <v>833560</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17.899999999999999</v>
      </c>
      <c r="AD16" s="536"/>
      <c r="AE16" s="536"/>
      <c r="AF16" s="536"/>
      <c r="AG16" s="537"/>
      <c r="AH16" s="535">
        <v>21</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2203511</v>
      </c>
      <c r="BO16" s="456"/>
      <c r="BP16" s="456"/>
      <c r="BQ16" s="456"/>
      <c r="BR16" s="456"/>
      <c r="BS16" s="456"/>
      <c r="BT16" s="456"/>
      <c r="BU16" s="457"/>
      <c r="BV16" s="455">
        <v>2141236</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7"/>
      <c r="B17" s="567"/>
      <c r="C17" s="568"/>
      <c r="D17" s="568"/>
      <c r="E17" s="568"/>
      <c r="F17" s="568"/>
      <c r="G17" s="568"/>
      <c r="H17" s="568"/>
      <c r="I17" s="568"/>
      <c r="J17" s="568"/>
      <c r="K17" s="569"/>
      <c r="L17" s="191"/>
      <c r="M17" s="548" t="s">
        <v>156</v>
      </c>
      <c r="N17" s="549"/>
      <c r="O17" s="549"/>
      <c r="P17" s="549"/>
      <c r="Q17" s="550"/>
      <c r="R17" s="532" t="s">
        <v>157</v>
      </c>
      <c r="S17" s="533"/>
      <c r="T17" s="533"/>
      <c r="U17" s="533"/>
      <c r="V17" s="534"/>
      <c r="W17" s="545" t="s">
        <v>158</v>
      </c>
      <c r="X17" s="441"/>
      <c r="Y17" s="441"/>
      <c r="Z17" s="441"/>
      <c r="AA17" s="441"/>
      <c r="AB17" s="442"/>
      <c r="AC17" s="408">
        <v>2422</v>
      </c>
      <c r="AD17" s="409"/>
      <c r="AE17" s="409"/>
      <c r="AF17" s="409"/>
      <c r="AG17" s="410"/>
      <c r="AH17" s="408">
        <v>2603</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1062595</v>
      </c>
      <c r="BO17" s="456"/>
      <c r="BP17" s="456"/>
      <c r="BQ17" s="456"/>
      <c r="BR17" s="456"/>
      <c r="BS17" s="456"/>
      <c r="BT17" s="456"/>
      <c r="BU17" s="457"/>
      <c r="BV17" s="455">
        <v>1055953</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7"/>
      <c r="B18" s="505" t="s">
        <v>160</v>
      </c>
      <c r="C18" s="506"/>
      <c r="D18" s="506"/>
      <c r="E18" s="507"/>
      <c r="F18" s="507"/>
      <c r="G18" s="507"/>
      <c r="H18" s="507"/>
      <c r="I18" s="507"/>
      <c r="J18" s="507"/>
      <c r="K18" s="507"/>
      <c r="L18" s="508">
        <v>7.05</v>
      </c>
      <c r="M18" s="508"/>
      <c r="N18" s="508"/>
      <c r="O18" s="508"/>
      <c r="P18" s="508"/>
      <c r="Q18" s="508"/>
      <c r="R18" s="509"/>
      <c r="S18" s="509"/>
      <c r="T18" s="509"/>
      <c r="U18" s="509"/>
      <c r="V18" s="510"/>
      <c r="W18" s="526"/>
      <c r="X18" s="527"/>
      <c r="Y18" s="527"/>
      <c r="Z18" s="527"/>
      <c r="AA18" s="527"/>
      <c r="AB18" s="551"/>
      <c r="AC18" s="425">
        <v>79.2</v>
      </c>
      <c r="AD18" s="426"/>
      <c r="AE18" s="426"/>
      <c r="AF18" s="426"/>
      <c r="AG18" s="511"/>
      <c r="AH18" s="425">
        <v>76</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2344641</v>
      </c>
      <c r="BO18" s="456"/>
      <c r="BP18" s="456"/>
      <c r="BQ18" s="456"/>
      <c r="BR18" s="456"/>
      <c r="BS18" s="456"/>
      <c r="BT18" s="456"/>
      <c r="BU18" s="457"/>
      <c r="BV18" s="455">
        <v>2249677</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7"/>
      <c r="B19" s="505" t="s">
        <v>162</v>
      </c>
      <c r="C19" s="506"/>
      <c r="D19" s="506"/>
      <c r="E19" s="507"/>
      <c r="F19" s="507"/>
      <c r="G19" s="507"/>
      <c r="H19" s="507"/>
      <c r="I19" s="507"/>
      <c r="J19" s="507"/>
      <c r="K19" s="507"/>
      <c r="L19" s="515">
        <v>953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3290096</v>
      </c>
      <c r="BO19" s="456"/>
      <c r="BP19" s="456"/>
      <c r="BQ19" s="456"/>
      <c r="BR19" s="456"/>
      <c r="BS19" s="456"/>
      <c r="BT19" s="456"/>
      <c r="BU19" s="457"/>
      <c r="BV19" s="455">
        <v>3229747</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7"/>
      <c r="B20" s="505" t="s">
        <v>164</v>
      </c>
      <c r="C20" s="506"/>
      <c r="D20" s="506"/>
      <c r="E20" s="507"/>
      <c r="F20" s="507"/>
      <c r="G20" s="507"/>
      <c r="H20" s="507"/>
      <c r="I20" s="507"/>
      <c r="J20" s="507"/>
      <c r="K20" s="507"/>
      <c r="L20" s="515">
        <v>2963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7"/>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7"/>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3262652</v>
      </c>
      <c r="BO22" s="485"/>
      <c r="BP22" s="485"/>
      <c r="BQ22" s="485"/>
      <c r="BR22" s="485"/>
      <c r="BS22" s="485"/>
      <c r="BT22" s="485"/>
      <c r="BU22" s="486"/>
      <c r="BV22" s="484">
        <v>3464217</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2839706</v>
      </c>
      <c r="BO23" s="456"/>
      <c r="BP23" s="456"/>
      <c r="BQ23" s="456"/>
      <c r="BR23" s="456"/>
      <c r="BS23" s="456"/>
      <c r="BT23" s="456"/>
      <c r="BU23" s="457"/>
      <c r="BV23" s="455">
        <v>2973655</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7"/>
      <c r="B24" s="434"/>
      <c r="C24" s="435"/>
      <c r="D24" s="436"/>
      <c r="E24" s="411" t="s">
        <v>174</v>
      </c>
      <c r="F24" s="412"/>
      <c r="G24" s="412"/>
      <c r="H24" s="412"/>
      <c r="I24" s="412"/>
      <c r="J24" s="412"/>
      <c r="K24" s="413"/>
      <c r="L24" s="408">
        <v>1</v>
      </c>
      <c r="M24" s="409"/>
      <c r="N24" s="409"/>
      <c r="O24" s="409"/>
      <c r="P24" s="410"/>
      <c r="Q24" s="408">
        <v>5810</v>
      </c>
      <c r="R24" s="409"/>
      <c r="S24" s="409"/>
      <c r="T24" s="409"/>
      <c r="U24" s="409"/>
      <c r="V24" s="410"/>
      <c r="W24" s="498"/>
      <c r="X24" s="435"/>
      <c r="Y24" s="436"/>
      <c r="Z24" s="411" t="s">
        <v>175</v>
      </c>
      <c r="AA24" s="412"/>
      <c r="AB24" s="412"/>
      <c r="AC24" s="412"/>
      <c r="AD24" s="412"/>
      <c r="AE24" s="412"/>
      <c r="AF24" s="412"/>
      <c r="AG24" s="413"/>
      <c r="AH24" s="408">
        <v>76</v>
      </c>
      <c r="AI24" s="409"/>
      <c r="AJ24" s="409"/>
      <c r="AK24" s="409"/>
      <c r="AL24" s="410"/>
      <c r="AM24" s="408">
        <v>206796</v>
      </c>
      <c r="AN24" s="409"/>
      <c r="AO24" s="409"/>
      <c r="AP24" s="409"/>
      <c r="AQ24" s="409"/>
      <c r="AR24" s="410"/>
      <c r="AS24" s="408">
        <v>2721</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1614104</v>
      </c>
      <c r="BO24" s="456"/>
      <c r="BP24" s="456"/>
      <c r="BQ24" s="456"/>
      <c r="BR24" s="456"/>
      <c r="BS24" s="456"/>
      <c r="BT24" s="456"/>
      <c r="BU24" s="457"/>
      <c r="BV24" s="455">
        <v>1690236</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7"/>
      <c r="B25" s="434"/>
      <c r="C25" s="435"/>
      <c r="D25" s="436"/>
      <c r="E25" s="411" t="s">
        <v>177</v>
      </c>
      <c r="F25" s="412"/>
      <c r="G25" s="412"/>
      <c r="H25" s="412"/>
      <c r="I25" s="412"/>
      <c r="J25" s="412"/>
      <c r="K25" s="413"/>
      <c r="L25" s="408">
        <v>1</v>
      </c>
      <c r="M25" s="409"/>
      <c r="N25" s="409"/>
      <c r="O25" s="409"/>
      <c r="P25" s="410"/>
      <c r="Q25" s="408">
        <v>5280</v>
      </c>
      <c r="R25" s="409"/>
      <c r="S25" s="409"/>
      <c r="T25" s="409"/>
      <c r="U25" s="409"/>
      <c r="V25" s="410"/>
      <c r="W25" s="498"/>
      <c r="X25" s="435"/>
      <c r="Y25" s="436"/>
      <c r="Z25" s="411" t="s">
        <v>178</v>
      </c>
      <c r="AA25" s="412"/>
      <c r="AB25" s="412"/>
      <c r="AC25" s="412"/>
      <c r="AD25" s="412"/>
      <c r="AE25" s="412"/>
      <c r="AF25" s="412"/>
      <c r="AG25" s="413"/>
      <c r="AH25" s="408" t="s">
        <v>140</v>
      </c>
      <c r="AI25" s="409"/>
      <c r="AJ25" s="409"/>
      <c r="AK25" s="409"/>
      <c r="AL25" s="410"/>
      <c r="AM25" s="408" t="s">
        <v>179</v>
      </c>
      <c r="AN25" s="409"/>
      <c r="AO25" s="409"/>
      <c r="AP25" s="409"/>
      <c r="AQ25" s="409"/>
      <c r="AR25" s="410"/>
      <c r="AS25" s="408" t="s">
        <v>140</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618631</v>
      </c>
      <c r="BO25" s="485"/>
      <c r="BP25" s="485"/>
      <c r="BQ25" s="485"/>
      <c r="BR25" s="485"/>
      <c r="BS25" s="485"/>
      <c r="BT25" s="485"/>
      <c r="BU25" s="486"/>
      <c r="BV25" s="484">
        <v>730317</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7"/>
      <c r="B26" s="434"/>
      <c r="C26" s="435"/>
      <c r="D26" s="436"/>
      <c r="E26" s="411" t="s">
        <v>181</v>
      </c>
      <c r="F26" s="412"/>
      <c r="G26" s="412"/>
      <c r="H26" s="412"/>
      <c r="I26" s="412"/>
      <c r="J26" s="412"/>
      <c r="K26" s="413"/>
      <c r="L26" s="408">
        <v>1</v>
      </c>
      <c r="M26" s="409"/>
      <c r="N26" s="409"/>
      <c r="O26" s="409"/>
      <c r="P26" s="410"/>
      <c r="Q26" s="408">
        <v>5000</v>
      </c>
      <c r="R26" s="409"/>
      <c r="S26" s="409"/>
      <c r="T26" s="409"/>
      <c r="U26" s="409"/>
      <c r="V26" s="410"/>
      <c r="W26" s="498"/>
      <c r="X26" s="435"/>
      <c r="Y26" s="436"/>
      <c r="Z26" s="411" t="s">
        <v>182</v>
      </c>
      <c r="AA26" s="466"/>
      <c r="AB26" s="466"/>
      <c r="AC26" s="466"/>
      <c r="AD26" s="466"/>
      <c r="AE26" s="466"/>
      <c r="AF26" s="466"/>
      <c r="AG26" s="467"/>
      <c r="AH26" s="408">
        <v>1</v>
      </c>
      <c r="AI26" s="409"/>
      <c r="AJ26" s="409"/>
      <c r="AK26" s="409"/>
      <c r="AL26" s="410"/>
      <c r="AM26" s="408" t="s">
        <v>183</v>
      </c>
      <c r="AN26" s="409"/>
      <c r="AO26" s="409"/>
      <c r="AP26" s="409"/>
      <c r="AQ26" s="409"/>
      <c r="AR26" s="410"/>
      <c r="AS26" s="408" t="s">
        <v>184</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140</v>
      </c>
      <c r="BO26" s="456"/>
      <c r="BP26" s="456"/>
      <c r="BQ26" s="456"/>
      <c r="BR26" s="456"/>
      <c r="BS26" s="456"/>
      <c r="BT26" s="456"/>
      <c r="BU26" s="457"/>
      <c r="BV26" s="455" t="s">
        <v>140</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7"/>
      <c r="B27" s="434"/>
      <c r="C27" s="435"/>
      <c r="D27" s="436"/>
      <c r="E27" s="411" t="s">
        <v>186</v>
      </c>
      <c r="F27" s="412"/>
      <c r="G27" s="412"/>
      <c r="H27" s="412"/>
      <c r="I27" s="412"/>
      <c r="J27" s="412"/>
      <c r="K27" s="413"/>
      <c r="L27" s="408">
        <v>1</v>
      </c>
      <c r="M27" s="409"/>
      <c r="N27" s="409"/>
      <c r="O27" s="409"/>
      <c r="P27" s="410"/>
      <c r="Q27" s="408">
        <v>3370</v>
      </c>
      <c r="R27" s="409"/>
      <c r="S27" s="409"/>
      <c r="T27" s="409"/>
      <c r="U27" s="409"/>
      <c r="V27" s="410"/>
      <c r="W27" s="498"/>
      <c r="X27" s="435"/>
      <c r="Y27" s="436"/>
      <c r="Z27" s="411" t="s">
        <v>187</v>
      </c>
      <c r="AA27" s="412"/>
      <c r="AB27" s="412"/>
      <c r="AC27" s="412"/>
      <c r="AD27" s="412"/>
      <c r="AE27" s="412"/>
      <c r="AF27" s="412"/>
      <c r="AG27" s="413"/>
      <c r="AH27" s="408">
        <v>4</v>
      </c>
      <c r="AI27" s="409"/>
      <c r="AJ27" s="409"/>
      <c r="AK27" s="409"/>
      <c r="AL27" s="410"/>
      <c r="AM27" s="408">
        <v>12663</v>
      </c>
      <c r="AN27" s="409"/>
      <c r="AO27" s="409"/>
      <c r="AP27" s="409"/>
      <c r="AQ27" s="409"/>
      <c r="AR27" s="410"/>
      <c r="AS27" s="408">
        <v>3166</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t="s">
        <v>189</v>
      </c>
      <c r="BO27" s="490"/>
      <c r="BP27" s="490"/>
      <c r="BQ27" s="490"/>
      <c r="BR27" s="490"/>
      <c r="BS27" s="490"/>
      <c r="BT27" s="490"/>
      <c r="BU27" s="491"/>
      <c r="BV27" s="489" t="s">
        <v>140</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7"/>
      <c r="B28" s="434"/>
      <c r="C28" s="435"/>
      <c r="D28" s="436"/>
      <c r="E28" s="411" t="s">
        <v>190</v>
      </c>
      <c r="F28" s="412"/>
      <c r="G28" s="412"/>
      <c r="H28" s="412"/>
      <c r="I28" s="412"/>
      <c r="J28" s="412"/>
      <c r="K28" s="413"/>
      <c r="L28" s="408">
        <v>1</v>
      </c>
      <c r="M28" s="409"/>
      <c r="N28" s="409"/>
      <c r="O28" s="409"/>
      <c r="P28" s="410"/>
      <c r="Q28" s="408">
        <v>2570</v>
      </c>
      <c r="R28" s="409"/>
      <c r="S28" s="409"/>
      <c r="T28" s="409"/>
      <c r="U28" s="409"/>
      <c r="V28" s="410"/>
      <c r="W28" s="498"/>
      <c r="X28" s="435"/>
      <c r="Y28" s="436"/>
      <c r="Z28" s="411" t="s">
        <v>191</v>
      </c>
      <c r="AA28" s="412"/>
      <c r="AB28" s="412"/>
      <c r="AC28" s="412"/>
      <c r="AD28" s="412"/>
      <c r="AE28" s="412"/>
      <c r="AF28" s="412"/>
      <c r="AG28" s="413"/>
      <c r="AH28" s="408" t="s">
        <v>189</v>
      </c>
      <c r="AI28" s="409"/>
      <c r="AJ28" s="409"/>
      <c r="AK28" s="409"/>
      <c r="AL28" s="410"/>
      <c r="AM28" s="408" t="s">
        <v>179</v>
      </c>
      <c r="AN28" s="409"/>
      <c r="AO28" s="409"/>
      <c r="AP28" s="409"/>
      <c r="AQ28" s="409"/>
      <c r="AR28" s="410"/>
      <c r="AS28" s="408" t="s">
        <v>140</v>
      </c>
      <c r="AT28" s="409"/>
      <c r="AU28" s="409"/>
      <c r="AV28" s="409"/>
      <c r="AW28" s="409"/>
      <c r="AX28" s="468"/>
      <c r="AY28" s="472" t="s">
        <v>192</v>
      </c>
      <c r="AZ28" s="473"/>
      <c r="BA28" s="473"/>
      <c r="BB28" s="474"/>
      <c r="BC28" s="481" t="s">
        <v>50</v>
      </c>
      <c r="BD28" s="482"/>
      <c r="BE28" s="482"/>
      <c r="BF28" s="482"/>
      <c r="BG28" s="482"/>
      <c r="BH28" s="482"/>
      <c r="BI28" s="482"/>
      <c r="BJ28" s="482"/>
      <c r="BK28" s="482"/>
      <c r="BL28" s="482"/>
      <c r="BM28" s="483"/>
      <c r="BN28" s="484">
        <v>445000</v>
      </c>
      <c r="BO28" s="485"/>
      <c r="BP28" s="485"/>
      <c r="BQ28" s="485"/>
      <c r="BR28" s="485"/>
      <c r="BS28" s="485"/>
      <c r="BT28" s="485"/>
      <c r="BU28" s="486"/>
      <c r="BV28" s="484">
        <v>335000</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7"/>
      <c r="B29" s="434"/>
      <c r="C29" s="435"/>
      <c r="D29" s="436"/>
      <c r="E29" s="411" t="s">
        <v>193</v>
      </c>
      <c r="F29" s="412"/>
      <c r="G29" s="412"/>
      <c r="H29" s="412"/>
      <c r="I29" s="412"/>
      <c r="J29" s="412"/>
      <c r="K29" s="413"/>
      <c r="L29" s="408">
        <v>8</v>
      </c>
      <c r="M29" s="409"/>
      <c r="N29" s="409"/>
      <c r="O29" s="409"/>
      <c r="P29" s="410"/>
      <c r="Q29" s="408">
        <v>2420</v>
      </c>
      <c r="R29" s="409"/>
      <c r="S29" s="409"/>
      <c r="T29" s="409"/>
      <c r="U29" s="409"/>
      <c r="V29" s="410"/>
      <c r="W29" s="499"/>
      <c r="X29" s="500"/>
      <c r="Y29" s="501"/>
      <c r="Z29" s="411" t="s">
        <v>194</v>
      </c>
      <c r="AA29" s="412"/>
      <c r="AB29" s="412"/>
      <c r="AC29" s="412"/>
      <c r="AD29" s="412"/>
      <c r="AE29" s="412"/>
      <c r="AF29" s="412"/>
      <c r="AG29" s="413"/>
      <c r="AH29" s="408">
        <v>80</v>
      </c>
      <c r="AI29" s="409"/>
      <c r="AJ29" s="409"/>
      <c r="AK29" s="409"/>
      <c r="AL29" s="410"/>
      <c r="AM29" s="408">
        <v>219459</v>
      </c>
      <c r="AN29" s="409"/>
      <c r="AO29" s="409"/>
      <c r="AP29" s="409"/>
      <c r="AQ29" s="409"/>
      <c r="AR29" s="410"/>
      <c r="AS29" s="408">
        <v>2743</v>
      </c>
      <c r="AT29" s="409"/>
      <c r="AU29" s="409"/>
      <c r="AV29" s="409"/>
      <c r="AW29" s="409"/>
      <c r="AX29" s="468"/>
      <c r="AY29" s="475"/>
      <c r="AZ29" s="476"/>
      <c r="BA29" s="476"/>
      <c r="BB29" s="477"/>
      <c r="BC29" s="469" t="s">
        <v>195</v>
      </c>
      <c r="BD29" s="470"/>
      <c r="BE29" s="470"/>
      <c r="BF29" s="470"/>
      <c r="BG29" s="470"/>
      <c r="BH29" s="470"/>
      <c r="BI29" s="470"/>
      <c r="BJ29" s="470"/>
      <c r="BK29" s="470"/>
      <c r="BL29" s="470"/>
      <c r="BM29" s="471"/>
      <c r="BN29" s="455">
        <v>1</v>
      </c>
      <c r="BO29" s="456"/>
      <c r="BP29" s="456"/>
      <c r="BQ29" s="456"/>
      <c r="BR29" s="456"/>
      <c r="BS29" s="456"/>
      <c r="BT29" s="456"/>
      <c r="BU29" s="457"/>
      <c r="BV29" s="455">
        <v>1</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196</v>
      </c>
      <c r="X30" s="423"/>
      <c r="Y30" s="423"/>
      <c r="Z30" s="423"/>
      <c r="AA30" s="423"/>
      <c r="AB30" s="423"/>
      <c r="AC30" s="423"/>
      <c r="AD30" s="423"/>
      <c r="AE30" s="423"/>
      <c r="AF30" s="423"/>
      <c r="AG30" s="424"/>
      <c r="AH30" s="425">
        <v>92.5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315089</v>
      </c>
      <c r="BO30" s="490"/>
      <c r="BP30" s="490"/>
      <c r="BQ30" s="490"/>
      <c r="BR30" s="490"/>
      <c r="BS30" s="490"/>
      <c r="BT30" s="490"/>
      <c r="BU30" s="491"/>
      <c r="BV30" s="489">
        <v>215455</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414" t="s">
        <v>197</v>
      </c>
      <c r="D32" s="414"/>
      <c r="E32" s="414"/>
      <c r="F32" s="414"/>
      <c r="G32" s="414"/>
      <c r="H32" s="414"/>
      <c r="I32" s="414"/>
      <c r="J32" s="414"/>
      <c r="K32" s="414"/>
      <c r="L32" s="414"/>
      <c r="M32" s="414"/>
      <c r="N32" s="414"/>
      <c r="O32" s="414"/>
      <c r="P32" s="414"/>
      <c r="Q32" s="414"/>
      <c r="R32" s="414"/>
      <c r="S32" s="41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2">
      <c r="A33" s="177"/>
      <c r="B33" s="201"/>
      <c r="C33" s="407" t="s">
        <v>203</v>
      </c>
      <c r="D33" s="407"/>
      <c r="E33" s="406" t="s">
        <v>204</v>
      </c>
      <c r="F33" s="406"/>
      <c r="G33" s="406"/>
      <c r="H33" s="406"/>
      <c r="I33" s="406"/>
      <c r="J33" s="406"/>
      <c r="K33" s="406"/>
      <c r="L33" s="406"/>
      <c r="M33" s="406"/>
      <c r="N33" s="406"/>
      <c r="O33" s="406"/>
      <c r="P33" s="406"/>
      <c r="Q33" s="406"/>
      <c r="R33" s="406"/>
      <c r="S33" s="406"/>
      <c r="T33" s="202"/>
      <c r="U33" s="407" t="s">
        <v>203</v>
      </c>
      <c r="V33" s="407"/>
      <c r="W33" s="406" t="s">
        <v>205</v>
      </c>
      <c r="X33" s="406"/>
      <c r="Y33" s="406"/>
      <c r="Z33" s="406"/>
      <c r="AA33" s="406"/>
      <c r="AB33" s="406"/>
      <c r="AC33" s="406"/>
      <c r="AD33" s="406"/>
      <c r="AE33" s="406"/>
      <c r="AF33" s="406"/>
      <c r="AG33" s="406"/>
      <c r="AH33" s="406"/>
      <c r="AI33" s="406"/>
      <c r="AJ33" s="406"/>
      <c r="AK33" s="406"/>
      <c r="AL33" s="202"/>
      <c r="AM33" s="407" t="s">
        <v>203</v>
      </c>
      <c r="AN33" s="407"/>
      <c r="AO33" s="406" t="s">
        <v>206</v>
      </c>
      <c r="AP33" s="406"/>
      <c r="AQ33" s="406"/>
      <c r="AR33" s="406"/>
      <c r="AS33" s="406"/>
      <c r="AT33" s="406"/>
      <c r="AU33" s="406"/>
      <c r="AV33" s="406"/>
      <c r="AW33" s="406"/>
      <c r="AX33" s="406"/>
      <c r="AY33" s="406"/>
      <c r="AZ33" s="406"/>
      <c r="BA33" s="406"/>
      <c r="BB33" s="406"/>
      <c r="BC33" s="406"/>
      <c r="BD33" s="203"/>
      <c r="BE33" s="406" t="s">
        <v>207</v>
      </c>
      <c r="BF33" s="406"/>
      <c r="BG33" s="406" t="s">
        <v>208</v>
      </c>
      <c r="BH33" s="406"/>
      <c r="BI33" s="406"/>
      <c r="BJ33" s="406"/>
      <c r="BK33" s="406"/>
      <c r="BL33" s="406"/>
      <c r="BM33" s="406"/>
      <c r="BN33" s="406"/>
      <c r="BO33" s="406"/>
      <c r="BP33" s="406"/>
      <c r="BQ33" s="406"/>
      <c r="BR33" s="406"/>
      <c r="BS33" s="406"/>
      <c r="BT33" s="406"/>
      <c r="BU33" s="406"/>
      <c r="BV33" s="203"/>
      <c r="BW33" s="407" t="s">
        <v>207</v>
      </c>
      <c r="BX33" s="407"/>
      <c r="BY33" s="406" t="s">
        <v>209</v>
      </c>
      <c r="BZ33" s="406"/>
      <c r="CA33" s="406"/>
      <c r="CB33" s="406"/>
      <c r="CC33" s="406"/>
      <c r="CD33" s="406"/>
      <c r="CE33" s="406"/>
      <c r="CF33" s="406"/>
      <c r="CG33" s="406"/>
      <c r="CH33" s="406"/>
      <c r="CI33" s="406"/>
      <c r="CJ33" s="406"/>
      <c r="CK33" s="406"/>
      <c r="CL33" s="406"/>
      <c r="CM33" s="406"/>
      <c r="CN33" s="202"/>
      <c r="CO33" s="407" t="s">
        <v>210</v>
      </c>
      <c r="CP33" s="407"/>
      <c r="CQ33" s="406" t="s">
        <v>211</v>
      </c>
      <c r="CR33" s="406"/>
      <c r="CS33" s="406"/>
      <c r="CT33" s="406"/>
      <c r="CU33" s="406"/>
      <c r="CV33" s="406"/>
      <c r="CW33" s="406"/>
      <c r="CX33" s="406"/>
      <c r="CY33" s="406"/>
      <c r="CZ33" s="406"/>
      <c r="DA33" s="406"/>
      <c r="DB33" s="406"/>
      <c r="DC33" s="406"/>
      <c r="DD33" s="406"/>
      <c r="DE33" s="406"/>
      <c r="DF33" s="202"/>
      <c r="DG33" s="405" t="s">
        <v>212</v>
      </c>
      <c r="DH33" s="405"/>
      <c r="DI33" s="204"/>
    </row>
    <row r="34" spans="1:113" ht="32.25" customHeight="1" x14ac:dyDescent="0.2">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3</v>
      </c>
      <c r="V34" s="403"/>
      <c r="W34" s="404" t="str">
        <f>IF('各会計、関係団体の財政状況及び健全化判断比率'!B28="","",'各会計、関係団体の財政状況及び健全化判断比率'!B28)</f>
        <v>国民健康保険事業特別会計（事業勘定）</v>
      </c>
      <c r="X34" s="404"/>
      <c r="Y34" s="404"/>
      <c r="Z34" s="404"/>
      <c r="AA34" s="404"/>
      <c r="AB34" s="404"/>
      <c r="AC34" s="404"/>
      <c r="AD34" s="404"/>
      <c r="AE34" s="404"/>
      <c r="AF34" s="404"/>
      <c r="AG34" s="404"/>
      <c r="AH34" s="404"/>
      <c r="AI34" s="404"/>
      <c r="AJ34" s="404"/>
      <c r="AK34" s="404"/>
      <c r="AL34" s="177"/>
      <c r="AM34" s="403">
        <f>IF(AO34="","",MAX(C34:D43,U34:V43)+1)</f>
        <v>8</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77"/>
      <c r="BE34" s="403">
        <f>IF(BG34="","",MAX(C34:D43,U34:V43,AM34:AN43)+1)</f>
        <v>9</v>
      </c>
      <c r="BF34" s="403"/>
      <c r="BG34" s="404" t="str">
        <f>IF('各会計、関係団体の財政状況及び健全化判断比率'!B34="","",'各会計、関係団体の財政状況及び健全化判断比率'!B34)</f>
        <v>下水道事業特別会計</v>
      </c>
      <c r="BH34" s="404"/>
      <c r="BI34" s="404"/>
      <c r="BJ34" s="404"/>
      <c r="BK34" s="404"/>
      <c r="BL34" s="404"/>
      <c r="BM34" s="404"/>
      <c r="BN34" s="404"/>
      <c r="BO34" s="404"/>
      <c r="BP34" s="404"/>
      <c r="BQ34" s="404"/>
      <c r="BR34" s="404"/>
      <c r="BS34" s="404"/>
      <c r="BT34" s="404"/>
      <c r="BU34" s="404"/>
      <c r="BV34" s="177"/>
      <c r="BW34" s="403">
        <f>IF(BY34="","",MAX(C34:D43,U34:V43,AM34:AN43,BE34:BF43)+1)</f>
        <v>10</v>
      </c>
      <c r="BX34" s="403"/>
      <c r="BY34" s="404" t="str">
        <f>IF('各会計、関係団体の財政状況及び健全化判断比率'!B68="","",'各会計、関係団体の財政状況及び健全化判断比率'!B68)</f>
        <v>湯河原町真鶴町衛生組合</v>
      </c>
      <c r="BZ34" s="404"/>
      <c r="CA34" s="404"/>
      <c r="CB34" s="404"/>
      <c r="CC34" s="404"/>
      <c r="CD34" s="404"/>
      <c r="CE34" s="404"/>
      <c r="CF34" s="404"/>
      <c r="CG34" s="404"/>
      <c r="CH34" s="404"/>
      <c r="CI34" s="404"/>
      <c r="CJ34" s="404"/>
      <c r="CK34" s="404"/>
      <c r="CL34" s="404"/>
      <c r="CM34" s="404"/>
      <c r="CN34" s="177"/>
      <c r="CO34" s="403">
        <f>IF(CQ34="","",MAX(C34:D43,U34:V43,AM34:AN43,BE34:BF43,BW34:BX43)+1)</f>
        <v>15</v>
      </c>
      <c r="CP34" s="403"/>
      <c r="CQ34" s="404" t="str">
        <f>IF('各会計、関係団体の財政状況及び健全化判断比率'!BS7="","",'各会計、関係団体の財政状況及び健全化判断比率'!BS7)</f>
        <v>公益財団法人かながわ海岸美化財団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2">
      <c r="A35" s="177"/>
      <c r="B35" s="201"/>
      <c r="C35" s="403">
        <f>IF(E35="","",C34+1)</f>
        <v>2</v>
      </c>
      <c r="D35" s="403"/>
      <c r="E35" s="404" t="str">
        <f>IF('各会計、関係団体の財政状況及び健全化判断比率'!B8="","",'各会計、関係団体の財政状況及び健全化判断比率'!B8)</f>
        <v>真鶴魚座・ケープ真鶴特別会計</v>
      </c>
      <c r="F35" s="404"/>
      <c r="G35" s="404"/>
      <c r="H35" s="404"/>
      <c r="I35" s="404"/>
      <c r="J35" s="404"/>
      <c r="K35" s="404"/>
      <c r="L35" s="404"/>
      <c r="M35" s="404"/>
      <c r="N35" s="404"/>
      <c r="O35" s="404"/>
      <c r="P35" s="404"/>
      <c r="Q35" s="404"/>
      <c r="R35" s="404"/>
      <c r="S35" s="404"/>
      <c r="T35" s="177"/>
      <c r="U35" s="403">
        <f>IF(W35="","",U34+1)</f>
        <v>4</v>
      </c>
      <c r="V35" s="403"/>
      <c r="W35" s="404" t="str">
        <f>IF('各会計、関係団体の財政状況及び健全化判断比率'!B29="","",'各会計、関係団体の財政状況及び健全化判断比率'!B29)</f>
        <v>国民健康保険事業特別会計（施設勘定）</v>
      </c>
      <c r="X35" s="404"/>
      <c r="Y35" s="404"/>
      <c r="Z35" s="404"/>
      <c r="AA35" s="404"/>
      <c r="AB35" s="404"/>
      <c r="AC35" s="404"/>
      <c r="AD35" s="404"/>
      <c r="AE35" s="404"/>
      <c r="AF35" s="404"/>
      <c r="AG35" s="404"/>
      <c r="AH35" s="404"/>
      <c r="AI35" s="404"/>
      <c r="AJ35" s="404"/>
      <c r="AK35" s="404"/>
      <c r="AL35" s="177"/>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7"/>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7"/>
      <c r="BW35" s="403">
        <f t="shared" ref="BW35:BW43" si="2">IF(BY35="","",BW34+1)</f>
        <v>11</v>
      </c>
      <c r="BX35" s="403"/>
      <c r="BY35" s="404" t="str">
        <f>IF('各会計、関係団体の財政状況及び健全化判断比率'!B69="","",'各会計、関係団体の財政状況及び健全化判断比率'!B69)</f>
        <v>神奈川県市町村職員退職手当組合</v>
      </c>
      <c r="BZ35" s="404"/>
      <c r="CA35" s="404"/>
      <c r="CB35" s="404"/>
      <c r="CC35" s="404"/>
      <c r="CD35" s="404"/>
      <c r="CE35" s="404"/>
      <c r="CF35" s="404"/>
      <c r="CG35" s="404"/>
      <c r="CH35" s="404"/>
      <c r="CI35" s="404"/>
      <c r="CJ35" s="404"/>
      <c r="CK35" s="404"/>
      <c r="CL35" s="404"/>
      <c r="CM35" s="404"/>
      <c r="CN35" s="177"/>
      <c r="CO35" s="403">
        <f t="shared" ref="CO35:CO43" si="3">IF(CQ35="","",CO34+1)</f>
        <v>16</v>
      </c>
      <c r="CP35" s="403"/>
      <c r="CQ35" s="404" t="str">
        <f>IF('各会計、関係団体の財政状況及び健全化判断比率'!BS8="","",'各会計、関係団体の財政状況及び健全化判断比率'!BS8)</f>
        <v>公益財団法人かながわ健康財団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4"/>
    </row>
    <row r="36" spans="1:113" ht="32.25" customHeight="1" x14ac:dyDescent="0.2">
      <c r="A36" s="177"/>
      <c r="B36" s="201"/>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7"/>
      <c r="U36" s="403">
        <f t="shared" ref="U36:U43" si="4">IF(W36="","",U35+1)</f>
        <v>5</v>
      </c>
      <c r="V36" s="403"/>
      <c r="W36" s="404" t="str">
        <f>IF('各会計、関係団体の財政状況及び健全化判断比率'!B30="","",'各会計、関係団体の財政状況及び健全化判断比率'!B30)</f>
        <v>介護保険事業特別会計（保険事業勘定）</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f t="shared" si="2"/>
        <v>12</v>
      </c>
      <c r="BX36" s="403"/>
      <c r="BY36" s="404" t="str">
        <f>IF('各会計、関係団体の財政状況及び健全化判断比率'!B70="","",'各会計、関係団体の財政状況及び健全化判断比率'!B70)</f>
        <v>神奈川県後期高齢者医療広域連合（一般会計）</v>
      </c>
      <c r="BZ36" s="404"/>
      <c r="CA36" s="404"/>
      <c r="CB36" s="404"/>
      <c r="CC36" s="404"/>
      <c r="CD36" s="404"/>
      <c r="CE36" s="404"/>
      <c r="CF36" s="404"/>
      <c r="CG36" s="404"/>
      <c r="CH36" s="404"/>
      <c r="CI36" s="404"/>
      <c r="CJ36" s="404"/>
      <c r="CK36" s="404"/>
      <c r="CL36" s="404"/>
      <c r="CM36" s="404"/>
      <c r="CN36" s="177"/>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2">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f t="shared" si="4"/>
        <v>6</v>
      </c>
      <c r="V37" s="403"/>
      <c r="W37" s="404" t="str">
        <f>IF('各会計、関係団体の財政状況及び健全化判断比率'!B31="","",'各会計、関係団体の財政状況及び健全化判断比率'!B31)</f>
        <v>介護保険事業特別会計（介護サービス事業勘定）</v>
      </c>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f t="shared" si="2"/>
        <v>13</v>
      </c>
      <c r="BX37" s="403"/>
      <c r="BY37" s="404" t="str">
        <f>IF('各会計、関係団体の財政状況及び健全化判断比率'!B71="","",'各会計、関係団体の財政状況及び健全化判断比率'!B71)</f>
        <v>神奈川県後期高齢者医療広域連合（事業会計）</v>
      </c>
      <c r="BZ37" s="404"/>
      <c r="CA37" s="404"/>
      <c r="CB37" s="404"/>
      <c r="CC37" s="404"/>
      <c r="CD37" s="404"/>
      <c r="CE37" s="404"/>
      <c r="CF37" s="404"/>
      <c r="CG37" s="404"/>
      <c r="CH37" s="404"/>
      <c r="CI37" s="404"/>
      <c r="CJ37" s="404"/>
      <c r="CK37" s="404"/>
      <c r="CL37" s="404"/>
      <c r="CM37" s="404"/>
      <c r="CN37" s="177"/>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2">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f t="shared" si="4"/>
        <v>7</v>
      </c>
      <c r="V38" s="403"/>
      <c r="W38" s="404" t="str">
        <f>IF('各会計、関係団体の財政状況及び健全化判断比率'!B32="","",'各会計、関係団体の財政状況及び健全化判断比率'!B32)</f>
        <v>後期高齢者医療特別会計</v>
      </c>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f t="shared" si="2"/>
        <v>14</v>
      </c>
      <c r="BX38" s="403"/>
      <c r="BY38" s="404" t="str">
        <f>IF('各会計、関係団体の財政状況及び健全化判断比率'!B72="","",'各会計、関係団体の財政状況及び健全化判断比率'!B72)</f>
        <v>神奈川県町村情報システム共同事業組合</v>
      </c>
      <c r="BZ38" s="404"/>
      <c r="CA38" s="404"/>
      <c r="CB38" s="404"/>
      <c r="CC38" s="404"/>
      <c r="CD38" s="404"/>
      <c r="CE38" s="404"/>
      <c r="CF38" s="404"/>
      <c r="CG38" s="404"/>
      <c r="CH38" s="404"/>
      <c r="CI38" s="404"/>
      <c r="CJ38" s="404"/>
      <c r="CK38" s="404"/>
      <c r="CL38" s="404"/>
      <c r="CM38" s="404"/>
      <c r="CN38" s="177"/>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2">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2">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2">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2">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2">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213</v>
      </c>
      <c r="E46" s="400" t="s">
        <v>214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5XmUJNsLm6bCTDBLhKpE0qRkS+3LMpXFP3dWwymsAmGboD8p4pSpYF7i1Y5/mR8yfqAGGSh3qwIf6d57GtMhSw==" saltValue="ifleJLk6TVnhdB+7UCFe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187" t="s">
        <v>580</v>
      </c>
      <c r="D34" s="1187"/>
      <c r="E34" s="1188"/>
      <c r="F34" s="32">
        <v>9.9700000000000006</v>
      </c>
      <c r="G34" s="33">
        <v>8.0399999999999991</v>
      </c>
      <c r="H34" s="33">
        <v>6.61</v>
      </c>
      <c r="I34" s="33">
        <v>13.36</v>
      </c>
      <c r="J34" s="34">
        <v>7.13</v>
      </c>
      <c r="K34" s="22"/>
      <c r="L34" s="22"/>
      <c r="M34" s="22"/>
      <c r="N34" s="22"/>
      <c r="O34" s="22"/>
      <c r="P34" s="22"/>
    </row>
    <row r="35" spans="1:16" ht="39" customHeight="1" x14ac:dyDescent="0.2">
      <c r="A35" s="22"/>
      <c r="B35" s="35"/>
      <c r="C35" s="1181" t="s">
        <v>581</v>
      </c>
      <c r="D35" s="1182"/>
      <c r="E35" s="1183"/>
      <c r="F35" s="36">
        <v>1.18</v>
      </c>
      <c r="G35" s="37">
        <v>0.85</v>
      </c>
      <c r="H35" s="37">
        <v>0.66</v>
      </c>
      <c r="I35" s="37">
        <v>1.31</v>
      </c>
      <c r="J35" s="38">
        <v>2.98</v>
      </c>
      <c r="K35" s="22"/>
      <c r="L35" s="22"/>
      <c r="M35" s="22"/>
      <c r="N35" s="22"/>
      <c r="O35" s="22"/>
      <c r="P35" s="22"/>
    </row>
    <row r="36" spans="1:16" ht="39" customHeight="1" x14ac:dyDescent="0.2">
      <c r="A36" s="22"/>
      <c r="B36" s="35"/>
      <c r="C36" s="1181" t="s">
        <v>582</v>
      </c>
      <c r="D36" s="1182"/>
      <c r="E36" s="1183"/>
      <c r="F36" s="36">
        <v>3.08</v>
      </c>
      <c r="G36" s="37">
        <v>1.94</v>
      </c>
      <c r="H36" s="37">
        <v>2.56</v>
      </c>
      <c r="I36" s="37">
        <v>1.96</v>
      </c>
      <c r="J36" s="38">
        <v>1.28</v>
      </c>
      <c r="K36" s="22"/>
      <c r="L36" s="22"/>
      <c r="M36" s="22"/>
      <c r="N36" s="22"/>
      <c r="O36" s="22"/>
      <c r="P36" s="22"/>
    </row>
    <row r="37" spans="1:16" ht="39" customHeight="1" x14ac:dyDescent="0.2">
      <c r="A37" s="22"/>
      <c r="B37" s="35"/>
      <c r="C37" s="1181" t="s">
        <v>583</v>
      </c>
      <c r="D37" s="1182"/>
      <c r="E37" s="1183"/>
      <c r="F37" s="36">
        <v>3.66</v>
      </c>
      <c r="G37" s="37">
        <v>2.2000000000000002</v>
      </c>
      <c r="H37" s="37">
        <v>2.96</v>
      </c>
      <c r="I37" s="37">
        <v>2.38</v>
      </c>
      <c r="J37" s="38">
        <v>0.82</v>
      </c>
      <c r="K37" s="22"/>
      <c r="L37" s="22"/>
      <c r="M37" s="22"/>
      <c r="N37" s="22"/>
      <c r="O37" s="22"/>
      <c r="P37" s="22"/>
    </row>
    <row r="38" spans="1:16" ht="39" customHeight="1" x14ac:dyDescent="0.2">
      <c r="A38" s="22"/>
      <c r="B38" s="35"/>
      <c r="C38" s="1181" t="s">
        <v>584</v>
      </c>
      <c r="D38" s="1182"/>
      <c r="E38" s="1183"/>
      <c r="F38" s="36">
        <v>0.26</v>
      </c>
      <c r="G38" s="37">
        <v>0.02</v>
      </c>
      <c r="H38" s="37">
        <v>0.12</v>
      </c>
      <c r="I38" s="37">
        <v>0.22</v>
      </c>
      <c r="J38" s="38">
        <v>0.24</v>
      </c>
      <c r="K38" s="22"/>
      <c r="L38" s="22"/>
      <c r="M38" s="22"/>
      <c r="N38" s="22"/>
      <c r="O38" s="22"/>
      <c r="P38" s="22"/>
    </row>
    <row r="39" spans="1:16" ht="39" customHeight="1" x14ac:dyDescent="0.2">
      <c r="A39" s="22"/>
      <c r="B39" s="35"/>
      <c r="C39" s="1181" t="s">
        <v>585</v>
      </c>
      <c r="D39" s="1182"/>
      <c r="E39" s="1183"/>
      <c r="F39" s="36">
        <v>0.05</v>
      </c>
      <c r="G39" s="37">
        <v>0.28999999999999998</v>
      </c>
      <c r="H39" s="37">
        <v>7.0000000000000007E-2</v>
      </c>
      <c r="I39" s="37">
        <v>0.13</v>
      </c>
      <c r="J39" s="38">
        <v>0.16</v>
      </c>
      <c r="K39" s="22"/>
      <c r="L39" s="22"/>
      <c r="M39" s="22"/>
      <c r="N39" s="22"/>
      <c r="O39" s="22"/>
      <c r="P39" s="22"/>
    </row>
    <row r="40" spans="1:16" ht="39" customHeight="1" x14ac:dyDescent="0.2">
      <c r="A40" s="22"/>
      <c r="B40" s="35"/>
      <c r="C40" s="1181" t="s">
        <v>586</v>
      </c>
      <c r="D40" s="1182"/>
      <c r="E40" s="1183"/>
      <c r="F40" s="36">
        <v>0.06</v>
      </c>
      <c r="G40" s="37">
        <v>0.05</v>
      </c>
      <c r="H40" s="37">
        <v>0.02</v>
      </c>
      <c r="I40" s="37">
        <v>7.0000000000000007E-2</v>
      </c>
      <c r="J40" s="38">
        <v>0.11</v>
      </c>
      <c r="K40" s="22"/>
      <c r="L40" s="22"/>
      <c r="M40" s="22"/>
      <c r="N40" s="22"/>
      <c r="O40" s="22"/>
      <c r="P40" s="22"/>
    </row>
    <row r="41" spans="1:16" ht="39" customHeight="1" x14ac:dyDescent="0.2">
      <c r="A41" s="22"/>
      <c r="B41" s="35"/>
      <c r="C41" s="1181" t="s">
        <v>587</v>
      </c>
      <c r="D41" s="1182"/>
      <c r="E41" s="1183"/>
      <c r="F41" s="36">
        <v>0.08</v>
      </c>
      <c r="G41" s="37">
        <v>0.16</v>
      </c>
      <c r="H41" s="37">
        <v>0.12</v>
      </c>
      <c r="I41" s="37">
        <v>0.09</v>
      </c>
      <c r="J41" s="38">
        <v>0.11</v>
      </c>
      <c r="K41" s="22"/>
      <c r="L41" s="22"/>
      <c r="M41" s="22"/>
      <c r="N41" s="22"/>
      <c r="O41" s="22"/>
      <c r="P41" s="22"/>
    </row>
    <row r="42" spans="1:16" ht="39" customHeight="1" x14ac:dyDescent="0.2">
      <c r="A42" s="22"/>
      <c r="B42" s="39"/>
      <c r="C42" s="1181" t="s">
        <v>588</v>
      </c>
      <c r="D42" s="1182"/>
      <c r="E42" s="1183"/>
      <c r="F42" s="36" t="s">
        <v>529</v>
      </c>
      <c r="G42" s="37" t="s">
        <v>529</v>
      </c>
      <c r="H42" s="37" t="s">
        <v>529</v>
      </c>
      <c r="I42" s="37" t="s">
        <v>529</v>
      </c>
      <c r="J42" s="38" t="s">
        <v>529</v>
      </c>
      <c r="K42" s="22"/>
      <c r="L42" s="22"/>
      <c r="M42" s="22"/>
      <c r="N42" s="22"/>
      <c r="O42" s="22"/>
      <c r="P42" s="22"/>
    </row>
    <row r="43" spans="1:16" ht="39" customHeight="1" thickBot="1" x14ac:dyDescent="0.25">
      <c r="A43" s="22"/>
      <c r="B43" s="40"/>
      <c r="C43" s="1184" t="s">
        <v>589</v>
      </c>
      <c r="D43" s="1185"/>
      <c r="E43" s="1186"/>
      <c r="F43" s="41">
        <v>0.06</v>
      </c>
      <c r="G43" s="42">
        <v>0.09</v>
      </c>
      <c r="H43" s="42">
        <v>0.05</v>
      </c>
      <c r="I43" s="42">
        <v>0.02</v>
      </c>
      <c r="J43" s="43">
        <v>0.04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LkDvfIN9kgWWHju6BGUvlDaDAoUesQUcImNVf72K13imVo/U9hvEt3Wk5JQkBvAxByREBkKRqNxZJZ6HnFPBg==" saltValue="5pes4pJyIj3YK01ij+tL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303</v>
      </c>
      <c r="L45" s="60">
        <v>326</v>
      </c>
      <c r="M45" s="60">
        <v>361</v>
      </c>
      <c r="N45" s="60">
        <v>385</v>
      </c>
      <c r="O45" s="61">
        <v>406</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529</v>
      </c>
      <c r="L46" s="64" t="s">
        <v>529</v>
      </c>
      <c r="M46" s="64" t="s">
        <v>529</v>
      </c>
      <c r="N46" s="64" t="s">
        <v>529</v>
      </c>
      <c r="O46" s="65" t="s">
        <v>529</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529</v>
      </c>
      <c r="L47" s="64" t="s">
        <v>529</v>
      </c>
      <c r="M47" s="64" t="s">
        <v>529</v>
      </c>
      <c r="N47" s="64" t="s">
        <v>529</v>
      </c>
      <c r="O47" s="65" t="s">
        <v>529</v>
      </c>
      <c r="P47" s="48"/>
      <c r="Q47" s="48"/>
      <c r="R47" s="48"/>
      <c r="S47" s="48"/>
      <c r="T47" s="48"/>
      <c r="U47" s="48"/>
    </row>
    <row r="48" spans="1:21" ht="30.75" customHeight="1" x14ac:dyDescent="0.2">
      <c r="A48" s="48"/>
      <c r="B48" s="1214"/>
      <c r="C48" s="1215"/>
      <c r="D48" s="62"/>
      <c r="E48" s="1191" t="s">
        <v>15</v>
      </c>
      <c r="F48" s="1191"/>
      <c r="G48" s="1191"/>
      <c r="H48" s="1191"/>
      <c r="I48" s="1191"/>
      <c r="J48" s="1192"/>
      <c r="K48" s="63">
        <v>90</v>
      </c>
      <c r="L48" s="64">
        <v>91</v>
      </c>
      <c r="M48" s="64">
        <v>95</v>
      </c>
      <c r="N48" s="64">
        <v>98</v>
      </c>
      <c r="O48" s="65">
        <v>98</v>
      </c>
      <c r="P48" s="48"/>
      <c r="Q48" s="48"/>
      <c r="R48" s="48"/>
      <c r="S48" s="48"/>
      <c r="T48" s="48"/>
      <c r="U48" s="48"/>
    </row>
    <row r="49" spans="1:21" ht="30.75" customHeight="1" x14ac:dyDescent="0.2">
      <c r="A49" s="48"/>
      <c r="B49" s="1214"/>
      <c r="C49" s="1215"/>
      <c r="D49" s="62"/>
      <c r="E49" s="1191" t="s">
        <v>16</v>
      </c>
      <c r="F49" s="1191"/>
      <c r="G49" s="1191"/>
      <c r="H49" s="1191"/>
      <c r="I49" s="1191"/>
      <c r="J49" s="1192"/>
      <c r="K49" s="63">
        <v>77</v>
      </c>
      <c r="L49" s="64">
        <v>83</v>
      </c>
      <c r="M49" s="64">
        <v>105</v>
      </c>
      <c r="N49" s="64">
        <v>105</v>
      </c>
      <c r="O49" s="65">
        <v>95</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529</v>
      </c>
      <c r="L50" s="64" t="s">
        <v>529</v>
      </c>
      <c r="M50" s="64" t="s">
        <v>529</v>
      </c>
      <c r="N50" s="64" t="s">
        <v>529</v>
      </c>
      <c r="O50" s="65" t="s">
        <v>529</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529</v>
      </c>
      <c r="L51" s="64">
        <v>0</v>
      </c>
      <c r="M51" s="64">
        <v>0</v>
      </c>
      <c r="N51" s="64" t="s">
        <v>529</v>
      </c>
      <c r="O51" s="65" t="s">
        <v>529</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253</v>
      </c>
      <c r="L52" s="64">
        <v>284</v>
      </c>
      <c r="M52" s="64">
        <v>311</v>
      </c>
      <c r="N52" s="64">
        <v>324</v>
      </c>
      <c r="O52" s="65">
        <v>327</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217</v>
      </c>
      <c r="L53" s="69">
        <v>216</v>
      </c>
      <c r="M53" s="69">
        <v>250</v>
      </c>
      <c r="N53" s="69">
        <v>264</v>
      </c>
      <c r="O53" s="70">
        <v>272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3">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O076CN2J5KcdCPsdaAty74FTiKFY2LloI+0leMi/g7p+RKKOQxAvc/GVUDGzK9Wr/LsBvoL/1udwOoWY3yDEg==" saltValue="446I8UwI3YDilIgGcjVJ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571</v>
      </c>
      <c r="J40" s="103" t="s">
        <v>572</v>
      </c>
      <c r="K40" s="103" t="s">
        <v>573</v>
      </c>
      <c r="L40" s="103" t="s">
        <v>574</v>
      </c>
      <c r="M40" s="104" t="s">
        <v>575</v>
      </c>
    </row>
    <row r="41" spans="2:13" ht="27.75" customHeight="1" x14ac:dyDescent="0.2">
      <c r="B41" s="1232" t="s">
        <v>32</v>
      </c>
      <c r="C41" s="1233"/>
      <c r="D41" s="105"/>
      <c r="E41" s="1234" t="s">
        <v>33</v>
      </c>
      <c r="F41" s="1234"/>
      <c r="G41" s="1234"/>
      <c r="H41" s="1235"/>
      <c r="I41" s="351">
        <v>3235</v>
      </c>
      <c r="J41" s="352">
        <v>3481</v>
      </c>
      <c r="K41" s="352">
        <v>3500</v>
      </c>
      <c r="L41" s="352">
        <v>3464</v>
      </c>
      <c r="M41" s="353">
        <v>3263</v>
      </c>
    </row>
    <row r="42" spans="2:13" ht="27.75" customHeight="1" x14ac:dyDescent="0.2">
      <c r="B42" s="1222"/>
      <c r="C42" s="1223"/>
      <c r="D42" s="106"/>
      <c r="E42" s="1226" t="s">
        <v>34</v>
      </c>
      <c r="F42" s="1226"/>
      <c r="G42" s="1226"/>
      <c r="H42" s="1227"/>
      <c r="I42" s="354" t="s">
        <v>529</v>
      </c>
      <c r="J42" s="355" t="s">
        <v>529</v>
      </c>
      <c r="K42" s="355" t="s">
        <v>529</v>
      </c>
      <c r="L42" s="355" t="s">
        <v>529</v>
      </c>
      <c r="M42" s="356" t="s">
        <v>529</v>
      </c>
    </row>
    <row r="43" spans="2:13" ht="27.75" customHeight="1" x14ac:dyDescent="0.2">
      <c r="B43" s="1222"/>
      <c r="C43" s="1223"/>
      <c r="D43" s="106"/>
      <c r="E43" s="1226" t="s">
        <v>35</v>
      </c>
      <c r="F43" s="1226"/>
      <c r="G43" s="1226"/>
      <c r="H43" s="1227"/>
      <c r="I43" s="354">
        <v>1730</v>
      </c>
      <c r="J43" s="355">
        <v>1743</v>
      </c>
      <c r="K43" s="355">
        <v>1654</v>
      </c>
      <c r="L43" s="355">
        <v>1648</v>
      </c>
      <c r="M43" s="356">
        <v>1498</v>
      </c>
    </row>
    <row r="44" spans="2:13" ht="27.75" customHeight="1" x14ac:dyDescent="0.2">
      <c r="B44" s="1222"/>
      <c r="C44" s="1223"/>
      <c r="D44" s="106"/>
      <c r="E44" s="1226" t="s">
        <v>36</v>
      </c>
      <c r="F44" s="1226"/>
      <c r="G44" s="1226"/>
      <c r="H44" s="1227"/>
      <c r="I44" s="354">
        <v>1067</v>
      </c>
      <c r="J44" s="355">
        <v>990</v>
      </c>
      <c r="K44" s="355">
        <v>890</v>
      </c>
      <c r="L44" s="355">
        <v>790</v>
      </c>
      <c r="M44" s="356">
        <v>690</v>
      </c>
    </row>
    <row r="45" spans="2:13" ht="27.75" customHeight="1" x14ac:dyDescent="0.2">
      <c r="B45" s="1222"/>
      <c r="C45" s="1223"/>
      <c r="D45" s="106"/>
      <c r="E45" s="1226" t="s">
        <v>37</v>
      </c>
      <c r="F45" s="1226"/>
      <c r="G45" s="1226"/>
      <c r="H45" s="1227"/>
      <c r="I45" s="354">
        <v>816</v>
      </c>
      <c r="J45" s="355">
        <v>827</v>
      </c>
      <c r="K45" s="355">
        <v>861</v>
      </c>
      <c r="L45" s="355">
        <v>731</v>
      </c>
      <c r="M45" s="356">
        <v>720</v>
      </c>
    </row>
    <row r="46" spans="2:13" ht="27.75" customHeight="1" x14ac:dyDescent="0.2">
      <c r="B46" s="1222"/>
      <c r="C46" s="1223"/>
      <c r="D46" s="107"/>
      <c r="E46" s="1226" t="s">
        <v>38</v>
      </c>
      <c r="F46" s="1226"/>
      <c r="G46" s="1226"/>
      <c r="H46" s="1227"/>
      <c r="I46" s="354" t="s">
        <v>529</v>
      </c>
      <c r="J46" s="355" t="s">
        <v>529</v>
      </c>
      <c r="K46" s="355" t="s">
        <v>529</v>
      </c>
      <c r="L46" s="355" t="s">
        <v>529</v>
      </c>
      <c r="M46" s="356" t="s">
        <v>529</v>
      </c>
    </row>
    <row r="47" spans="2:13" ht="27.75" customHeight="1" x14ac:dyDescent="0.2">
      <c r="B47" s="1222"/>
      <c r="C47" s="1223"/>
      <c r="D47" s="108"/>
      <c r="E47" s="1236" t="s">
        <v>39</v>
      </c>
      <c r="F47" s="1237"/>
      <c r="G47" s="1237"/>
      <c r="H47" s="1238"/>
      <c r="I47" s="354" t="s">
        <v>529</v>
      </c>
      <c r="J47" s="355" t="s">
        <v>529</v>
      </c>
      <c r="K47" s="355" t="s">
        <v>529</v>
      </c>
      <c r="L47" s="355" t="s">
        <v>529</v>
      </c>
      <c r="M47" s="356" t="s">
        <v>529</v>
      </c>
    </row>
    <row r="48" spans="2:13" ht="27.75" customHeight="1" x14ac:dyDescent="0.2">
      <c r="B48" s="1222"/>
      <c r="C48" s="1223"/>
      <c r="D48" s="106"/>
      <c r="E48" s="1226" t="s">
        <v>40</v>
      </c>
      <c r="F48" s="1226"/>
      <c r="G48" s="1226"/>
      <c r="H48" s="1227"/>
      <c r="I48" s="354" t="s">
        <v>529</v>
      </c>
      <c r="J48" s="355" t="s">
        <v>529</v>
      </c>
      <c r="K48" s="355" t="s">
        <v>529</v>
      </c>
      <c r="L48" s="355" t="s">
        <v>529</v>
      </c>
      <c r="M48" s="356" t="s">
        <v>529</v>
      </c>
    </row>
    <row r="49" spans="2:13" ht="27.75" customHeight="1" x14ac:dyDescent="0.2">
      <c r="B49" s="1224"/>
      <c r="C49" s="1225"/>
      <c r="D49" s="106"/>
      <c r="E49" s="1226" t="s">
        <v>41</v>
      </c>
      <c r="F49" s="1226"/>
      <c r="G49" s="1226"/>
      <c r="H49" s="1227"/>
      <c r="I49" s="354" t="s">
        <v>529</v>
      </c>
      <c r="J49" s="355" t="s">
        <v>529</v>
      </c>
      <c r="K49" s="355" t="s">
        <v>529</v>
      </c>
      <c r="L49" s="355" t="s">
        <v>529</v>
      </c>
      <c r="M49" s="356" t="s">
        <v>529</v>
      </c>
    </row>
    <row r="50" spans="2:13" ht="27.75" customHeight="1" x14ac:dyDescent="0.2">
      <c r="B50" s="1220" t="s">
        <v>42</v>
      </c>
      <c r="C50" s="1221"/>
      <c r="D50" s="109"/>
      <c r="E50" s="1226" t="s">
        <v>43</v>
      </c>
      <c r="F50" s="1226"/>
      <c r="G50" s="1226"/>
      <c r="H50" s="1227"/>
      <c r="I50" s="354">
        <v>595</v>
      </c>
      <c r="J50" s="355">
        <v>556</v>
      </c>
      <c r="K50" s="355">
        <v>512</v>
      </c>
      <c r="L50" s="355">
        <v>751</v>
      </c>
      <c r="M50" s="356">
        <v>1006</v>
      </c>
    </row>
    <row r="51" spans="2:13" ht="27.75" customHeight="1" x14ac:dyDescent="0.2">
      <c r="B51" s="1222"/>
      <c r="C51" s="1223"/>
      <c r="D51" s="106"/>
      <c r="E51" s="1226" t="s">
        <v>44</v>
      </c>
      <c r="F51" s="1226"/>
      <c r="G51" s="1226"/>
      <c r="H51" s="1227"/>
      <c r="I51" s="354">
        <v>55</v>
      </c>
      <c r="J51" s="355">
        <v>47</v>
      </c>
      <c r="K51" s="355">
        <v>40</v>
      </c>
      <c r="L51" s="355">
        <v>35</v>
      </c>
      <c r="M51" s="356">
        <v>31</v>
      </c>
    </row>
    <row r="52" spans="2:13" ht="27.75" customHeight="1" x14ac:dyDescent="0.2">
      <c r="B52" s="1224"/>
      <c r="C52" s="1225"/>
      <c r="D52" s="106"/>
      <c r="E52" s="1226" t="s">
        <v>45</v>
      </c>
      <c r="F52" s="1226"/>
      <c r="G52" s="1226"/>
      <c r="H52" s="1227"/>
      <c r="I52" s="354">
        <v>3344</v>
      </c>
      <c r="J52" s="355">
        <v>3592</v>
      </c>
      <c r="K52" s="355">
        <v>3574</v>
      </c>
      <c r="L52" s="355">
        <v>3533</v>
      </c>
      <c r="M52" s="356">
        <v>3343</v>
      </c>
    </row>
    <row r="53" spans="2:13" ht="27.75" customHeight="1" thickBot="1" x14ac:dyDescent="0.25">
      <c r="B53" s="1228" t="s">
        <v>46</v>
      </c>
      <c r="C53" s="1229"/>
      <c r="D53" s="110"/>
      <c r="E53" s="1230" t="s">
        <v>47</v>
      </c>
      <c r="F53" s="1230"/>
      <c r="G53" s="1230"/>
      <c r="H53" s="1231"/>
      <c r="I53" s="357">
        <v>2854</v>
      </c>
      <c r="J53" s="358">
        <v>2846</v>
      </c>
      <c r="K53" s="358">
        <v>2779</v>
      </c>
      <c r="L53" s="358">
        <v>2314</v>
      </c>
      <c r="M53" s="359">
        <v>1791</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CLFYgnEaiwimm8HcKAF/Xz9KoRXdSV5Ajl+dy/PJrjmDAzeykwf5GIpU6MSxtqBDp6Uraieavivv9SBavFX7SA==" saltValue="t53f/Qwx3Mb9ZlgLvrkB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573</v>
      </c>
      <c r="G54" s="119" t="s">
        <v>574</v>
      </c>
      <c r="H54" s="120" t="s">
        <v>575</v>
      </c>
    </row>
    <row r="55" spans="2:8" ht="52.5" customHeight="1" x14ac:dyDescent="0.2">
      <c r="B55" s="121"/>
      <c r="C55" s="1247" t="s">
        <v>50</v>
      </c>
      <c r="D55" s="1247"/>
      <c r="E55" s="1248"/>
      <c r="F55" s="122">
        <v>260</v>
      </c>
      <c r="G55" s="122">
        <v>335</v>
      </c>
      <c r="H55" s="123">
        <v>445</v>
      </c>
    </row>
    <row r="56" spans="2:8" ht="52.5" customHeight="1" x14ac:dyDescent="0.2">
      <c r="B56" s="124"/>
      <c r="C56" s="1249" t="s">
        <v>51</v>
      </c>
      <c r="D56" s="1249"/>
      <c r="E56" s="1250"/>
      <c r="F56" s="125">
        <v>0</v>
      </c>
      <c r="G56" s="125">
        <v>0</v>
      </c>
      <c r="H56" s="126">
        <v>0</v>
      </c>
    </row>
    <row r="57" spans="2:8" ht="53.25" customHeight="1" x14ac:dyDescent="0.2">
      <c r="B57" s="124"/>
      <c r="C57" s="1251" t="s">
        <v>52</v>
      </c>
      <c r="D57" s="1251"/>
      <c r="E57" s="1252"/>
      <c r="F57" s="127">
        <v>78</v>
      </c>
      <c r="G57" s="127">
        <v>215</v>
      </c>
      <c r="H57" s="128">
        <v>315</v>
      </c>
    </row>
    <row r="58" spans="2:8" ht="45.75" customHeight="1" x14ac:dyDescent="0.2">
      <c r="B58" s="129"/>
      <c r="C58" s="1239" t="s">
        <v>605</v>
      </c>
      <c r="D58" s="1240"/>
      <c r="E58" s="1241"/>
      <c r="F58" s="360">
        <v>0</v>
      </c>
      <c r="G58" s="360">
        <v>40</v>
      </c>
      <c r="H58" s="361">
        <v>100</v>
      </c>
    </row>
    <row r="59" spans="2:8" ht="45.75" customHeight="1" x14ac:dyDescent="0.2">
      <c r="B59" s="129"/>
      <c r="C59" s="1239" t="s">
        <v>609</v>
      </c>
      <c r="D59" s="1240"/>
      <c r="E59" s="1241"/>
      <c r="F59" s="360">
        <v>0</v>
      </c>
      <c r="G59" s="360">
        <v>48</v>
      </c>
      <c r="H59" s="361">
        <v>100</v>
      </c>
    </row>
    <row r="60" spans="2:8" ht="45.75" customHeight="1" x14ac:dyDescent="0.2">
      <c r="B60" s="129"/>
      <c r="C60" s="1239" t="s">
        <v>606</v>
      </c>
      <c r="D60" s="1240"/>
      <c r="E60" s="1241"/>
      <c r="F60" s="360">
        <v>31</v>
      </c>
      <c r="G60" s="360">
        <v>49</v>
      </c>
      <c r="H60" s="361">
        <v>47</v>
      </c>
    </row>
    <row r="61" spans="2:8" ht="45.75" customHeight="1" x14ac:dyDescent="0.2">
      <c r="B61" s="129"/>
      <c r="C61" s="1239" t="s">
        <v>607</v>
      </c>
      <c r="D61" s="1240"/>
      <c r="E61" s="1241"/>
      <c r="F61" s="360">
        <v>10</v>
      </c>
      <c r="G61" s="360">
        <v>22</v>
      </c>
      <c r="H61" s="361">
        <v>23</v>
      </c>
    </row>
    <row r="62" spans="2:8" ht="45.75" customHeight="1" thickBot="1" x14ac:dyDescent="0.25">
      <c r="B62" s="130"/>
      <c r="C62" s="1242" t="s">
        <v>608</v>
      </c>
      <c r="D62" s="1243"/>
      <c r="E62" s="1244"/>
      <c r="F62" s="362">
        <v>2</v>
      </c>
      <c r="G62" s="362">
        <v>12</v>
      </c>
      <c r="H62" s="363">
        <v>12</v>
      </c>
    </row>
    <row r="63" spans="2:8" ht="52.5" customHeight="1" thickBot="1" x14ac:dyDescent="0.25">
      <c r="B63" s="131"/>
      <c r="C63" s="1245" t="s">
        <v>53</v>
      </c>
      <c r="D63" s="1245"/>
      <c r="E63" s="1246"/>
      <c r="F63" s="132">
        <v>338</v>
      </c>
      <c r="G63" s="132">
        <v>550</v>
      </c>
      <c r="H63" s="133">
        <v>760</v>
      </c>
    </row>
    <row r="64" spans="2:8" ht="13" x14ac:dyDescent="0.2"/>
  </sheetData>
  <sheetProtection algorithmName="SHA-512" hashValue="rrcxBkUFbvcR566OHUQpB/t9YL9mgm6u5sarwYz1sbz7uR5mdxjliQ6fsa5oBm4Eoszqv513HYrAjCxXRRPqaQ==" saltValue="kIPz57qZP+ocO9womYOu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615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619</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614</v>
      </c>
    </row>
    <row r="50" spans="1:109" ht="13" x14ac:dyDescent="0.2">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571</v>
      </c>
      <c r="BQ50" s="1260"/>
      <c r="BR50" s="1260"/>
      <c r="BS50" s="1260"/>
      <c r="BT50" s="1260"/>
      <c r="BU50" s="1260"/>
      <c r="BV50" s="1260"/>
      <c r="BW50" s="1260"/>
      <c r="BX50" s="1260" t="s">
        <v>572</v>
      </c>
      <c r="BY50" s="1260"/>
      <c r="BZ50" s="1260"/>
      <c r="CA50" s="1260"/>
      <c r="CB50" s="1260"/>
      <c r="CC50" s="1260"/>
      <c r="CD50" s="1260"/>
      <c r="CE50" s="1260"/>
      <c r="CF50" s="1260" t="s">
        <v>573</v>
      </c>
      <c r="CG50" s="1260"/>
      <c r="CH50" s="1260"/>
      <c r="CI50" s="1260"/>
      <c r="CJ50" s="1260"/>
      <c r="CK50" s="1260"/>
      <c r="CL50" s="1260"/>
      <c r="CM50" s="1260"/>
      <c r="CN50" s="1260" t="s">
        <v>574</v>
      </c>
      <c r="CO50" s="1260"/>
      <c r="CP50" s="1260"/>
      <c r="CQ50" s="1260"/>
      <c r="CR50" s="1260"/>
      <c r="CS50" s="1260"/>
      <c r="CT50" s="1260"/>
      <c r="CU50" s="1260"/>
      <c r="CV50" s="1260" t="s">
        <v>575</v>
      </c>
      <c r="CW50" s="1260"/>
      <c r="CX50" s="1260"/>
      <c r="CY50" s="1260"/>
      <c r="CZ50" s="1260"/>
      <c r="DA50" s="1260"/>
      <c r="DB50" s="1260"/>
      <c r="DC50" s="1260"/>
    </row>
    <row r="51" spans="1:109" ht="13.5" customHeight="1" x14ac:dyDescent="0.2">
      <c r="B51" s="365"/>
      <c r="G51" s="1264"/>
      <c r="H51" s="1264"/>
      <c r="I51" s="1265"/>
      <c r="J51" s="1265"/>
      <c r="K51" s="1255"/>
      <c r="L51" s="1255"/>
      <c r="M51" s="1255"/>
      <c r="N51" s="1255"/>
      <c r="AM51" s="371"/>
      <c r="AN51" s="1253" t="s">
        <v>613</v>
      </c>
      <c r="AO51" s="1253"/>
      <c r="AP51" s="1253"/>
      <c r="AQ51" s="1253"/>
      <c r="AR51" s="1253"/>
      <c r="AS51" s="1253"/>
      <c r="AT51" s="1253"/>
      <c r="AU51" s="1253"/>
      <c r="AV51" s="1253"/>
      <c r="AW51" s="1253"/>
      <c r="AX51" s="1253"/>
      <c r="AY51" s="1253"/>
      <c r="AZ51" s="1253"/>
      <c r="BA51" s="1253"/>
      <c r="BB51" s="1253" t="s">
        <v>611</v>
      </c>
      <c r="BC51" s="1253"/>
      <c r="BD51" s="1253"/>
      <c r="BE51" s="1253"/>
      <c r="BF51" s="1253"/>
      <c r="BG51" s="1253"/>
      <c r="BH51" s="1253"/>
      <c r="BI51" s="1253"/>
      <c r="BJ51" s="1253"/>
      <c r="BK51" s="1253"/>
      <c r="BL51" s="1253"/>
      <c r="BM51" s="1253"/>
      <c r="BN51" s="1253"/>
      <c r="BO51" s="1253"/>
      <c r="BP51" s="1254">
        <v>153</v>
      </c>
      <c r="BQ51" s="1254"/>
      <c r="BR51" s="1254"/>
      <c r="BS51" s="1254"/>
      <c r="BT51" s="1254"/>
      <c r="BU51" s="1254"/>
      <c r="BV51" s="1254"/>
      <c r="BW51" s="1254"/>
      <c r="BX51" s="1254">
        <v>152.19999999999999</v>
      </c>
      <c r="BY51" s="1254"/>
      <c r="BZ51" s="1254"/>
      <c r="CA51" s="1254"/>
      <c r="CB51" s="1254"/>
      <c r="CC51" s="1254"/>
      <c r="CD51" s="1254"/>
      <c r="CE51" s="1254"/>
      <c r="CF51" s="1254">
        <v>140.1</v>
      </c>
      <c r="CG51" s="1254"/>
      <c r="CH51" s="1254"/>
      <c r="CI51" s="1254"/>
      <c r="CJ51" s="1254"/>
      <c r="CK51" s="1254"/>
      <c r="CL51" s="1254"/>
      <c r="CM51" s="1254"/>
      <c r="CN51" s="1254">
        <v>106</v>
      </c>
      <c r="CO51" s="1254"/>
      <c r="CP51" s="1254"/>
      <c r="CQ51" s="1254"/>
      <c r="CR51" s="1254"/>
      <c r="CS51" s="1254"/>
      <c r="CT51" s="1254"/>
      <c r="CU51" s="1254"/>
      <c r="CV51" s="1254">
        <v>83.4</v>
      </c>
      <c r="CW51" s="1254"/>
      <c r="CX51" s="1254"/>
      <c r="CY51" s="1254"/>
      <c r="CZ51" s="1254"/>
      <c r="DA51" s="1254"/>
      <c r="DB51" s="1254"/>
      <c r="DC51" s="1254"/>
    </row>
    <row r="52" spans="1:109" ht="13" x14ac:dyDescent="0.2">
      <c r="B52" s="365"/>
      <c r="G52" s="1264"/>
      <c r="H52" s="1264"/>
      <c r="I52" s="1265"/>
      <c r="J52" s="1265"/>
      <c r="K52" s="1255"/>
      <c r="L52" s="1255"/>
      <c r="M52" s="1255"/>
      <c r="N52" s="1255"/>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64"/>
      <c r="H53" s="1264"/>
      <c r="I53" s="1256"/>
      <c r="J53" s="1256"/>
      <c r="K53" s="1255"/>
      <c r="L53" s="1255"/>
      <c r="M53" s="1255"/>
      <c r="N53" s="1255"/>
      <c r="AM53" s="371"/>
      <c r="AN53" s="1253"/>
      <c r="AO53" s="1253"/>
      <c r="AP53" s="1253"/>
      <c r="AQ53" s="1253"/>
      <c r="AR53" s="1253"/>
      <c r="AS53" s="1253"/>
      <c r="AT53" s="1253"/>
      <c r="AU53" s="1253"/>
      <c r="AV53" s="1253"/>
      <c r="AW53" s="1253"/>
      <c r="AX53" s="1253"/>
      <c r="AY53" s="1253"/>
      <c r="AZ53" s="1253"/>
      <c r="BA53" s="1253"/>
      <c r="BB53" s="1253" t="s">
        <v>617</v>
      </c>
      <c r="BC53" s="1253"/>
      <c r="BD53" s="1253"/>
      <c r="BE53" s="1253"/>
      <c r="BF53" s="1253"/>
      <c r="BG53" s="1253"/>
      <c r="BH53" s="1253"/>
      <c r="BI53" s="1253"/>
      <c r="BJ53" s="1253"/>
      <c r="BK53" s="1253"/>
      <c r="BL53" s="1253"/>
      <c r="BM53" s="1253"/>
      <c r="BN53" s="1253"/>
      <c r="BO53" s="1253"/>
      <c r="BP53" s="1254">
        <v>63.2</v>
      </c>
      <c r="BQ53" s="1254"/>
      <c r="BR53" s="1254"/>
      <c r="BS53" s="1254"/>
      <c r="BT53" s="1254"/>
      <c r="BU53" s="1254"/>
      <c r="BV53" s="1254"/>
      <c r="BW53" s="1254"/>
      <c r="BX53" s="1254">
        <v>62.4</v>
      </c>
      <c r="BY53" s="1254"/>
      <c r="BZ53" s="1254"/>
      <c r="CA53" s="1254"/>
      <c r="CB53" s="1254"/>
      <c r="CC53" s="1254"/>
      <c r="CD53" s="1254"/>
      <c r="CE53" s="1254"/>
      <c r="CF53" s="1254">
        <v>64.7</v>
      </c>
      <c r="CG53" s="1254"/>
      <c r="CH53" s="1254"/>
      <c r="CI53" s="1254"/>
      <c r="CJ53" s="1254"/>
      <c r="CK53" s="1254"/>
      <c r="CL53" s="1254"/>
      <c r="CM53" s="1254"/>
      <c r="CN53" s="1254">
        <v>66.8</v>
      </c>
      <c r="CO53" s="1254"/>
      <c r="CP53" s="1254"/>
      <c r="CQ53" s="1254"/>
      <c r="CR53" s="1254"/>
      <c r="CS53" s="1254"/>
      <c r="CT53" s="1254"/>
      <c r="CU53" s="1254"/>
      <c r="CV53" s="1254">
        <v>70.5</v>
      </c>
      <c r="CW53" s="1254"/>
      <c r="CX53" s="1254"/>
      <c r="CY53" s="1254"/>
      <c r="CZ53" s="1254"/>
      <c r="DA53" s="1254"/>
      <c r="DB53" s="1254"/>
      <c r="DC53" s="1254"/>
    </row>
    <row r="54" spans="1:109" ht="13" x14ac:dyDescent="0.2">
      <c r="A54" s="379"/>
      <c r="B54" s="365"/>
      <c r="G54" s="1264"/>
      <c r="H54" s="1264"/>
      <c r="I54" s="1256"/>
      <c r="J54" s="1256"/>
      <c r="K54" s="1255"/>
      <c r="L54" s="1255"/>
      <c r="M54" s="1255"/>
      <c r="N54" s="1255"/>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56"/>
      <c r="H55" s="1256"/>
      <c r="I55" s="1256"/>
      <c r="J55" s="1256"/>
      <c r="K55" s="1255"/>
      <c r="L55" s="1255"/>
      <c r="M55" s="1255"/>
      <c r="N55" s="1255"/>
      <c r="AN55" s="1260" t="s">
        <v>612</v>
      </c>
      <c r="AO55" s="1260"/>
      <c r="AP55" s="1260"/>
      <c r="AQ55" s="1260"/>
      <c r="AR55" s="1260"/>
      <c r="AS55" s="1260"/>
      <c r="AT55" s="1260"/>
      <c r="AU55" s="1260"/>
      <c r="AV55" s="1260"/>
      <c r="AW55" s="1260"/>
      <c r="AX55" s="1260"/>
      <c r="AY55" s="1260"/>
      <c r="AZ55" s="1260"/>
      <c r="BA55" s="1260"/>
      <c r="BB55" s="1253" t="s">
        <v>611</v>
      </c>
      <c r="BC55" s="1253"/>
      <c r="BD55" s="1253"/>
      <c r="BE55" s="1253"/>
      <c r="BF55" s="1253"/>
      <c r="BG55" s="1253"/>
      <c r="BH55" s="1253"/>
      <c r="BI55" s="1253"/>
      <c r="BJ55" s="1253"/>
      <c r="BK55" s="1253"/>
      <c r="BL55" s="1253"/>
      <c r="BM55" s="1253"/>
      <c r="BN55" s="1253"/>
      <c r="BO55" s="1253"/>
      <c r="BP55" s="1254">
        <v>7.6</v>
      </c>
      <c r="BQ55" s="1254"/>
      <c r="BR55" s="1254"/>
      <c r="BS55" s="1254"/>
      <c r="BT55" s="1254"/>
      <c r="BU55" s="1254"/>
      <c r="BV55" s="1254"/>
      <c r="BW55" s="1254"/>
      <c r="BX55" s="1254">
        <v>3</v>
      </c>
      <c r="BY55" s="1254"/>
      <c r="BZ55" s="1254"/>
      <c r="CA55" s="1254"/>
      <c r="CB55" s="1254"/>
      <c r="CC55" s="1254"/>
      <c r="CD55" s="1254"/>
      <c r="CE55" s="1254"/>
      <c r="CF55" s="1254">
        <v>3.4</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379"/>
      <c r="B56" s="365"/>
      <c r="G56" s="1256"/>
      <c r="H56" s="1256"/>
      <c r="I56" s="1256"/>
      <c r="J56" s="1256"/>
      <c r="K56" s="1255"/>
      <c r="L56" s="1255"/>
      <c r="M56" s="1255"/>
      <c r="N56" s="1255"/>
      <c r="AN56" s="1260"/>
      <c r="AO56" s="1260"/>
      <c r="AP56" s="1260"/>
      <c r="AQ56" s="1260"/>
      <c r="AR56" s="1260"/>
      <c r="AS56" s="1260"/>
      <c r="AT56" s="1260"/>
      <c r="AU56" s="1260"/>
      <c r="AV56" s="1260"/>
      <c r="AW56" s="1260"/>
      <c r="AX56" s="1260"/>
      <c r="AY56" s="1260"/>
      <c r="AZ56" s="1260"/>
      <c r="BA56" s="1260"/>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56"/>
      <c r="H57" s="1256"/>
      <c r="I57" s="1258"/>
      <c r="J57" s="1258"/>
      <c r="K57" s="1255"/>
      <c r="L57" s="1255"/>
      <c r="M57" s="1255"/>
      <c r="N57" s="1255"/>
      <c r="AM57" s="364"/>
      <c r="AN57" s="1260"/>
      <c r="AO57" s="1260"/>
      <c r="AP57" s="1260"/>
      <c r="AQ57" s="1260"/>
      <c r="AR57" s="1260"/>
      <c r="AS57" s="1260"/>
      <c r="AT57" s="1260"/>
      <c r="AU57" s="1260"/>
      <c r="AV57" s="1260"/>
      <c r="AW57" s="1260"/>
      <c r="AX57" s="1260"/>
      <c r="AY57" s="1260"/>
      <c r="AZ57" s="1260"/>
      <c r="BA57" s="1260"/>
      <c r="BB57" s="1253" t="s">
        <v>617</v>
      </c>
      <c r="BC57" s="1253"/>
      <c r="BD57" s="1253"/>
      <c r="BE57" s="1253"/>
      <c r="BF57" s="1253"/>
      <c r="BG57" s="1253"/>
      <c r="BH57" s="1253"/>
      <c r="BI57" s="1253"/>
      <c r="BJ57" s="1253"/>
      <c r="BK57" s="1253"/>
      <c r="BL57" s="1253"/>
      <c r="BM57" s="1253"/>
      <c r="BN57" s="1253"/>
      <c r="BO57" s="1253"/>
      <c r="BP57" s="1254">
        <v>63.4</v>
      </c>
      <c r="BQ57" s="1254"/>
      <c r="BR57" s="1254"/>
      <c r="BS57" s="1254"/>
      <c r="BT57" s="1254"/>
      <c r="BU57" s="1254"/>
      <c r="BV57" s="1254"/>
      <c r="BW57" s="1254"/>
      <c r="BX57" s="1254">
        <v>63.3</v>
      </c>
      <c r="BY57" s="1254"/>
      <c r="BZ57" s="1254"/>
      <c r="CA57" s="1254"/>
      <c r="CB57" s="1254"/>
      <c r="CC57" s="1254"/>
      <c r="CD57" s="1254"/>
      <c r="CE57" s="1254"/>
      <c r="CF57" s="1254">
        <v>62.8</v>
      </c>
      <c r="CG57" s="1254"/>
      <c r="CH57" s="1254"/>
      <c r="CI57" s="1254"/>
      <c r="CJ57" s="1254"/>
      <c r="CK57" s="1254"/>
      <c r="CL57" s="1254"/>
      <c r="CM57" s="1254"/>
      <c r="CN57" s="1254">
        <v>62.6</v>
      </c>
      <c r="CO57" s="1254"/>
      <c r="CP57" s="1254"/>
      <c r="CQ57" s="1254"/>
      <c r="CR57" s="1254"/>
      <c r="CS57" s="1254"/>
      <c r="CT57" s="1254"/>
      <c r="CU57" s="1254"/>
      <c r="CV57" s="1254">
        <v>63</v>
      </c>
      <c r="CW57" s="1254"/>
      <c r="CX57" s="1254"/>
      <c r="CY57" s="1254"/>
      <c r="CZ57" s="1254"/>
      <c r="DA57" s="1254"/>
      <c r="DB57" s="1254"/>
      <c r="DC57" s="1254"/>
      <c r="DD57" s="390"/>
      <c r="DE57" s="385"/>
    </row>
    <row r="58" spans="1:109" s="379" customFormat="1" ht="13" x14ac:dyDescent="0.2">
      <c r="A58" s="364"/>
      <c r="B58" s="385"/>
      <c r="G58" s="1256"/>
      <c r="H58" s="1256"/>
      <c r="I58" s="1258"/>
      <c r="J58" s="1258"/>
      <c r="K58" s="1255"/>
      <c r="L58" s="1255"/>
      <c r="M58" s="1255"/>
      <c r="N58" s="1255"/>
      <c r="AM58" s="364"/>
      <c r="AN58" s="1260"/>
      <c r="AO58" s="1260"/>
      <c r="AP58" s="1260"/>
      <c r="AQ58" s="1260"/>
      <c r="AR58" s="1260"/>
      <c r="AS58" s="1260"/>
      <c r="AT58" s="1260"/>
      <c r="AU58" s="1260"/>
      <c r="AV58" s="1260"/>
      <c r="AW58" s="1260"/>
      <c r="AX58" s="1260"/>
      <c r="AY58" s="1260"/>
      <c r="AZ58" s="1260"/>
      <c r="BA58" s="1260"/>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616</v>
      </c>
    </row>
    <row r="64" spans="1:109" ht="13" x14ac:dyDescent="0.2">
      <c r="B64" s="365"/>
      <c r="G64" s="380"/>
      <c r="I64" s="382"/>
      <c r="J64" s="382"/>
      <c r="K64" s="382"/>
      <c r="L64" s="382"/>
      <c r="M64" s="382"/>
      <c r="N64" s="381"/>
      <c r="AM64" s="380"/>
      <c r="AN64" s="380" t="s">
        <v>615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6" t="s">
        <v>620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614</v>
      </c>
    </row>
    <row r="72" spans="2:107" ht="13" x14ac:dyDescent="0.2">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571</v>
      </c>
      <c r="BQ72" s="1260"/>
      <c r="BR72" s="1260"/>
      <c r="BS72" s="1260"/>
      <c r="BT72" s="1260"/>
      <c r="BU72" s="1260"/>
      <c r="BV72" s="1260"/>
      <c r="BW72" s="1260"/>
      <c r="BX72" s="1260" t="s">
        <v>572</v>
      </c>
      <c r="BY72" s="1260"/>
      <c r="BZ72" s="1260"/>
      <c r="CA72" s="1260"/>
      <c r="CB72" s="1260"/>
      <c r="CC72" s="1260"/>
      <c r="CD72" s="1260"/>
      <c r="CE72" s="1260"/>
      <c r="CF72" s="1260" t="s">
        <v>573</v>
      </c>
      <c r="CG72" s="1260"/>
      <c r="CH72" s="1260"/>
      <c r="CI72" s="1260"/>
      <c r="CJ72" s="1260"/>
      <c r="CK72" s="1260"/>
      <c r="CL72" s="1260"/>
      <c r="CM72" s="1260"/>
      <c r="CN72" s="1260" t="s">
        <v>574</v>
      </c>
      <c r="CO72" s="1260"/>
      <c r="CP72" s="1260"/>
      <c r="CQ72" s="1260"/>
      <c r="CR72" s="1260"/>
      <c r="CS72" s="1260"/>
      <c r="CT72" s="1260"/>
      <c r="CU72" s="1260"/>
      <c r="CV72" s="1260" t="s">
        <v>575</v>
      </c>
      <c r="CW72" s="1260"/>
      <c r="CX72" s="1260"/>
      <c r="CY72" s="1260"/>
      <c r="CZ72" s="1260"/>
      <c r="DA72" s="1260"/>
      <c r="DB72" s="1260"/>
      <c r="DC72" s="1260"/>
    </row>
    <row r="73" spans="2:107" ht="13" x14ac:dyDescent="0.2">
      <c r="B73" s="365"/>
      <c r="G73" s="1264"/>
      <c r="H73" s="1264"/>
      <c r="I73" s="1264"/>
      <c r="J73" s="1264"/>
      <c r="K73" s="1257"/>
      <c r="L73" s="1257"/>
      <c r="M73" s="1257"/>
      <c r="N73" s="1257"/>
      <c r="AM73" s="371"/>
      <c r="AN73" s="1253" t="s">
        <v>613</v>
      </c>
      <c r="AO73" s="1253"/>
      <c r="AP73" s="1253"/>
      <c r="AQ73" s="1253"/>
      <c r="AR73" s="1253"/>
      <c r="AS73" s="1253"/>
      <c r="AT73" s="1253"/>
      <c r="AU73" s="1253"/>
      <c r="AV73" s="1253"/>
      <c r="AW73" s="1253"/>
      <c r="AX73" s="1253"/>
      <c r="AY73" s="1253"/>
      <c r="AZ73" s="1253"/>
      <c r="BA73" s="1253"/>
      <c r="BB73" s="1253" t="s">
        <v>611</v>
      </c>
      <c r="BC73" s="1253"/>
      <c r="BD73" s="1253"/>
      <c r="BE73" s="1253"/>
      <c r="BF73" s="1253"/>
      <c r="BG73" s="1253"/>
      <c r="BH73" s="1253"/>
      <c r="BI73" s="1253"/>
      <c r="BJ73" s="1253"/>
      <c r="BK73" s="1253"/>
      <c r="BL73" s="1253"/>
      <c r="BM73" s="1253"/>
      <c r="BN73" s="1253"/>
      <c r="BO73" s="1253"/>
      <c r="BP73" s="1254">
        <v>153</v>
      </c>
      <c r="BQ73" s="1254"/>
      <c r="BR73" s="1254"/>
      <c r="BS73" s="1254"/>
      <c r="BT73" s="1254"/>
      <c r="BU73" s="1254"/>
      <c r="BV73" s="1254"/>
      <c r="BW73" s="1254"/>
      <c r="BX73" s="1254">
        <v>152.19999999999999</v>
      </c>
      <c r="BY73" s="1254"/>
      <c r="BZ73" s="1254"/>
      <c r="CA73" s="1254"/>
      <c r="CB73" s="1254"/>
      <c r="CC73" s="1254"/>
      <c r="CD73" s="1254"/>
      <c r="CE73" s="1254"/>
      <c r="CF73" s="1254">
        <v>140.1</v>
      </c>
      <c r="CG73" s="1254"/>
      <c r="CH73" s="1254"/>
      <c r="CI73" s="1254"/>
      <c r="CJ73" s="1254"/>
      <c r="CK73" s="1254"/>
      <c r="CL73" s="1254"/>
      <c r="CM73" s="1254"/>
      <c r="CN73" s="1254">
        <v>106</v>
      </c>
      <c r="CO73" s="1254"/>
      <c r="CP73" s="1254"/>
      <c r="CQ73" s="1254"/>
      <c r="CR73" s="1254"/>
      <c r="CS73" s="1254"/>
      <c r="CT73" s="1254"/>
      <c r="CU73" s="1254"/>
      <c r="CV73" s="1254">
        <v>83.4</v>
      </c>
      <c r="CW73" s="1254"/>
      <c r="CX73" s="1254"/>
      <c r="CY73" s="1254"/>
      <c r="CZ73" s="1254"/>
      <c r="DA73" s="1254"/>
      <c r="DB73" s="1254"/>
      <c r="DC73" s="1254"/>
    </row>
    <row r="74" spans="2:107" ht="13" x14ac:dyDescent="0.2">
      <c r="B74" s="365"/>
      <c r="G74" s="1264"/>
      <c r="H74" s="1264"/>
      <c r="I74" s="1264"/>
      <c r="J74" s="1264"/>
      <c r="K74" s="1257"/>
      <c r="L74" s="1257"/>
      <c r="M74" s="1257"/>
      <c r="N74" s="1257"/>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64"/>
      <c r="H75" s="1264"/>
      <c r="I75" s="1256"/>
      <c r="J75" s="1256"/>
      <c r="K75" s="1255"/>
      <c r="L75" s="1255"/>
      <c r="M75" s="1255"/>
      <c r="N75" s="1255"/>
      <c r="AM75" s="371"/>
      <c r="AN75" s="1253"/>
      <c r="AO75" s="1253"/>
      <c r="AP75" s="1253"/>
      <c r="AQ75" s="1253"/>
      <c r="AR75" s="1253"/>
      <c r="AS75" s="1253"/>
      <c r="AT75" s="1253"/>
      <c r="AU75" s="1253"/>
      <c r="AV75" s="1253"/>
      <c r="AW75" s="1253"/>
      <c r="AX75" s="1253"/>
      <c r="AY75" s="1253"/>
      <c r="AZ75" s="1253"/>
      <c r="BA75" s="1253"/>
      <c r="BB75" s="1253" t="s">
        <v>610</v>
      </c>
      <c r="BC75" s="1253"/>
      <c r="BD75" s="1253"/>
      <c r="BE75" s="1253"/>
      <c r="BF75" s="1253"/>
      <c r="BG75" s="1253"/>
      <c r="BH75" s="1253"/>
      <c r="BI75" s="1253"/>
      <c r="BJ75" s="1253"/>
      <c r="BK75" s="1253"/>
      <c r="BL75" s="1253"/>
      <c r="BM75" s="1253"/>
      <c r="BN75" s="1253"/>
      <c r="BO75" s="1253"/>
      <c r="BP75" s="1254">
        <v>9.6999999999999993</v>
      </c>
      <c r="BQ75" s="1254"/>
      <c r="BR75" s="1254"/>
      <c r="BS75" s="1254"/>
      <c r="BT75" s="1254"/>
      <c r="BU75" s="1254"/>
      <c r="BV75" s="1254"/>
      <c r="BW75" s="1254"/>
      <c r="BX75" s="1254">
        <v>11.1</v>
      </c>
      <c r="BY75" s="1254"/>
      <c r="BZ75" s="1254"/>
      <c r="CA75" s="1254"/>
      <c r="CB75" s="1254"/>
      <c r="CC75" s="1254"/>
      <c r="CD75" s="1254"/>
      <c r="CE75" s="1254"/>
      <c r="CF75" s="1254">
        <v>11.9</v>
      </c>
      <c r="CG75" s="1254"/>
      <c r="CH75" s="1254"/>
      <c r="CI75" s="1254"/>
      <c r="CJ75" s="1254"/>
      <c r="CK75" s="1254"/>
      <c r="CL75" s="1254"/>
      <c r="CM75" s="1254"/>
      <c r="CN75" s="1254">
        <v>12</v>
      </c>
      <c r="CO75" s="1254"/>
      <c r="CP75" s="1254"/>
      <c r="CQ75" s="1254"/>
      <c r="CR75" s="1254"/>
      <c r="CS75" s="1254"/>
      <c r="CT75" s="1254"/>
      <c r="CU75" s="1254"/>
      <c r="CV75" s="1254">
        <v>12.4</v>
      </c>
      <c r="CW75" s="1254"/>
      <c r="CX75" s="1254"/>
      <c r="CY75" s="1254"/>
      <c r="CZ75" s="1254"/>
      <c r="DA75" s="1254"/>
      <c r="DB75" s="1254"/>
      <c r="DC75" s="1254"/>
    </row>
    <row r="76" spans="2:107" ht="13" x14ac:dyDescent="0.2">
      <c r="B76" s="365"/>
      <c r="G76" s="1264"/>
      <c r="H76" s="1264"/>
      <c r="I76" s="1256"/>
      <c r="J76" s="1256"/>
      <c r="K76" s="1255"/>
      <c r="L76" s="1255"/>
      <c r="M76" s="1255"/>
      <c r="N76" s="1255"/>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56"/>
      <c r="H77" s="1256"/>
      <c r="I77" s="1256"/>
      <c r="J77" s="1256"/>
      <c r="K77" s="1257"/>
      <c r="L77" s="1257"/>
      <c r="M77" s="1257"/>
      <c r="N77" s="1257"/>
      <c r="AN77" s="1260" t="s">
        <v>612</v>
      </c>
      <c r="AO77" s="1260"/>
      <c r="AP77" s="1260"/>
      <c r="AQ77" s="1260"/>
      <c r="AR77" s="1260"/>
      <c r="AS77" s="1260"/>
      <c r="AT77" s="1260"/>
      <c r="AU77" s="1260"/>
      <c r="AV77" s="1260"/>
      <c r="AW77" s="1260"/>
      <c r="AX77" s="1260"/>
      <c r="AY77" s="1260"/>
      <c r="AZ77" s="1260"/>
      <c r="BA77" s="1260"/>
      <c r="BB77" s="1253" t="s">
        <v>611</v>
      </c>
      <c r="BC77" s="1253"/>
      <c r="BD77" s="1253"/>
      <c r="BE77" s="1253"/>
      <c r="BF77" s="1253"/>
      <c r="BG77" s="1253"/>
      <c r="BH77" s="1253"/>
      <c r="BI77" s="1253"/>
      <c r="BJ77" s="1253"/>
      <c r="BK77" s="1253"/>
      <c r="BL77" s="1253"/>
      <c r="BM77" s="1253"/>
      <c r="BN77" s="1253"/>
      <c r="BO77" s="1253"/>
      <c r="BP77" s="1254">
        <v>7.6</v>
      </c>
      <c r="BQ77" s="1254"/>
      <c r="BR77" s="1254"/>
      <c r="BS77" s="1254"/>
      <c r="BT77" s="1254"/>
      <c r="BU77" s="1254"/>
      <c r="BV77" s="1254"/>
      <c r="BW77" s="1254"/>
      <c r="BX77" s="1254">
        <v>3</v>
      </c>
      <c r="BY77" s="1254"/>
      <c r="BZ77" s="1254"/>
      <c r="CA77" s="1254"/>
      <c r="CB77" s="1254"/>
      <c r="CC77" s="1254"/>
      <c r="CD77" s="1254"/>
      <c r="CE77" s="1254"/>
      <c r="CF77" s="1254">
        <v>3.4</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3" t="s">
        <v>610</v>
      </c>
      <c r="BC79" s="1253"/>
      <c r="BD79" s="1253"/>
      <c r="BE79" s="1253"/>
      <c r="BF79" s="1253"/>
      <c r="BG79" s="1253"/>
      <c r="BH79" s="1253"/>
      <c r="BI79" s="1253"/>
      <c r="BJ79" s="1253"/>
      <c r="BK79" s="1253"/>
      <c r="BL79" s="1253"/>
      <c r="BM79" s="1253"/>
      <c r="BN79" s="1253"/>
      <c r="BO79" s="1253"/>
      <c r="BP79" s="1254">
        <v>8.6</v>
      </c>
      <c r="BQ79" s="1254"/>
      <c r="BR79" s="1254"/>
      <c r="BS79" s="1254"/>
      <c r="BT79" s="1254"/>
      <c r="BU79" s="1254"/>
      <c r="BV79" s="1254"/>
      <c r="BW79" s="1254"/>
      <c r="BX79" s="1254">
        <v>8.8000000000000007</v>
      </c>
      <c r="BY79" s="1254"/>
      <c r="BZ79" s="1254"/>
      <c r="CA79" s="1254"/>
      <c r="CB79" s="1254"/>
      <c r="CC79" s="1254"/>
      <c r="CD79" s="1254"/>
      <c r="CE79" s="1254"/>
      <c r="CF79" s="1254">
        <v>8.8000000000000007</v>
      </c>
      <c r="CG79" s="1254"/>
      <c r="CH79" s="1254"/>
      <c r="CI79" s="1254"/>
      <c r="CJ79" s="1254"/>
      <c r="CK79" s="1254"/>
      <c r="CL79" s="1254"/>
      <c r="CM79" s="1254"/>
      <c r="CN79" s="1254">
        <v>8.3000000000000007</v>
      </c>
      <c r="CO79" s="1254"/>
      <c r="CP79" s="1254"/>
      <c r="CQ79" s="1254"/>
      <c r="CR79" s="1254"/>
      <c r="CS79" s="1254"/>
      <c r="CT79" s="1254"/>
      <c r="CU79" s="1254"/>
      <c r="CV79" s="1254">
        <v>8.1</v>
      </c>
      <c r="CW79" s="1254"/>
      <c r="CX79" s="1254"/>
      <c r="CY79" s="1254"/>
      <c r="CZ79" s="1254"/>
      <c r="DA79" s="1254"/>
      <c r="DB79" s="1254"/>
      <c r="DC79" s="1254"/>
    </row>
    <row r="80" spans="2:107" ht="13" x14ac:dyDescent="0.2">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5kzVRlEW/xedJ+IUpTGepinsxUdiMq97XoS3NXbOcXiHo7yDCI8y4NhTJQQtZ3fvN8jEZqcPO67wPMJQAktCgg==" saltValue="fZ/NYoYgmuZVE5uk3/i/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518</v>
      </c>
    </row>
  </sheetData>
  <sheetProtection algorithmName="SHA-512" hashValue="55wgiNTxzq0+QA03g0+vhVEpxj4GPwLKgwoZc015fNHcKSQMYB6t9eHxUYMBskK8e6sH4l3wTW5ewjpIaYHlTg==" saltValue="RIbrXSPBhs95mnvOKeCR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518</v>
      </c>
    </row>
  </sheetData>
  <sheetProtection algorithmName="SHA-512" hashValue="FrrBgjPgYtDdWPKF/Z50DLL0OcPA4RfYJFqgXFMLUF53LVKpoyY0rqfCKGFfkDIuR8seY36daFaaH/d2DYzGjg==" saltValue="EDe+NJgYN6gdVdKSVuT8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54</v>
      </c>
      <c r="E2" s="145"/>
      <c r="F2" s="146" t="s">
        <v>568</v>
      </c>
      <c r="G2" s="147"/>
      <c r="H2" s="148"/>
    </row>
    <row r="3" spans="1:8" x14ac:dyDescent="0.2">
      <c r="A3" s="144" t="s">
        <v>561</v>
      </c>
      <c r="B3" s="149"/>
      <c r="C3" s="150"/>
      <c r="D3" s="151">
        <v>21043</v>
      </c>
      <c r="E3" s="152"/>
      <c r="F3" s="153">
        <v>121449</v>
      </c>
      <c r="G3" s="154"/>
      <c r="H3" s="155"/>
    </row>
    <row r="4" spans="1:8" x14ac:dyDescent="0.2">
      <c r="A4" s="156"/>
      <c r="B4" s="157"/>
      <c r="C4" s="158"/>
      <c r="D4" s="159">
        <v>17212</v>
      </c>
      <c r="E4" s="160"/>
      <c r="F4" s="161">
        <v>62922</v>
      </c>
      <c r="G4" s="162"/>
      <c r="H4" s="163"/>
    </row>
    <row r="5" spans="1:8" x14ac:dyDescent="0.2">
      <c r="A5" s="144" t="s">
        <v>563</v>
      </c>
      <c r="B5" s="149"/>
      <c r="C5" s="150"/>
      <c r="D5" s="151">
        <v>97977</v>
      </c>
      <c r="E5" s="152"/>
      <c r="F5" s="153">
        <v>145139</v>
      </c>
      <c r="G5" s="154"/>
      <c r="H5" s="155"/>
    </row>
    <row r="6" spans="1:8" x14ac:dyDescent="0.2">
      <c r="A6" s="156"/>
      <c r="B6" s="157"/>
      <c r="C6" s="158"/>
      <c r="D6" s="159">
        <v>92151</v>
      </c>
      <c r="E6" s="160"/>
      <c r="F6" s="161">
        <v>83762</v>
      </c>
      <c r="G6" s="162"/>
      <c r="H6" s="163"/>
    </row>
    <row r="7" spans="1:8" x14ac:dyDescent="0.2">
      <c r="A7" s="144" t="s">
        <v>564</v>
      </c>
      <c r="B7" s="149"/>
      <c r="C7" s="150"/>
      <c r="D7" s="151">
        <v>59693</v>
      </c>
      <c r="E7" s="152"/>
      <c r="F7" s="153">
        <v>125391</v>
      </c>
      <c r="G7" s="154"/>
      <c r="H7" s="155"/>
    </row>
    <row r="8" spans="1:8" x14ac:dyDescent="0.2">
      <c r="A8" s="156"/>
      <c r="B8" s="157"/>
      <c r="C8" s="158"/>
      <c r="D8" s="159">
        <v>50475</v>
      </c>
      <c r="E8" s="160"/>
      <c r="F8" s="161">
        <v>68516</v>
      </c>
      <c r="G8" s="162"/>
      <c r="H8" s="163"/>
    </row>
    <row r="9" spans="1:8" x14ac:dyDescent="0.2">
      <c r="A9" s="144" t="s">
        <v>565</v>
      </c>
      <c r="B9" s="149"/>
      <c r="C9" s="150"/>
      <c r="D9" s="151">
        <v>22515</v>
      </c>
      <c r="E9" s="152"/>
      <c r="F9" s="153">
        <v>138402</v>
      </c>
      <c r="G9" s="154"/>
      <c r="H9" s="155"/>
    </row>
    <row r="10" spans="1:8" x14ac:dyDescent="0.2">
      <c r="A10" s="156"/>
      <c r="B10" s="157"/>
      <c r="C10" s="158"/>
      <c r="D10" s="159">
        <v>17580</v>
      </c>
      <c r="E10" s="160"/>
      <c r="F10" s="161">
        <v>70652</v>
      </c>
      <c r="G10" s="162"/>
      <c r="H10" s="163"/>
    </row>
    <row r="11" spans="1:8" x14ac:dyDescent="0.2">
      <c r="A11" s="144" t="s">
        <v>566</v>
      </c>
      <c r="B11" s="149"/>
      <c r="C11" s="150"/>
      <c r="D11" s="151">
        <v>27508</v>
      </c>
      <c r="E11" s="152"/>
      <c r="F11" s="153">
        <v>146367</v>
      </c>
      <c r="G11" s="154"/>
      <c r="H11" s="155"/>
    </row>
    <row r="12" spans="1:8" x14ac:dyDescent="0.2">
      <c r="A12" s="156"/>
      <c r="B12" s="157"/>
      <c r="C12" s="164"/>
      <c r="D12" s="159">
        <v>13475</v>
      </c>
      <c r="E12" s="160"/>
      <c r="F12" s="161">
        <v>79441</v>
      </c>
      <c r="G12" s="162"/>
      <c r="H12" s="163"/>
    </row>
    <row r="13" spans="1:8" x14ac:dyDescent="0.2">
      <c r="A13" s="144"/>
      <c r="B13" s="149"/>
      <c r="C13" s="165"/>
      <c r="D13" s="166">
        <v>45747</v>
      </c>
      <c r="E13" s="167"/>
      <c r="F13" s="168">
        <v>135350</v>
      </c>
      <c r="G13" s="169"/>
      <c r="H13" s="155"/>
    </row>
    <row r="14" spans="1:8" x14ac:dyDescent="0.2">
      <c r="A14" s="156"/>
      <c r="B14" s="157"/>
      <c r="C14" s="158"/>
      <c r="D14" s="159">
        <v>38179</v>
      </c>
      <c r="E14" s="160"/>
      <c r="F14" s="161">
        <v>73059</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10.24</v>
      </c>
      <c r="C19" s="170">
        <f>ROUND(VALUE(SUBSTITUTE(実質収支比率等に係る経年分析!G$48,"▲","-")),2)</f>
        <v>8.06</v>
      </c>
      <c r="D19" s="170">
        <f>ROUND(VALUE(SUBSTITUTE(実質収支比率等に係る経年分析!H$48,"▲","-")),2)</f>
        <v>6.75</v>
      </c>
      <c r="E19" s="170">
        <f>ROUND(VALUE(SUBSTITUTE(実質収支比率等に係る経年分析!I$48,"▲","-")),2)</f>
        <v>13.59</v>
      </c>
      <c r="F19" s="170">
        <f>ROUND(VALUE(SUBSTITUTE(実質収支比率等に係る経年分析!J$48,"▲","-")),2)</f>
        <v>7.37</v>
      </c>
    </row>
    <row r="20" spans="1:11" x14ac:dyDescent="0.2">
      <c r="A20" s="170" t="s">
        <v>57</v>
      </c>
      <c r="B20" s="170">
        <f>ROUND(VALUE(SUBSTITUTE(実質収支比率等に係る経年分析!F$47,"▲","-")),2)</f>
        <v>16.57</v>
      </c>
      <c r="C20" s="170">
        <f>ROUND(VALUE(SUBSTITUTE(実質収支比率等に係る経年分析!G$47,"▲","-")),2)</f>
        <v>13.51</v>
      </c>
      <c r="D20" s="170">
        <f>ROUND(VALUE(SUBSTITUTE(実質収支比率等に係る経年分析!H$47,"▲","-")),2)</f>
        <v>11.36</v>
      </c>
      <c r="E20" s="170">
        <f>ROUND(VALUE(SUBSTITUTE(実質収支比率等に係る経年分析!I$47,"▲","-")),2)</f>
        <v>13.39</v>
      </c>
      <c r="F20" s="170">
        <f>ROUND(VALUE(SUBSTITUTE(実質収支比率等に係る経年分析!J$47,"▲","-")),2)</f>
        <v>18.03</v>
      </c>
    </row>
    <row r="21" spans="1:11" x14ac:dyDescent="0.2">
      <c r="A21" s="170" t="s">
        <v>58</v>
      </c>
      <c r="B21" s="170">
        <f>IF(ISNUMBER(VALUE(SUBSTITUTE(実質収支比率等に係る経年分析!F$49,"▲","-"))),ROUND(VALUE(SUBSTITUTE(実質収支比率等に係る経年分析!F$49,"▲","-")),2),NA())</f>
        <v>-1.65</v>
      </c>
      <c r="C21" s="170">
        <f>IF(ISNUMBER(VALUE(SUBSTITUTE(実質収支比率等に係る経年分析!G$49,"▲","-"))),ROUND(VALUE(SUBSTITUTE(実質収支比率等に係る経年分析!G$49,"▲","-")),2),NA())</f>
        <v>-4.8</v>
      </c>
      <c r="D21" s="170">
        <f>IF(ISNUMBER(VALUE(SUBSTITUTE(実質収支比率等に係る経年分析!H$49,"▲","-"))),ROUND(VALUE(SUBSTITUTE(実質収支比率等に係る経年分析!H$49,"▲","-")),2),NA())</f>
        <v>-2.13</v>
      </c>
      <c r="E21" s="170">
        <f>IF(ISNUMBER(VALUE(SUBSTITUTE(実質収支比率等に係る経年分析!I$49,"▲","-"))),ROUND(VALUE(SUBSTITUTE(実質収支比率等に係る経年分析!I$49,"▲","-")),2),NA())</f>
        <v>10.41</v>
      </c>
      <c r="F21" s="170">
        <f>IF(ISNUMBER(VALUE(SUBSTITUTE(実質収支比率等に係る経年分析!J$49,"▲","-"))),ROUND(VALUE(SUBSTITUTE(実質収支比率等に係る経年分析!J$49,"▲","-")),2),NA())</f>
        <v>-1.94</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0.06</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0.09</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0.05</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0.02</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0.04</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下水道事業特別会計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0.08</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0.16</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0.12</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0.09</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0.11</v>
      </c>
    </row>
    <row r="30" spans="1:11" x14ac:dyDescent="0.2">
      <c r="A30" s="171" t="str">
        <f>IF(連結実質赤字比率に係る赤字・黒字の構成分析!C$40="",NA(),連結実質赤字比率に係る赤字・黒字の構成分析!C$40)</f>
        <v>介護保険事業特別会計（介護サービス事業勘定）</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0.06</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0.05</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0.02</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7.0000000000000007E-2</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0.11</v>
      </c>
    </row>
    <row r="31" spans="1:11" x14ac:dyDescent="0.2">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0.05</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0.28999999999999998</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7.0000000000000007E-2</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0.13</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0.16</v>
      </c>
    </row>
    <row r="32" spans="1:11" x14ac:dyDescent="0.2">
      <c r="A32" s="171" t="str">
        <f>IF(連結実質赤字比率に係る赤字・黒字の構成分析!C$38="",NA(),連結実質赤字比率に係る赤字・黒字の構成分析!C$38)</f>
        <v>真鶴魚座・ケープ真鶴特別会計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0.02</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0.12</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0.22</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0.24</v>
      </c>
    </row>
    <row r="33" spans="1:16" x14ac:dyDescent="0.2">
      <c r="A33" s="171" t="str">
        <f>IF(連結実質赤字比率に係る赤字・黒字の構成分析!C$37="",NA(),連結実質赤字比率に係る赤字・黒字の構成分析!C$37)</f>
        <v>国民健康保険事業特別会計（事業勘定）</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3.66</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2.2000000000000002</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2.96</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2.38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0.82</v>
      </c>
    </row>
    <row r="34" spans="1:16" x14ac:dyDescent="0.2">
      <c r="A34" s="171" t="str">
        <f>IF(連結実質赤字比率に係る赤字・黒字の構成分析!C$36="",NA(),連結実質赤字比率に係る赤字・黒字の構成分析!C$36)</f>
        <v>介護保険事業特別会計（保険事業勘定）</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3.08</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1.94</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2.56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1.96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1.28</v>
      </c>
    </row>
    <row r="35" spans="1:16" x14ac:dyDescent="0.2">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1.18</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0.85</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0.66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1.31</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2.98</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9.9700000000000006</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8.0399999999999991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6.61</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13.36</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7.13</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253</v>
      </c>
      <c r="E42" s="172"/>
      <c r="F42" s="172"/>
      <c r="G42" s="172">
        <f>'実質公債費比率（分子）の構造'!L$52</f>
        <v>284</v>
      </c>
      <c r="H42" s="172"/>
      <c r="I42" s="172"/>
      <c r="J42" s="172">
        <f>'実質公債費比率（分子）の構造'!M$52</f>
        <v>311</v>
      </c>
      <c r="K42" s="172"/>
      <c r="L42" s="172"/>
      <c r="M42" s="172">
        <f>'実質公債費比率（分子）の構造'!N$52</f>
        <v>324</v>
      </c>
      <c r="N42" s="172"/>
      <c r="O42" s="172"/>
      <c r="P42" s="172">
        <f>'実質公債費比率（分子）の構造'!O$52</f>
        <v>327</v>
      </c>
    </row>
    <row r="43" spans="1:16" x14ac:dyDescent="0.2">
      <c r="A43" s="172" t="s">
        <v>66</v>
      </c>
      <c r="B43" s="172" t="str">
        <f>'実質公債費比率（分子）の構造'!K$51</f>
        <v>-</v>
      </c>
      <c r="C43" s="172"/>
      <c r="D43" s="172"/>
      <c r="E43" s="172">
        <f>'実質公債費比率（分子）の構造'!L$51</f>
        <v>0</v>
      </c>
      <c r="F43" s="172"/>
      <c r="G43" s="172"/>
      <c r="H43" s="172">
        <f>'実質公債費比率（分子）の構造'!M$51</f>
        <v>0</v>
      </c>
      <c r="I43" s="172"/>
      <c r="J43" s="172"/>
      <c r="K43" s="172" t="str">
        <f>'実質公債費比率（分子）の構造'!N$51</f>
        <v>-</v>
      </c>
      <c r="L43" s="172"/>
      <c r="M43" s="172"/>
      <c r="N43" s="172" t="str">
        <f>'実質公債費比率（分子）の構造'!O$51</f>
        <v>-</v>
      </c>
      <c r="O43" s="172"/>
      <c r="P43" s="172"/>
    </row>
    <row r="44" spans="1:16" x14ac:dyDescent="0.2">
      <c r="A44" s="172" t="s">
        <v>67</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68</v>
      </c>
      <c r="B45" s="172">
        <f>'実質公債費比率（分子）の構造'!K$49</f>
        <v>77</v>
      </c>
      <c r="C45" s="172"/>
      <c r="D45" s="172"/>
      <c r="E45" s="172">
        <f>'実質公債費比率（分子）の構造'!L$49</f>
        <v>83</v>
      </c>
      <c r="F45" s="172"/>
      <c r="G45" s="172"/>
      <c r="H45" s="172">
        <f>'実質公債費比率（分子）の構造'!M$49</f>
        <v>105</v>
      </c>
      <c r="I45" s="172"/>
      <c r="J45" s="172"/>
      <c r="K45" s="172">
        <f>'実質公債費比率（分子）の構造'!N$49</f>
        <v>105</v>
      </c>
      <c r="L45" s="172"/>
      <c r="M45" s="172"/>
      <c r="N45" s="172">
        <f>'実質公債費比率（分子）の構造'!O$49</f>
        <v>95</v>
      </c>
      <c r="O45" s="172"/>
      <c r="P45" s="172"/>
    </row>
    <row r="46" spans="1:16" x14ac:dyDescent="0.2">
      <c r="A46" s="172" t="s">
        <v>69</v>
      </c>
      <c r="B46" s="172">
        <f>'実質公債費比率（分子）の構造'!K$48</f>
        <v>90</v>
      </c>
      <c r="C46" s="172"/>
      <c r="D46" s="172"/>
      <c r="E46" s="172">
        <f>'実質公債費比率（分子）の構造'!L$48</f>
        <v>91</v>
      </c>
      <c r="F46" s="172"/>
      <c r="G46" s="172"/>
      <c r="H46" s="172">
        <f>'実質公債費比率（分子）の構造'!M$48</f>
        <v>95</v>
      </c>
      <c r="I46" s="172"/>
      <c r="J46" s="172"/>
      <c r="K46" s="172">
        <f>'実質公債費比率（分子）の構造'!N$48</f>
        <v>98</v>
      </c>
      <c r="L46" s="172"/>
      <c r="M46" s="172"/>
      <c r="N46" s="172">
        <f>'実質公債費比率（分子）の構造'!O$48</f>
        <v>98</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303</v>
      </c>
      <c r="C49" s="172"/>
      <c r="D49" s="172"/>
      <c r="E49" s="172">
        <f>'実質公債費比率（分子）の構造'!L$45</f>
        <v>326</v>
      </c>
      <c r="F49" s="172"/>
      <c r="G49" s="172"/>
      <c r="H49" s="172">
        <f>'実質公債費比率（分子）の構造'!M$45</f>
        <v>361</v>
      </c>
      <c r="I49" s="172"/>
      <c r="J49" s="172"/>
      <c r="K49" s="172">
        <f>'実質公債費比率（分子）の構造'!N$45</f>
        <v>385</v>
      </c>
      <c r="L49" s="172"/>
      <c r="M49" s="172"/>
      <c r="N49" s="172">
        <f>'実質公債費比率（分子）の構造'!O$45</f>
        <v>406</v>
      </c>
      <c r="O49" s="172"/>
      <c r="P49" s="172"/>
    </row>
    <row r="50" spans="1:16" x14ac:dyDescent="0.2">
      <c r="A50" s="172" t="s">
        <v>73</v>
      </c>
      <c r="B50" s="172" t="e">
        <f>NA()</f>
        <v>#N/A</v>
      </c>
      <c r="C50" s="172">
        <f>IF(ISNUMBER('実質公債費比率（分子）の構造'!K$53),'実質公債費比率（分子）の構造'!K$53,NA())</f>
        <v>217</v>
      </c>
      <c r="D50" s="172" t="e">
        <f>NA()</f>
        <v>#N/A</v>
      </c>
      <c r="E50" s="172" t="e">
        <f>NA()</f>
        <v>#N/A</v>
      </c>
      <c r="F50" s="172">
        <f>IF(ISNUMBER('実質公債費比率（分子）の構造'!L$53),'実質公債費比率（分子）の構造'!L$53,NA())</f>
        <v>216</v>
      </c>
      <c r="G50" s="172" t="e">
        <f>NA()</f>
        <v>#N/A</v>
      </c>
      <c r="H50" s="172" t="e">
        <f>NA()</f>
        <v>#N/A</v>
      </c>
      <c r="I50" s="172">
        <f>IF(ISNUMBER('実質公債費比率（分子）の構造'!M$53),'実質公債費比率（分子）の構造'!M$53,NA())</f>
        <v>250</v>
      </c>
      <c r="J50" s="172" t="e">
        <f>NA()</f>
        <v>#N/A</v>
      </c>
      <c r="K50" s="172" t="e">
        <f>NA()</f>
        <v>#N/A</v>
      </c>
      <c r="L50" s="172">
        <f>IF(ISNUMBER('実質公債費比率（分子）の構造'!N$53),'実質公債費比率（分子）の構造'!N$53,NA())</f>
        <v>264</v>
      </c>
      <c r="M50" s="172" t="e">
        <f>NA()</f>
        <v>#N/A</v>
      </c>
      <c r="N50" s="172" t="e">
        <f>NA()</f>
        <v>#N/A</v>
      </c>
      <c r="O50" s="172">
        <f>IF(ISNUMBER('実質公債費比率（分子）の構造'!O$53),'実質公債費比率（分子）の構造'!O$53,NA())</f>
        <v>272</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3344</v>
      </c>
      <c r="E56" s="171"/>
      <c r="F56" s="171"/>
      <c r="G56" s="171">
        <f>'将来負担比率（分子）の構造'!J$52</f>
        <v>3592</v>
      </c>
      <c r="H56" s="171"/>
      <c r="I56" s="171"/>
      <c r="J56" s="171">
        <f>'将来負担比率（分子）の構造'!K$52</f>
        <v>3574</v>
      </c>
      <c r="K56" s="171"/>
      <c r="L56" s="171"/>
      <c r="M56" s="171">
        <f>'将来負担比率（分子）の構造'!L$52</f>
        <v>3533</v>
      </c>
      <c r="N56" s="171"/>
      <c r="O56" s="171"/>
      <c r="P56" s="171">
        <f>'将来負担比率（分子）の構造'!M$52</f>
        <v>3343</v>
      </c>
    </row>
    <row r="57" spans="1:16" x14ac:dyDescent="0.2">
      <c r="A57" s="171" t="s">
        <v>44</v>
      </c>
      <c r="B57" s="171"/>
      <c r="C57" s="171"/>
      <c r="D57" s="171">
        <f>'将来負担比率（分子）の構造'!I$51</f>
        <v>55</v>
      </c>
      <c r="E57" s="171"/>
      <c r="F57" s="171"/>
      <c r="G57" s="171">
        <f>'将来負担比率（分子）の構造'!J$51</f>
        <v>47</v>
      </c>
      <c r="H57" s="171"/>
      <c r="I57" s="171"/>
      <c r="J57" s="171">
        <f>'将来負担比率（分子）の構造'!K$51</f>
        <v>40</v>
      </c>
      <c r="K57" s="171"/>
      <c r="L57" s="171"/>
      <c r="M57" s="171">
        <f>'将来負担比率（分子）の構造'!L$51</f>
        <v>35</v>
      </c>
      <c r="N57" s="171"/>
      <c r="O57" s="171"/>
      <c r="P57" s="171">
        <f>'将来負担比率（分子）の構造'!M$51</f>
        <v>31</v>
      </c>
    </row>
    <row r="58" spans="1:16" x14ac:dyDescent="0.2">
      <c r="A58" s="171" t="s">
        <v>43</v>
      </c>
      <c r="B58" s="171"/>
      <c r="C58" s="171"/>
      <c r="D58" s="171">
        <f>'将来負担比率（分子）の構造'!I$50</f>
        <v>595</v>
      </c>
      <c r="E58" s="171"/>
      <c r="F58" s="171"/>
      <c r="G58" s="171">
        <f>'将来負担比率（分子）の構造'!J$50</f>
        <v>556</v>
      </c>
      <c r="H58" s="171"/>
      <c r="I58" s="171"/>
      <c r="J58" s="171">
        <f>'将来負担比率（分子）の構造'!K$50</f>
        <v>512</v>
      </c>
      <c r="K58" s="171"/>
      <c r="L58" s="171"/>
      <c r="M58" s="171">
        <f>'将来負担比率（分子）の構造'!L$50</f>
        <v>751</v>
      </c>
      <c r="N58" s="171"/>
      <c r="O58" s="171"/>
      <c r="P58" s="171">
        <f>'将来負担比率（分子）の構造'!M$50</f>
        <v>1006</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37</v>
      </c>
      <c r="B62" s="171">
        <f>'将来負担比率（分子）の構造'!I$45</f>
        <v>816</v>
      </c>
      <c r="C62" s="171"/>
      <c r="D62" s="171"/>
      <c r="E62" s="171">
        <f>'将来負担比率（分子）の構造'!J$45</f>
        <v>827</v>
      </c>
      <c r="F62" s="171"/>
      <c r="G62" s="171"/>
      <c r="H62" s="171">
        <f>'将来負担比率（分子）の構造'!K$45</f>
        <v>861</v>
      </c>
      <c r="I62" s="171"/>
      <c r="J62" s="171"/>
      <c r="K62" s="171">
        <f>'将来負担比率（分子）の構造'!L$45</f>
        <v>731</v>
      </c>
      <c r="L62" s="171"/>
      <c r="M62" s="171"/>
      <c r="N62" s="171">
        <f>'将来負担比率（分子）の構造'!M$45</f>
        <v>720</v>
      </c>
      <c r="O62" s="171"/>
      <c r="P62" s="171"/>
    </row>
    <row r="63" spans="1:16" x14ac:dyDescent="0.2">
      <c r="A63" s="171" t="s">
        <v>36</v>
      </c>
      <c r="B63" s="171">
        <f>'将来負担比率（分子）の構造'!I$44</f>
        <v>1067</v>
      </c>
      <c r="C63" s="171"/>
      <c r="D63" s="171"/>
      <c r="E63" s="171">
        <f>'将来負担比率（分子）の構造'!J$44</f>
        <v>990</v>
      </c>
      <c r="F63" s="171"/>
      <c r="G63" s="171"/>
      <c r="H63" s="171">
        <f>'将来負担比率（分子）の構造'!K$44</f>
        <v>890</v>
      </c>
      <c r="I63" s="171"/>
      <c r="J63" s="171"/>
      <c r="K63" s="171">
        <f>'将来負担比率（分子）の構造'!L$44</f>
        <v>790</v>
      </c>
      <c r="L63" s="171"/>
      <c r="M63" s="171"/>
      <c r="N63" s="171">
        <f>'将来負担比率（分子）の構造'!M$44</f>
        <v>690</v>
      </c>
      <c r="O63" s="171"/>
      <c r="P63" s="171"/>
    </row>
    <row r="64" spans="1:16" x14ac:dyDescent="0.2">
      <c r="A64" s="171" t="s">
        <v>35</v>
      </c>
      <c r="B64" s="171">
        <f>'将来負担比率（分子）の構造'!I$43</f>
        <v>1730</v>
      </c>
      <c r="C64" s="171"/>
      <c r="D64" s="171"/>
      <c r="E64" s="171">
        <f>'将来負担比率（分子）の構造'!J$43</f>
        <v>1743</v>
      </c>
      <c r="F64" s="171"/>
      <c r="G64" s="171"/>
      <c r="H64" s="171">
        <f>'将来負担比率（分子）の構造'!K$43</f>
        <v>1654</v>
      </c>
      <c r="I64" s="171"/>
      <c r="J64" s="171"/>
      <c r="K64" s="171">
        <f>'将来負担比率（分子）の構造'!L$43</f>
        <v>1648</v>
      </c>
      <c r="L64" s="171"/>
      <c r="M64" s="171"/>
      <c r="N64" s="171">
        <f>'将来負担比率（分子）の構造'!M$43</f>
        <v>1498</v>
      </c>
      <c r="O64" s="171"/>
      <c r="P64" s="171"/>
    </row>
    <row r="65" spans="1:16" x14ac:dyDescent="0.2">
      <c r="A65" s="171" t="s">
        <v>34</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33</v>
      </c>
      <c r="B66" s="171">
        <f>'将来負担比率（分子）の構造'!I$41</f>
        <v>3235</v>
      </c>
      <c r="C66" s="171"/>
      <c r="D66" s="171"/>
      <c r="E66" s="171">
        <f>'将来負担比率（分子）の構造'!J$41</f>
        <v>3481</v>
      </c>
      <c r="F66" s="171"/>
      <c r="G66" s="171"/>
      <c r="H66" s="171">
        <f>'将来負担比率（分子）の構造'!K$41</f>
        <v>3500</v>
      </c>
      <c r="I66" s="171"/>
      <c r="J66" s="171"/>
      <c r="K66" s="171">
        <f>'将来負担比率（分子）の構造'!L$41</f>
        <v>3464</v>
      </c>
      <c r="L66" s="171"/>
      <c r="M66" s="171"/>
      <c r="N66" s="171">
        <f>'将来負担比率（分子）の構造'!M$41</f>
        <v>3263</v>
      </c>
      <c r="O66" s="171"/>
      <c r="P66" s="171"/>
    </row>
    <row r="67" spans="1:16" x14ac:dyDescent="0.2">
      <c r="A67" s="171" t="s">
        <v>77</v>
      </c>
      <c r="B67" s="171" t="e">
        <f>NA()</f>
        <v>#N/A</v>
      </c>
      <c r="C67" s="171">
        <f>IF(ISNUMBER('将来負担比率（分子）の構造'!I$53), IF('将来負担比率（分子）の構造'!I$53 &lt; 0, 0, '将来負担比率（分子）の構造'!I$53), NA())</f>
        <v>2854</v>
      </c>
      <c r="D67" s="171" t="e">
        <f>NA()</f>
        <v>#N/A</v>
      </c>
      <c r="E67" s="171" t="e">
        <f>NA()</f>
        <v>#N/A</v>
      </c>
      <c r="F67" s="171">
        <f>IF(ISNUMBER('将来負担比率（分子）の構造'!J$53), IF('将来負担比率（分子）の構造'!J$53 &lt; 0, 0, '将来負担比率（分子）の構造'!J$53), NA())</f>
        <v>2846</v>
      </c>
      <c r="G67" s="171" t="e">
        <f>NA()</f>
        <v>#N/A</v>
      </c>
      <c r="H67" s="171" t="e">
        <f>NA()</f>
        <v>#N/A</v>
      </c>
      <c r="I67" s="171">
        <f>IF(ISNUMBER('将来負担比率（分子）の構造'!K$53), IF('将来負担比率（分子）の構造'!K$53 &lt; 0, 0, '将来負担比率（分子）の構造'!K$53), NA())</f>
        <v>2779</v>
      </c>
      <c r="J67" s="171" t="e">
        <f>NA()</f>
        <v>#N/A</v>
      </c>
      <c r="K67" s="171" t="e">
        <f>NA()</f>
        <v>#N/A</v>
      </c>
      <c r="L67" s="171">
        <f>IF(ISNUMBER('将来負担比率（分子）の構造'!L$53), IF('将来負担比率（分子）の構造'!L$53 &lt; 0, 0, '将来負担比率（分子）の構造'!L$53), NA())</f>
        <v>2314</v>
      </c>
      <c r="M67" s="171" t="e">
        <f>NA()</f>
        <v>#N/A</v>
      </c>
      <c r="N67" s="171" t="e">
        <f>NA()</f>
        <v>#N/A</v>
      </c>
      <c r="O67" s="171">
        <f>IF(ISNUMBER('将来負担比率（分子）の構造'!M$53), IF('将来負担比率（分子）の構造'!M$53 &lt; 0, 0, '将来負担比率（分子）の構造'!M$53), NA())</f>
        <v>1791</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260</v>
      </c>
      <c r="C72" s="175">
        <f>基金残高に係る経年分析!G55</f>
        <v>335</v>
      </c>
      <c r="D72" s="175">
        <f>基金残高に係る経年分析!H55</f>
        <v>445</v>
      </c>
    </row>
    <row r="73" spans="1:16" x14ac:dyDescent="0.2">
      <c r="A73" s="174" t="s">
        <v>80</v>
      </c>
      <c r="B73" s="175">
        <f>基金残高に係る経年分析!F56</f>
        <v>0</v>
      </c>
      <c r="C73" s="175">
        <f>基金残高に係る経年分析!G56</f>
        <v>0</v>
      </c>
      <c r="D73" s="175">
        <f>基金残高に係る経年分析!H56</f>
        <v>0</v>
      </c>
    </row>
    <row r="74" spans="1:16" x14ac:dyDescent="0.2">
      <c r="A74" s="174" t="s">
        <v>81</v>
      </c>
      <c r="B74" s="175">
        <f>基金残高に係る経年分析!F57</f>
        <v>78</v>
      </c>
      <c r="C74" s="175">
        <f>基金残高に係る経年分析!G57</f>
        <v>215</v>
      </c>
      <c r="D74" s="175">
        <f>基金残高に係る経年分析!H57</f>
        <v>315</v>
      </c>
    </row>
  </sheetData>
  <sheetProtection algorithmName="SHA-512" hashValue="dkIbXf0BGq3865ehbeGsV7eMY4NiSQd/hGlv24HE9a68lPTPUqd6JzIUxl9Wpb4DGHJDvabkGQxZyjTdisdIPA==" saltValue="daqOIs8sgtp6CmKGok2C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222</v>
      </c>
      <c r="DI1" s="754"/>
      <c r="DJ1" s="754"/>
      <c r="DK1" s="754"/>
      <c r="DL1" s="754"/>
      <c r="DM1" s="754"/>
      <c r="DN1" s="755"/>
      <c r="DO1" s="210"/>
      <c r="DP1" s="753" t="s">
        <v>223</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2">
      <c r="B2" s="211" t="s">
        <v>224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09" t="s">
        <v>225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228</v>
      </c>
      <c r="S4" s="710"/>
      <c r="T4" s="710"/>
      <c r="U4" s="710"/>
      <c r="V4" s="710"/>
      <c r="W4" s="710"/>
      <c r="X4" s="710"/>
      <c r="Y4" s="711"/>
      <c r="Z4" s="709" t="s">
        <v>229</v>
      </c>
      <c r="AA4" s="710"/>
      <c r="AB4" s="710"/>
      <c r="AC4" s="711"/>
      <c r="AD4" s="709" t="s">
        <v>230</v>
      </c>
      <c r="AE4" s="710"/>
      <c r="AF4" s="710"/>
      <c r="AG4" s="710"/>
      <c r="AH4" s="710"/>
      <c r="AI4" s="710"/>
      <c r="AJ4" s="710"/>
      <c r="AK4" s="711"/>
      <c r="AL4" s="709" t="s">
        <v>229</v>
      </c>
      <c r="AM4" s="710"/>
      <c r="AN4" s="710"/>
      <c r="AO4" s="711"/>
      <c r="AP4" s="756" t="s">
        <v>231</v>
      </c>
      <c r="AQ4" s="756"/>
      <c r="AR4" s="756"/>
      <c r="AS4" s="756"/>
      <c r="AT4" s="756"/>
      <c r="AU4" s="756"/>
      <c r="AV4" s="756"/>
      <c r="AW4" s="756"/>
      <c r="AX4" s="756"/>
      <c r="AY4" s="756"/>
      <c r="AZ4" s="756"/>
      <c r="BA4" s="756"/>
      <c r="BB4" s="756"/>
      <c r="BC4" s="756"/>
      <c r="BD4" s="756"/>
      <c r="BE4" s="756"/>
      <c r="BF4" s="756"/>
      <c r="BG4" s="756" t="s">
        <v>232</v>
      </c>
      <c r="BH4" s="756"/>
      <c r="BI4" s="756"/>
      <c r="BJ4" s="756"/>
      <c r="BK4" s="756"/>
      <c r="BL4" s="756"/>
      <c r="BM4" s="756"/>
      <c r="BN4" s="756"/>
      <c r="BO4" s="756" t="s">
        <v>229</v>
      </c>
      <c r="BP4" s="756"/>
      <c r="BQ4" s="756"/>
      <c r="BR4" s="756"/>
      <c r="BS4" s="756" t="s">
        <v>233</v>
      </c>
      <c r="BT4" s="756"/>
      <c r="BU4" s="756"/>
      <c r="BV4" s="756"/>
      <c r="BW4" s="756"/>
      <c r="BX4" s="756"/>
      <c r="BY4" s="756"/>
      <c r="BZ4" s="756"/>
      <c r="CA4" s="756"/>
      <c r="CB4" s="756"/>
      <c r="CD4" s="709" t="s">
        <v>234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235</v>
      </c>
      <c r="C5" s="716"/>
      <c r="D5" s="716"/>
      <c r="E5" s="716"/>
      <c r="F5" s="716"/>
      <c r="G5" s="716"/>
      <c r="H5" s="716"/>
      <c r="I5" s="716"/>
      <c r="J5" s="716"/>
      <c r="K5" s="716"/>
      <c r="L5" s="716"/>
      <c r="M5" s="716"/>
      <c r="N5" s="716"/>
      <c r="O5" s="716"/>
      <c r="P5" s="716"/>
      <c r="Q5" s="717"/>
      <c r="R5" s="712">
        <v>879471</v>
      </c>
      <c r="S5" s="713"/>
      <c r="T5" s="713"/>
      <c r="U5" s="713"/>
      <c r="V5" s="713"/>
      <c r="W5" s="713"/>
      <c r="X5" s="713"/>
      <c r="Y5" s="738"/>
      <c r="Z5" s="751">
        <v>20.399999999999999</v>
      </c>
      <c r="AA5" s="751"/>
      <c r="AB5" s="751"/>
      <c r="AC5" s="751"/>
      <c r="AD5" s="752">
        <v>879471</v>
      </c>
      <c r="AE5" s="752"/>
      <c r="AF5" s="752"/>
      <c r="AG5" s="752"/>
      <c r="AH5" s="752"/>
      <c r="AI5" s="752"/>
      <c r="AJ5" s="752"/>
      <c r="AK5" s="752"/>
      <c r="AL5" s="739">
        <v>36</v>
      </c>
      <c r="AM5" s="721"/>
      <c r="AN5" s="721"/>
      <c r="AO5" s="740"/>
      <c r="AP5" s="715" t="s">
        <v>236</v>
      </c>
      <c r="AQ5" s="716"/>
      <c r="AR5" s="716"/>
      <c r="AS5" s="716"/>
      <c r="AT5" s="716"/>
      <c r="AU5" s="716"/>
      <c r="AV5" s="716"/>
      <c r="AW5" s="716"/>
      <c r="AX5" s="716"/>
      <c r="AY5" s="716"/>
      <c r="AZ5" s="716"/>
      <c r="BA5" s="716"/>
      <c r="BB5" s="716"/>
      <c r="BC5" s="716"/>
      <c r="BD5" s="716"/>
      <c r="BE5" s="716"/>
      <c r="BF5" s="717"/>
      <c r="BG5" s="657">
        <v>879471</v>
      </c>
      <c r="BH5" s="658"/>
      <c r="BI5" s="658"/>
      <c r="BJ5" s="658"/>
      <c r="BK5" s="658"/>
      <c r="BL5" s="658"/>
      <c r="BM5" s="658"/>
      <c r="BN5" s="659"/>
      <c r="BO5" s="695">
        <v>100</v>
      </c>
      <c r="BP5" s="695"/>
      <c r="BQ5" s="695"/>
      <c r="BR5" s="695"/>
      <c r="BS5" s="696" t="s">
        <v>189</v>
      </c>
      <c r="BT5" s="696"/>
      <c r="BU5" s="696"/>
      <c r="BV5" s="696"/>
      <c r="BW5" s="696"/>
      <c r="BX5" s="696"/>
      <c r="BY5" s="696"/>
      <c r="BZ5" s="696"/>
      <c r="CA5" s="696"/>
      <c r="CB5" s="736"/>
      <c r="CD5" s="709" t="s">
        <v>231</v>
      </c>
      <c r="CE5" s="710"/>
      <c r="CF5" s="710"/>
      <c r="CG5" s="710"/>
      <c r="CH5" s="710"/>
      <c r="CI5" s="710"/>
      <c r="CJ5" s="710"/>
      <c r="CK5" s="710"/>
      <c r="CL5" s="710"/>
      <c r="CM5" s="710"/>
      <c r="CN5" s="710"/>
      <c r="CO5" s="710"/>
      <c r="CP5" s="710"/>
      <c r="CQ5" s="711"/>
      <c r="CR5" s="709" t="s">
        <v>237</v>
      </c>
      <c r="CS5" s="710"/>
      <c r="CT5" s="710"/>
      <c r="CU5" s="710"/>
      <c r="CV5" s="710"/>
      <c r="CW5" s="710"/>
      <c r="CX5" s="710"/>
      <c r="CY5" s="711"/>
      <c r="CZ5" s="709" t="s">
        <v>229</v>
      </c>
      <c r="DA5" s="710"/>
      <c r="DB5" s="710"/>
      <c r="DC5" s="711"/>
      <c r="DD5" s="709" t="s">
        <v>238</v>
      </c>
      <c r="DE5" s="710"/>
      <c r="DF5" s="710"/>
      <c r="DG5" s="710"/>
      <c r="DH5" s="710"/>
      <c r="DI5" s="710"/>
      <c r="DJ5" s="710"/>
      <c r="DK5" s="710"/>
      <c r="DL5" s="710"/>
      <c r="DM5" s="710"/>
      <c r="DN5" s="710"/>
      <c r="DO5" s="710"/>
      <c r="DP5" s="711"/>
      <c r="DQ5" s="709" t="s">
        <v>239</v>
      </c>
      <c r="DR5" s="710"/>
      <c r="DS5" s="710"/>
      <c r="DT5" s="710"/>
      <c r="DU5" s="710"/>
      <c r="DV5" s="710"/>
      <c r="DW5" s="710"/>
      <c r="DX5" s="710"/>
      <c r="DY5" s="710"/>
      <c r="DZ5" s="710"/>
      <c r="EA5" s="710"/>
      <c r="EB5" s="710"/>
      <c r="EC5" s="711"/>
    </row>
    <row r="6" spans="2:143" ht="11.25" customHeight="1" x14ac:dyDescent="0.2">
      <c r="B6" s="654" t="s">
        <v>240</v>
      </c>
      <c r="C6" s="655"/>
      <c r="D6" s="655"/>
      <c r="E6" s="655"/>
      <c r="F6" s="655"/>
      <c r="G6" s="655"/>
      <c r="H6" s="655"/>
      <c r="I6" s="655"/>
      <c r="J6" s="655"/>
      <c r="K6" s="655"/>
      <c r="L6" s="655"/>
      <c r="M6" s="655"/>
      <c r="N6" s="655"/>
      <c r="O6" s="655"/>
      <c r="P6" s="655"/>
      <c r="Q6" s="656"/>
      <c r="R6" s="657">
        <v>17257</v>
      </c>
      <c r="S6" s="658"/>
      <c r="T6" s="658"/>
      <c r="U6" s="658"/>
      <c r="V6" s="658"/>
      <c r="W6" s="658"/>
      <c r="X6" s="658"/>
      <c r="Y6" s="659"/>
      <c r="Z6" s="695">
        <v>0.4</v>
      </c>
      <c r="AA6" s="695"/>
      <c r="AB6" s="695"/>
      <c r="AC6" s="695"/>
      <c r="AD6" s="696">
        <v>17257</v>
      </c>
      <c r="AE6" s="696"/>
      <c r="AF6" s="696"/>
      <c r="AG6" s="696"/>
      <c r="AH6" s="696"/>
      <c r="AI6" s="696"/>
      <c r="AJ6" s="696"/>
      <c r="AK6" s="696"/>
      <c r="AL6" s="660">
        <v>0.7</v>
      </c>
      <c r="AM6" s="661"/>
      <c r="AN6" s="661"/>
      <c r="AO6" s="697"/>
      <c r="AP6" s="654" t="s">
        <v>241</v>
      </c>
      <c r="AQ6" s="655"/>
      <c r="AR6" s="655"/>
      <c r="AS6" s="655"/>
      <c r="AT6" s="655"/>
      <c r="AU6" s="655"/>
      <c r="AV6" s="655"/>
      <c r="AW6" s="655"/>
      <c r="AX6" s="655"/>
      <c r="AY6" s="655"/>
      <c r="AZ6" s="655"/>
      <c r="BA6" s="655"/>
      <c r="BB6" s="655"/>
      <c r="BC6" s="655"/>
      <c r="BD6" s="655"/>
      <c r="BE6" s="655"/>
      <c r="BF6" s="656"/>
      <c r="BG6" s="657">
        <v>879471</v>
      </c>
      <c r="BH6" s="658"/>
      <c r="BI6" s="658"/>
      <c r="BJ6" s="658"/>
      <c r="BK6" s="658"/>
      <c r="BL6" s="658"/>
      <c r="BM6" s="658"/>
      <c r="BN6" s="659"/>
      <c r="BO6" s="695">
        <v>100</v>
      </c>
      <c r="BP6" s="695"/>
      <c r="BQ6" s="695"/>
      <c r="BR6" s="695"/>
      <c r="BS6" s="696" t="s">
        <v>140</v>
      </c>
      <c r="BT6" s="696"/>
      <c r="BU6" s="696"/>
      <c r="BV6" s="696"/>
      <c r="BW6" s="696"/>
      <c r="BX6" s="696"/>
      <c r="BY6" s="696"/>
      <c r="BZ6" s="696"/>
      <c r="CA6" s="696"/>
      <c r="CB6" s="736"/>
      <c r="CD6" s="715" t="s">
        <v>242</v>
      </c>
      <c r="CE6" s="716"/>
      <c r="CF6" s="716"/>
      <c r="CG6" s="716"/>
      <c r="CH6" s="716"/>
      <c r="CI6" s="716"/>
      <c r="CJ6" s="716"/>
      <c r="CK6" s="716"/>
      <c r="CL6" s="716"/>
      <c r="CM6" s="716"/>
      <c r="CN6" s="716"/>
      <c r="CO6" s="716"/>
      <c r="CP6" s="716"/>
      <c r="CQ6" s="717"/>
      <c r="CR6" s="657">
        <v>66953</v>
      </c>
      <c r="CS6" s="658"/>
      <c r="CT6" s="658"/>
      <c r="CU6" s="658"/>
      <c r="CV6" s="658"/>
      <c r="CW6" s="658"/>
      <c r="CX6" s="658"/>
      <c r="CY6" s="659"/>
      <c r="CZ6" s="739">
        <v>1.6</v>
      </c>
      <c r="DA6" s="721"/>
      <c r="DB6" s="721"/>
      <c r="DC6" s="741"/>
      <c r="DD6" s="663" t="s">
        <v>140</v>
      </c>
      <c r="DE6" s="658"/>
      <c r="DF6" s="658"/>
      <c r="DG6" s="658"/>
      <c r="DH6" s="658"/>
      <c r="DI6" s="658"/>
      <c r="DJ6" s="658"/>
      <c r="DK6" s="658"/>
      <c r="DL6" s="658"/>
      <c r="DM6" s="658"/>
      <c r="DN6" s="658"/>
      <c r="DO6" s="658"/>
      <c r="DP6" s="659"/>
      <c r="DQ6" s="663">
        <v>66953</v>
      </c>
      <c r="DR6" s="658"/>
      <c r="DS6" s="658"/>
      <c r="DT6" s="658"/>
      <c r="DU6" s="658"/>
      <c r="DV6" s="658"/>
      <c r="DW6" s="658"/>
      <c r="DX6" s="658"/>
      <c r="DY6" s="658"/>
      <c r="DZ6" s="658"/>
      <c r="EA6" s="658"/>
      <c r="EB6" s="658"/>
      <c r="EC6" s="694"/>
    </row>
    <row r="7" spans="2:143" ht="11.25" customHeight="1" x14ac:dyDescent="0.2">
      <c r="B7" s="654" t="s">
        <v>243</v>
      </c>
      <c r="C7" s="655"/>
      <c r="D7" s="655"/>
      <c r="E7" s="655"/>
      <c r="F7" s="655"/>
      <c r="G7" s="655"/>
      <c r="H7" s="655"/>
      <c r="I7" s="655"/>
      <c r="J7" s="655"/>
      <c r="K7" s="655"/>
      <c r="L7" s="655"/>
      <c r="M7" s="655"/>
      <c r="N7" s="655"/>
      <c r="O7" s="655"/>
      <c r="P7" s="655"/>
      <c r="Q7" s="656"/>
      <c r="R7" s="657">
        <v>277</v>
      </c>
      <c r="S7" s="658"/>
      <c r="T7" s="658"/>
      <c r="U7" s="658"/>
      <c r="V7" s="658"/>
      <c r="W7" s="658"/>
      <c r="X7" s="658"/>
      <c r="Y7" s="659"/>
      <c r="Z7" s="695">
        <v>0</v>
      </c>
      <c r="AA7" s="695"/>
      <c r="AB7" s="695"/>
      <c r="AC7" s="695"/>
      <c r="AD7" s="696">
        <v>277</v>
      </c>
      <c r="AE7" s="696"/>
      <c r="AF7" s="696"/>
      <c r="AG7" s="696"/>
      <c r="AH7" s="696"/>
      <c r="AI7" s="696"/>
      <c r="AJ7" s="696"/>
      <c r="AK7" s="696"/>
      <c r="AL7" s="660">
        <v>0</v>
      </c>
      <c r="AM7" s="661"/>
      <c r="AN7" s="661"/>
      <c r="AO7" s="697"/>
      <c r="AP7" s="654" t="s">
        <v>244</v>
      </c>
      <c r="AQ7" s="655"/>
      <c r="AR7" s="655"/>
      <c r="AS7" s="655"/>
      <c r="AT7" s="655"/>
      <c r="AU7" s="655"/>
      <c r="AV7" s="655"/>
      <c r="AW7" s="655"/>
      <c r="AX7" s="655"/>
      <c r="AY7" s="655"/>
      <c r="AZ7" s="655"/>
      <c r="BA7" s="655"/>
      <c r="BB7" s="655"/>
      <c r="BC7" s="655"/>
      <c r="BD7" s="655"/>
      <c r="BE7" s="655"/>
      <c r="BF7" s="656"/>
      <c r="BG7" s="657">
        <v>345648</v>
      </c>
      <c r="BH7" s="658"/>
      <c r="BI7" s="658"/>
      <c r="BJ7" s="658"/>
      <c r="BK7" s="658"/>
      <c r="BL7" s="658"/>
      <c r="BM7" s="658"/>
      <c r="BN7" s="659"/>
      <c r="BO7" s="695">
        <v>39.299999999999997</v>
      </c>
      <c r="BP7" s="695"/>
      <c r="BQ7" s="695"/>
      <c r="BR7" s="695"/>
      <c r="BS7" s="696" t="s">
        <v>140</v>
      </c>
      <c r="BT7" s="696"/>
      <c r="BU7" s="696"/>
      <c r="BV7" s="696"/>
      <c r="BW7" s="696"/>
      <c r="BX7" s="696"/>
      <c r="BY7" s="696"/>
      <c r="BZ7" s="696"/>
      <c r="CA7" s="696"/>
      <c r="CB7" s="736"/>
      <c r="CD7" s="654" t="s">
        <v>245</v>
      </c>
      <c r="CE7" s="655"/>
      <c r="CF7" s="655"/>
      <c r="CG7" s="655"/>
      <c r="CH7" s="655"/>
      <c r="CI7" s="655"/>
      <c r="CJ7" s="655"/>
      <c r="CK7" s="655"/>
      <c r="CL7" s="655"/>
      <c r="CM7" s="655"/>
      <c r="CN7" s="655"/>
      <c r="CO7" s="655"/>
      <c r="CP7" s="655"/>
      <c r="CQ7" s="656"/>
      <c r="CR7" s="657">
        <v>908038</v>
      </c>
      <c r="CS7" s="658"/>
      <c r="CT7" s="658"/>
      <c r="CU7" s="658"/>
      <c r="CV7" s="658"/>
      <c r="CW7" s="658"/>
      <c r="CX7" s="658"/>
      <c r="CY7" s="659"/>
      <c r="CZ7" s="695">
        <v>22</v>
      </c>
      <c r="DA7" s="695"/>
      <c r="DB7" s="695"/>
      <c r="DC7" s="695"/>
      <c r="DD7" s="663">
        <v>9861</v>
      </c>
      <c r="DE7" s="658"/>
      <c r="DF7" s="658"/>
      <c r="DG7" s="658"/>
      <c r="DH7" s="658"/>
      <c r="DI7" s="658"/>
      <c r="DJ7" s="658"/>
      <c r="DK7" s="658"/>
      <c r="DL7" s="658"/>
      <c r="DM7" s="658"/>
      <c r="DN7" s="658"/>
      <c r="DO7" s="658"/>
      <c r="DP7" s="659"/>
      <c r="DQ7" s="663">
        <v>717652</v>
      </c>
      <c r="DR7" s="658"/>
      <c r="DS7" s="658"/>
      <c r="DT7" s="658"/>
      <c r="DU7" s="658"/>
      <c r="DV7" s="658"/>
      <c r="DW7" s="658"/>
      <c r="DX7" s="658"/>
      <c r="DY7" s="658"/>
      <c r="DZ7" s="658"/>
      <c r="EA7" s="658"/>
      <c r="EB7" s="658"/>
      <c r="EC7" s="694"/>
    </row>
    <row r="8" spans="2:143" ht="11.25" customHeight="1" x14ac:dyDescent="0.2">
      <c r="B8" s="654" t="s">
        <v>246</v>
      </c>
      <c r="C8" s="655"/>
      <c r="D8" s="655"/>
      <c r="E8" s="655"/>
      <c r="F8" s="655"/>
      <c r="G8" s="655"/>
      <c r="H8" s="655"/>
      <c r="I8" s="655"/>
      <c r="J8" s="655"/>
      <c r="K8" s="655"/>
      <c r="L8" s="655"/>
      <c r="M8" s="655"/>
      <c r="N8" s="655"/>
      <c r="O8" s="655"/>
      <c r="P8" s="655"/>
      <c r="Q8" s="656"/>
      <c r="R8" s="657">
        <v>5595</v>
      </c>
      <c r="S8" s="658"/>
      <c r="T8" s="658"/>
      <c r="U8" s="658"/>
      <c r="V8" s="658"/>
      <c r="W8" s="658"/>
      <c r="X8" s="658"/>
      <c r="Y8" s="659"/>
      <c r="Z8" s="695">
        <v>0.1</v>
      </c>
      <c r="AA8" s="695"/>
      <c r="AB8" s="695"/>
      <c r="AC8" s="695"/>
      <c r="AD8" s="696">
        <v>5595</v>
      </c>
      <c r="AE8" s="696"/>
      <c r="AF8" s="696"/>
      <c r="AG8" s="696"/>
      <c r="AH8" s="696"/>
      <c r="AI8" s="696"/>
      <c r="AJ8" s="696"/>
      <c r="AK8" s="696"/>
      <c r="AL8" s="660">
        <v>0.2</v>
      </c>
      <c r="AM8" s="661"/>
      <c r="AN8" s="661"/>
      <c r="AO8" s="697"/>
      <c r="AP8" s="654" t="s">
        <v>247</v>
      </c>
      <c r="AQ8" s="655"/>
      <c r="AR8" s="655"/>
      <c r="AS8" s="655"/>
      <c r="AT8" s="655"/>
      <c r="AU8" s="655"/>
      <c r="AV8" s="655"/>
      <c r="AW8" s="655"/>
      <c r="AX8" s="655"/>
      <c r="AY8" s="655"/>
      <c r="AZ8" s="655"/>
      <c r="BA8" s="655"/>
      <c r="BB8" s="655"/>
      <c r="BC8" s="655"/>
      <c r="BD8" s="655"/>
      <c r="BE8" s="655"/>
      <c r="BF8" s="656"/>
      <c r="BG8" s="657">
        <v>13006</v>
      </c>
      <c r="BH8" s="658"/>
      <c r="BI8" s="658"/>
      <c r="BJ8" s="658"/>
      <c r="BK8" s="658"/>
      <c r="BL8" s="658"/>
      <c r="BM8" s="658"/>
      <c r="BN8" s="659"/>
      <c r="BO8" s="695">
        <v>1.5</v>
      </c>
      <c r="BP8" s="695"/>
      <c r="BQ8" s="695"/>
      <c r="BR8" s="695"/>
      <c r="BS8" s="696" t="s">
        <v>140</v>
      </c>
      <c r="BT8" s="696"/>
      <c r="BU8" s="696"/>
      <c r="BV8" s="696"/>
      <c r="BW8" s="696"/>
      <c r="BX8" s="696"/>
      <c r="BY8" s="696"/>
      <c r="BZ8" s="696"/>
      <c r="CA8" s="696"/>
      <c r="CB8" s="736"/>
      <c r="CD8" s="654" t="s">
        <v>248</v>
      </c>
      <c r="CE8" s="655"/>
      <c r="CF8" s="655"/>
      <c r="CG8" s="655"/>
      <c r="CH8" s="655"/>
      <c r="CI8" s="655"/>
      <c r="CJ8" s="655"/>
      <c r="CK8" s="655"/>
      <c r="CL8" s="655"/>
      <c r="CM8" s="655"/>
      <c r="CN8" s="655"/>
      <c r="CO8" s="655"/>
      <c r="CP8" s="655"/>
      <c r="CQ8" s="656"/>
      <c r="CR8" s="657">
        <v>957245</v>
      </c>
      <c r="CS8" s="658"/>
      <c r="CT8" s="658"/>
      <c r="CU8" s="658"/>
      <c r="CV8" s="658"/>
      <c r="CW8" s="658"/>
      <c r="CX8" s="658"/>
      <c r="CY8" s="659"/>
      <c r="CZ8" s="695">
        <v>23.2</v>
      </c>
      <c r="DA8" s="695"/>
      <c r="DB8" s="695"/>
      <c r="DC8" s="695"/>
      <c r="DD8" s="663">
        <v>1680</v>
      </c>
      <c r="DE8" s="658"/>
      <c r="DF8" s="658"/>
      <c r="DG8" s="658"/>
      <c r="DH8" s="658"/>
      <c r="DI8" s="658"/>
      <c r="DJ8" s="658"/>
      <c r="DK8" s="658"/>
      <c r="DL8" s="658"/>
      <c r="DM8" s="658"/>
      <c r="DN8" s="658"/>
      <c r="DO8" s="658"/>
      <c r="DP8" s="659"/>
      <c r="DQ8" s="663">
        <v>526929</v>
      </c>
      <c r="DR8" s="658"/>
      <c r="DS8" s="658"/>
      <c r="DT8" s="658"/>
      <c r="DU8" s="658"/>
      <c r="DV8" s="658"/>
      <c r="DW8" s="658"/>
      <c r="DX8" s="658"/>
      <c r="DY8" s="658"/>
      <c r="DZ8" s="658"/>
      <c r="EA8" s="658"/>
      <c r="EB8" s="658"/>
      <c r="EC8" s="694"/>
    </row>
    <row r="9" spans="2:143" ht="11.25" customHeight="1" x14ac:dyDescent="0.2">
      <c r="B9" s="654" t="s">
        <v>249</v>
      </c>
      <c r="C9" s="655"/>
      <c r="D9" s="655"/>
      <c r="E9" s="655"/>
      <c r="F9" s="655"/>
      <c r="G9" s="655"/>
      <c r="H9" s="655"/>
      <c r="I9" s="655"/>
      <c r="J9" s="655"/>
      <c r="K9" s="655"/>
      <c r="L9" s="655"/>
      <c r="M9" s="655"/>
      <c r="N9" s="655"/>
      <c r="O9" s="655"/>
      <c r="P9" s="655"/>
      <c r="Q9" s="656"/>
      <c r="R9" s="657">
        <v>4277</v>
      </c>
      <c r="S9" s="658"/>
      <c r="T9" s="658"/>
      <c r="U9" s="658"/>
      <c r="V9" s="658"/>
      <c r="W9" s="658"/>
      <c r="X9" s="658"/>
      <c r="Y9" s="659"/>
      <c r="Z9" s="695">
        <v>0.1</v>
      </c>
      <c r="AA9" s="695"/>
      <c r="AB9" s="695"/>
      <c r="AC9" s="695"/>
      <c r="AD9" s="696">
        <v>4277</v>
      </c>
      <c r="AE9" s="696"/>
      <c r="AF9" s="696"/>
      <c r="AG9" s="696"/>
      <c r="AH9" s="696"/>
      <c r="AI9" s="696"/>
      <c r="AJ9" s="696"/>
      <c r="AK9" s="696"/>
      <c r="AL9" s="660">
        <v>0.2</v>
      </c>
      <c r="AM9" s="661"/>
      <c r="AN9" s="661"/>
      <c r="AO9" s="697"/>
      <c r="AP9" s="654" t="s">
        <v>250</v>
      </c>
      <c r="AQ9" s="655"/>
      <c r="AR9" s="655"/>
      <c r="AS9" s="655"/>
      <c r="AT9" s="655"/>
      <c r="AU9" s="655"/>
      <c r="AV9" s="655"/>
      <c r="AW9" s="655"/>
      <c r="AX9" s="655"/>
      <c r="AY9" s="655"/>
      <c r="AZ9" s="655"/>
      <c r="BA9" s="655"/>
      <c r="BB9" s="655"/>
      <c r="BC9" s="655"/>
      <c r="BD9" s="655"/>
      <c r="BE9" s="655"/>
      <c r="BF9" s="656"/>
      <c r="BG9" s="657">
        <v>305344</v>
      </c>
      <c r="BH9" s="658"/>
      <c r="BI9" s="658"/>
      <c r="BJ9" s="658"/>
      <c r="BK9" s="658"/>
      <c r="BL9" s="658"/>
      <c r="BM9" s="658"/>
      <c r="BN9" s="659"/>
      <c r="BO9" s="695">
        <v>34.700000000000003</v>
      </c>
      <c r="BP9" s="695"/>
      <c r="BQ9" s="695"/>
      <c r="BR9" s="695"/>
      <c r="BS9" s="696" t="s">
        <v>140</v>
      </c>
      <c r="BT9" s="696"/>
      <c r="BU9" s="696"/>
      <c r="BV9" s="696"/>
      <c r="BW9" s="696"/>
      <c r="BX9" s="696"/>
      <c r="BY9" s="696"/>
      <c r="BZ9" s="696"/>
      <c r="CA9" s="696"/>
      <c r="CB9" s="736"/>
      <c r="CD9" s="654" t="s">
        <v>251</v>
      </c>
      <c r="CE9" s="655"/>
      <c r="CF9" s="655"/>
      <c r="CG9" s="655"/>
      <c r="CH9" s="655"/>
      <c r="CI9" s="655"/>
      <c r="CJ9" s="655"/>
      <c r="CK9" s="655"/>
      <c r="CL9" s="655"/>
      <c r="CM9" s="655"/>
      <c r="CN9" s="655"/>
      <c r="CO9" s="655"/>
      <c r="CP9" s="655"/>
      <c r="CQ9" s="656"/>
      <c r="CR9" s="657">
        <v>714984</v>
      </c>
      <c r="CS9" s="658"/>
      <c r="CT9" s="658"/>
      <c r="CU9" s="658"/>
      <c r="CV9" s="658"/>
      <c r="CW9" s="658"/>
      <c r="CX9" s="658"/>
      <c r="CY9" s="659"/>
      <c r="CZ9" s="695">
        <v>17.3</v>
      </c>
      <c r="DA9" s="695"/>
      <c r="DB9" s="695"/>
      <c r="DC9" s="695"/>
      <c r="DD9" s="663">
        <v>3008</v>
      </c>
      <c r="DE9" s="658"/>
      <c r="DF9" s="658"/>
      <c r="DG9" s="658"/>
      <c r="DH9" s="658"/>
      <c r="DI9" s="658"/>
      <c r="DJ9" s="658"/>
      <c r="DK9" s="658"/>
      <c r="DL9" s="658"/>
      <c r="DM9" s="658"/>
      <c r="DN9" s="658"/>
      <c r="DO9" s="658"/>
      <c r="DP9" s="659"/>
      <c r="DQ9" s="663">
        <v>582869</v>
      </c>
      <c r="DR9" s="658"/>
      <c r="DS9" s="658"/>
      <c r="DT9" s="658"/>
      <c r="DU9" s="658"/>
      <c r="DV9" s="658"/>
      <c r="DW9" s="658"/>
      <c r="DX9" s="658"/>
      <c r="DY9" s="658"/>
      <c r="DZ9" s="658"/>
      <c r="EA9" s="658"/>
      <c r="EB9" s="658"/>
      <c r="EC9" s="694"/>
    </row>
    <row r="10" spans="2:143" ht="11.25" customHeight="1" x14ac:dyDescent="0.2">
      <c r="B10" s="654" t="s">
        <v>252</v>
      </c>
      <c r="C10" s="655"/>
      <c r="D10" s="655"/>
      <c r="E10" s="655"/>
      <c r="F10" s="655"/>
      <c r="G10" s="655"/>
      <c r="H10" s="655"/>
      <c r="I10" s="655"/>
      <c r="J10" s="655"/>
      <c r="K10" s="655"/>
      <c r="L10" s="655"/>
      <c r="M10" s="655"/>
      <c r="N10" s="655"/>
      <c r="O10" s="655"/>
      <c r="P10" s="655"/>
      <c r="Q10" s="656"/>
      <c r="R10" s="657" t="s">
        <v>140</v>
      </c>
      <c r="S10" s="658"/>
      <c r="T10" s="658"/>
      <c r="U10" s="658"/>
      <c r="V10" s="658"/>
      <c r="W10" s="658"/>
      <c r="X10" s="658"/>
      <c r="Y10" s="659"/>
      <c r="Z10" s="695" t="s">
        <v>140</v>
      </c>
      <c r="AA10" s="695"/>
      <c r="AB10" s="695"/>
      <c r="AC10" s="695"/>
      <c r="AD10" s="696" t="s">
        <v>140</v>
      </c>
      <c r="AE10" s="696"/>
      <c r="AF10" s="696"/>
      <c r="AG10" s="696"/>
      <c r="AH10" s="696"/>
      <c r="AI10" s="696"/>
      <c r="AJ10" s="696"/>
      <c r="AK10" s="696"/>
      <c r="AL10" s="660" t="s">
        <v>140</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17297</v>
      </c>
      <c r="BH10" s="658"/>
      <c r="BI10" s="658"/>
      <c r="BJ10" s="658"/>
      <c r="BK10" s="658"/>
      <c r="BL10" s="658"/>
      <c r="BM10" s="658"/>
      <c r="BN10" s="659"/>
      <c r="BO10" s="695">
        <v>2</v>
      </c>
      <c r="BP10" s="695"/>
      <c r="BQ10" s="695"/>
      <c r="BR10" s="695"/>
      <c r="BS10" s="696" t="s">
        <v>140</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t="s">
        <v>140</v>
      </c>
      <c r="CS10" s="658"/>
      <c r="CT10" s="658"/>
      <c r="CU10" s="658"/>
      <c r="CV10" s="658"/>
      <c r="CW10" s="658"/>
      <c r="CX10" s="658"/>
      <c r="CY10" s="659"/>
      <c r="CZ10" s="695" t="s">
        <v>140</v>
      </c>
      <c r="DA10" s="695"/>
      <c r="DB10" s="695"/>
      <c r="DC10" s="695"/>
      <c r="DD10" s="663" t="s">
        <v>140</v>
      </c>
      <c r="DE10" s="658"/>
      <c r="DF10" s="658"/>
      <c r="DG10" s="658"/>
      <c r="DH10" s="658"/>
      <c r="DI10" s="658"/>
      <c r="DJ10" s="658"/>
      <c r="DK10" s="658"/>
      <c r="DL10" s="658"/>
      <c r="DM10" s="658"/>
      <c r="DN10" s="658"/>
      <c r="DO10" s="658"/>
      <c r="DP10" s="659"/>
      <c r="DQ10" s="663" t="s">
        <v>140</v>
      </c>
      <c r="DR10" s="658"/>
      <c r="DS10" s="658"/>
      <c r="DT10" s="658"/>
      <c r="DU10" s="658"/>
      <c r="DV10" s="658"/>
      <c r="DW10" s="658"/>
      <c r="DX10" s="658"/>
      <c r="DY10" s="658"/>
      <c r="DZ10" s="658"/>
      <c r="EA10" s="658"/>
      <c r="EB10" s="658"/>
      <c r="EC10" s="694"/>
    </row>
    <row r="11" spans="2:143" ht="11.25" customHeight="1" x14ac:dyDescent="0.2">
      <c r="B11" s="654" t="s">
        <v>255</v>
      </c>
      <c r="C11" s="655"/>
      <c r="D11" s="655"/>
      <c r="E11" s="655"/>
      <c r="F11" s="655"/>
      <c r="G11" s="655"/>
      <c r="H11" s="655"/>
      <c r="I11" s="655"/>
      <c r="J11" s="655"/>
      <c r="K11" s="655"/>
      <c r="L11" s="655"/>
      <c r="M11" s="655"/>
      <c r="N11" s="655"/>
      <c r="O11" s="655"/>
      <c r="P11" s="655"/>
      <c r="Q11" s="656"/>
      <c r="R11" s="657">
        <v>145771</v>
      </c>
      <c r="S11" s="658"/>
      <c r="T11" s="658"/>
      <c r="U11" s="658"/>
      <c r="V11" s="658"/>
      <c r="W11" s="658"/>
      <c r="X11" s="658"/>
      <c r="Y11" s="659"/>
      <c r="Z11" s="660">
        <v>3.4</v>
      </c>
      <c r="AA11" s="661"/>
      <c r="AB11" s="661"/>
      <c r="AC11" s="662"/>
      <c r="AD11" s="663">
        <v>145771</v>
      </c>
      <c r="AE11" s="658"/>
      <c r="AF11" s="658"/>
      <c r="AG11" s="658"/>
      <c r="AH11" s="658"/>
      <c r="AI11" s="658"/>
      <c r="AJ11" s="658"/>
      <c r="AK11" s="659"/>
      <c r="AL11" s="660">
        <v>6</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10001</v>
      </c>
      <c r="BH11" s="658"/>
      <c r="BI11" s="658"/>
      <c r="BJ11" s="658"/>
      <c r="BK11" s="658"/>
      <c r="BL11" s="658"/>
      <c r="BM11" s="658"/>
      <c r="BN11" s="659"/>
      <c r="BO11" s="695">
        <v>1.1000000000000001</v>
      </c>
      <c r="BP11" s="695"/>
      <c r="BQ11" s="695"/>
      <c r="BR11" s="695"/>
      <c r="BS11" s="696" t="s">
        <v>140</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56991</v>
      </c>
      <c r="CS11" s="658"/>
      <c r="CT11" s="658"/>
      <c r="CU11" s="658"/>
      <c r="CV11" s="658"/>
      <c r="CW11" s="658"/>
      <c r="CX11" s="658"/>
      <c r="CY11" s="659"/>
      <c r="CZ11" s="695">
        <v>1.4</v>
      </c>
      <c r="DA11" s="695"/>
      <c r="DB11" s="695"/>
      <c r="DC11" s="695"/>
      <c r="DD11" s="663">
        <v>12102</v>
      </c>
      <c r="DE11" s="658"/>
      <c r="DF11" s="658"/>
      <c r="DG11" s="658"/>
      <c r="DH11" s="658"/>
      <c r="DI11" s="658"/>
      <c r="DJ11" s="658"/>
      <c r="DK11" s="658"/>
      <c r="DL11" s="658"/>
      <c r="DM11" s="658"/>
      <c r="DN11" s="658"/>
      <c r="DO11" s="658"/>
      <c r="DP11" s="659"/>
      <c r="DQ11" s="663">
        <v>21814</v>
      </c>
      <c r="DR11" s="658"/>
      <c r="DS11" s="658"/>
      <c r="DT11" s="658"/>
      <c r="DU11" s="658"/>
      <c r="DV11" s="658"/>
      <c r="DW11" s="658"/>
      <c r="DX11" s="658"/>
      <c r="DY11" s="658"/>
      <c r="DZ11" s="658"/>
      <c r="EA11" s="658"/>
      <c r="EB11" s="658"/>
      <c r="EC11" s="694"/>
    </row>
    <row r="12" spans="2:143" ht="11.25" customHeight="1" x14ac:dyDescent="0.2">
      <c r="B12" s="654" t="s">
        <v>258</v>
      </c>
      <c r="C12" s="655"/>
      <c r="D12" s="655"/>
      <c r="E12" s="655"/>
      <c r="F12" s="655"/>
      <c r="G12" s="655"/>
      <c r="H12" s="655"/>
      <c r="I12" s="655"/>
      <c r="J12" s="655"/>
      <c r="K12" s="655"/>
      <c r="L12" s="655"/>
      <c r="M12" s="655"/>
      <c r="N12" s="655"/>
      <c r="O12" s="655"/>
      <c r="P12" s="655"/>
      <c r="Q12" s="656"/>
      <c r="R12" s="657" t="s">
        <v>140</v>
      </c>
      <c r="S12" s="658"/>
      <c r="T12" s="658"/>
      <c r="U12" s="658"/>
      <c r="V12" s="658"/>
      <c r="W12" s="658"/>
      <c r="X12" s="658"/>
      <c r="Y12" s="659"/>
      <c r="Z12" s="695" t="s">
        <v>140</v>
      </c>
      <c r="AA12" s="695"/>
      <c r="AB12" s="695"/>
      <c r="AC12" s="695"/>
      <c r="AD12" s="696" t="s">
        <v>140</v>
      </c>
      <c r="AE12" s="696"/>
      <c r="AF12" s="696"/>
      <c r="AG12" s="696"/>
      <c r="AH12" s="696"/>
      <c r="AI12" s="696"/>
      <c r="AJ12" s="696"/>
      <c r="AK12" s="696"/>
      <c r="AL12" s="660" t="s">
        <v>140</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467252</v>
      </c>
      <c r="BH12" s="658"/>
      <c r="BI12" s="658"/>
      <c r="BJ12" s="658"/>
      <c r="BK12" s="658"/>
      <c r="BL12" s="658"/>
      <c r="BM12" s="658"/>
      <c r="BN12" s="659"/>
      <c r="BO12" s="695">
        <v>53.1</v>
      </c>
      <c r="BP12" s="695"/>
      <c r="BQ12" s="695"/>
      <c r="BR12" s="695"/>
      <c r="BS12" s="696" t="s">
        <v>140</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75129</v>
      </c>
      <c r="CS12" s="658"/>
      <c r="CT12" s="658"/>
      <c r="CU12" s="658"/>
      <c r="CV12" s="658"/>
      <c r="CW12" s="658"/>
      <c r="CX12" s="658"/>
      <c r="CY12" s="659"/>
      <c r="CZ12" s="695">
        <v>1.8</v>
      </c>
      <c r="DA12" s="695"/>
      <c r="DB12" s="695"/>
      <c r="DC12" s="695"/>
      <c r="DD12" s="663">
        <v>692</v>
      </c>
      <c r="DE12" s="658"/>
      <c r="DF12" s="658"/>
      <c r="DG12" s="658"/>
      <c r="DH12" s="658"/>
      <c r="DI12" s="658"/>
      <c r="DJ12" s="658"/>
      <c r="DK12" s="658"/>
      <c r="DL12" s="658"/>
      <c r="DM12" s="658"/>
      <c r="DN12" s="658"/>
      <c r="DO12" s="658"/>
      <c r="DP12" s="659"/>
      <c r="DQ12" s="663">
        <v>66979</v>
      </c>
      <c r="DR12" s="658"/>
      <c r="DS12" s="658"/>
      <c r="DT12" s="658"/>
      <c r="DU12" s="658"/>
      <c r="DV12" s="658"/>
      <c r="DW12" s="658"/>
      <c r="DX12" s="658"/>
      <c r="DY12" s="658"/>
      <c r="DZ12" s="658"/>
      <c r="EA12" s="658"/>
      <c r="EB12" s="658"/>
      <c r="EC12" s="694"/>
    </row>
    <row r="13" spans="2:143" ht="11.25" customHeight="1" x14ac:dyDescent="0.2">
      <c r="B13" s="654" t="s">
        <v>261</v>
      </c>
      <c r="C13" s="655"/>
      <c r="D13" s="655"/>
      <c r="E13" s="655"/>
      <c r="F13" s="655"/>
      <c r="G13" s="655"/>
      <c r="H13" s="655"/>
      <c r="I13" s="655"/>
      <c r="J13" s="655"/>
      <c r="K13" s="655"/>
      <c r="L13" s="655"/>
      <c r="M13" s="655"/>
      <c r="N13" s="655"/>
      <c r="O13" s="655"/>
      <c r="P13" s="655"/>
      <c r="Q13" s="656"/>
      <c r="R13" s="657" t="s">
        <v>140</v>
      </c>
      <c r="S13" s="658"/>
      <c r="T13" s="658"/>
      <c r="U13" s="658"/>
      <c r="V13" s="658"/>
      <c r="W13" s="658"/>
      <c r="X13" s="658"/>
      <c r="Y13" s="659"/>
      <c r="Z13" s="695" t="s">
        <v>140</v>
      </c>
      <c r="AA13" s="695"/>
      <c r="AB13" s="695"/>
      <c r="AC13" s="695"/>
      <c r="AD13" s="696" t="s">
        <v>140</v>
      </c>
      <c r="AE13" s="696"/>
      <c r="AF13" s="696"/>
      <c r="AG13" s="696"/>
      <c r="AH13" s="696"/>
      <c r="AI13" s="696"/>
      <c r="AJ13" s="696"/>
      <c r="AK13" s="696"/>
      <c r="AL13" s="660" t="s">
        <v>140</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467252</v>
      </c>
      <c r="BH13" s="658"/>
      <c r="BI13" s="658"/>
      <c r="BJ13" s="658"/>
      <c r="BK13" s="658"/>
      <c r="BL13" s="658"/>
      <c r="BM13" s="658"/>
      <c r="BN13" s="659"/>
      <c r="BO13" s="695">
        <v>53.1</v>
      </c>
      <c r="BP13" s="695"/>
      <c r="BQ13" s="695"/>
      <c r="BR13" s="695"/>
      <c r="BS13" s="696" t="s">
        <v>140</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322944</v>
      </c>
      <c r="CS13" s="658"/>
      <c r="CT13" s="658"/>
      <c r="CU13" s="658"/>
      <c r="CV13" s="658"/>
      <c r="CW13" s="658"/>
      <c r="CX13" s="658"/>
      <c r="CY13" s="659"/>
      <c r="CZ13" s="695">
        <v>7.8</v>
      </c>
      <c r="DA13" s="695"/>
      <c r="DB13" s="695"/>
      <c r="DC13" s="695"/>
      <c r="DD13" s="663">
        <v>98527</v>
      </c>
      <c r="DE13" s="658"/>
      <c r="DF13" s="658"/>
      <c r="DG13" s="658"/>
      <c r="DH13" s="658"/>
      <c r="DI13" s="658"/>
      <c r="DJ13" s="658"/>
      <c r="DK13" s="658"/>
      <c r="DL13" s="658"/>
      <c r="DM13" s="658"/>
      <c r="DN13" s="658"/>
      <c r="DO13" s="658"/>
      <c r="DP13" s="659"/>
      <c r="DQ13" s="663">
        <v>195469</v>
      </c>
      <c r="DR13" s="658"/>
      <c r="DS13" s="658"/>
      <c r="DT13" s="658"/>
      <c r="DU13" s="658"/>
      <c r="DV13" s="658"/>
      <c r="DW13" s="658"/>
      <c r="DX13" s="658"/>
      <c r="DY13" s="658"/>
      <c r="DZ13" s="658"/>
      <c r="EA13" s="658"/>
      <c r="EB13" s="658"/>
      <c r="EC13" s="694"/>
    </row>
    <row r="14" spans="2:143" ht="11.25" customHeight="1" x14ac:dyDescent="0.2">
      <c r="B14" s="654" t="s">
        <v>264</v>
      </c>
      <c r="C14" s="655"/>
      <c r="D14" s="655"/>
      <c r="E14" s="655"/>
      <c r="F14" s="655"/>
      <c r="G14" s="655"/>
      <c r="H14" s="655"/>
      <c r="I14" s="655"/>
      <c r="J14" s="655"/>
      <c r="K14" s="655"/>
      <c r="L14" s="655"/>
      <c r="M14" s="655"/>
      <c r="N14" s="655"/>
      <c r="O14" s="655"/>
      <c r="P14" s="655"/>
      <c r="Q14" s="656"/>
      <c r="R14" s="657">
        <v>36</v>
      </c>
      <c r="S14" s="658"/>
      <c r="T14" s="658"/>
      <c r="U14" s="658"/>
      <c r="V14" s="658"/>
      <c r="W14" s="658"/>
      <c r="X14" s="658"/>
      <c r="Y14" s="659"/>
      <c r="Z14" s="695">
        <v>0</v>
      </c>
      <c r="AA14" s="695"/>
      <c r="AB14" s="695"/>
      <c r="AC14" s="695"/>
      <c r="AD14" s="696">
        <v>36</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18062</v>
      </c>
      <c r="BH14" s="658"/>
      <c r="BI14" s="658"/>
      <c r="BJ14" s="658"/>
      <c r="BK14" s="658"/>
      <c r="BL14" s="658"/>
      <c r="BM14" s="658"/>
      <c r="BN14" s="659"/>
      <c r="BO14" s="695">
        <v>2.1</v>
      </c>
      <c r="BP14" s="695"/>
      <c r="BQ14" s="695"/>
      <c r="BR14" s="695"/>
      <c r="BS14" s="696" t="s">
        <v>140</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198656</v>
      </c>
      <c r="CS14" s="658"/>
      <c r="CT14" s="658"/>
      <c r="CU14" s="658"/>
      <c r="CV14" s="658"/>
      <c r="CW14" s="658"/>
      <c r="CX14" s="658"/>
      <c r="CY14" s="659"/>
      <c r="CZ14" s="695">
        <v>4.8</v>
      </c>
      <c r="DA14" s="695"/>
      <c r="DB14" s="695"/>
      <c r="DC14" s="695"/>
      <c r="DD14" s="663">
        <v>18160</v>
      </c>
      <c r="DE14" s="658"/>
      <c r="DF14" s="658"/>
      <c r="DG14" s="658"/>
      <c r="DH14" s="658"/>
      <c r="DI14" s="658"/>
      <c r="DJ14" s="658"/>
      <c r="DK14" s="658"/>
      <c r="DL14" s="658"/>
      <c r="DM14" s="658"/>
      <c r="DN14" s="658"/>
      <c r="DO14" s="658"/>
      <c r="DP14" s="659"/>
      <c r="DQ14" s="663">
        <v>176173</v>
      </c>
      <c r="DR14" s="658"/>
      <c r="DS14" s="658"/>
      <c r="DT14" s="658"/>
      <c r="DU14" s="658"/>
      <c r="DV14" s="658"/>
      <c r="DW14" s="658"/>
      <c r="DX14" s="658"/>
      <c r="DY14" s="658"/>
      <c r="DZ14" s="658"/>
      <c r="EA14" s="658"/>
      <c r="EB14" s="658"/>
      <c r="EC14" s="694"/>
    </row>
    <row r="15" spans="2:143" ht="11.25" customHeight="1" x14ac:dyDescent="0.2">
      <c r="B15" s="654" t="s">
        <v>267</v>
      </c>
      <c r="C15" s="655"/>
      <c r="D15" s="655"/>
      <c r="E15" s="655"/>
      <c r="F15" s="655"/>
      <c r="G15" s="655"/>
      <c r="H15" s="655"/>
      <c r="I15" s="655"/>
      <c r="J15" s="655"/>
      <c r="K15" s="655"/>
      <c r="L15" s="655"/>
      <c r="M15" s="655"/>
      <c r="N15" s="655"/>
      <c r="O15" s="655"/>
      <c r="P15" s="655"/>
      <c r="Q15" s="656"/>
      <c r="R15" s="657" t="s">
        <v>140</v>
      </c>
      <c r="S15" s="658"/>
      <c r="T15" s="658"/>
      <c r="U15" s="658"/>
      <c r="V15" s="658"/>
      <c r="W15" s="658"/>
      <c r="X15" s="658"/>
      <c r="Y15" s="659"/>
      <c r="Z15" s="695" t="s">
        <v>140</v>
      </c>
      <c r="AA15" s="695"/>
      <c r="AB15" s="695"/>
      <c r="AC15" s="695"/>
      <c r="AD15" s="696" t="s">
        <v>140</v>
      </c>
      <c r="AE15" s="696"/>
      <c r="AF15" s="696"/>
      <c r="AG15" s="696"/>
      <c r="AH15" s="696"/>
      <c r="AI15" s="696"/>
      <c r="AJ15" s="696"/>
      <c r="AK15" s="696"/>
      <c r="AL15" s="660" t="s">
        <v>140</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48509</v>
      </c>
      <c r="BH15" s="658"/>
      <c r="BI15" s="658"/>
      <c r="BJ15" s="658"/>
      <c r="BK15" s="658"/>
      <c r="BL15" s="658"/>
      <c r="BM15" s="658"/>
      <c r="BN15" s="659"/>
      <c r="BO15" s="695">
        <v>5.5</v>
      </c>
      <c r="BP15" s="695"/>
      <c r="BQ15" s="695"/>
      <c r="BR15" s="695"/>
      <c r="BS15" s="696" t="s">
        <v>140</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414399</v>
      </c>
      <c r="CS15" s="658"/>
      <c r="CT15" s="658"/>
      <c r="CU15" s="658"/>
      <c r="CV15" s="658"/>
      <c r="CW15" s="658"/>
      <c r="CX15" s="658"/>
      <c r="CY15" s="659"/>
      <c r="CZ15" s="695">
        <v>10.1</v>
      </c>
      <c r="DA15" s="695"/>
      <c r="DB15" s="695"/>
      <c r="DC15" s="695"/>
      <c r="DD15" s="663">
        <v>45227</v>
      </c>
      <c r="DE15" s="658"/>
      <c r="DF15" s="658"/>
      <c r="DG15" s="658"/>
      <c r="DH15" s="658"/>
      <c r="DI15" s="658"/>
      <c r="DJ15" s="658"/>
      <c r="DK15" s="658"/>
      <c r="DL15" s="658"/>
      <c r="DM15" s="658"/>
      <c r="DN15" s="658"/>
      <c r="DO15" s="658"/>
      <c r="DP15" s="659"/>
      <c r="DQ15" s="663">
        <v>353354</v>
      </c>
      <c r="DR15" s="658"/>
      <c r="DS15" s="658"/>
      <c r="DT15" s="658"/>
      <c r="DU15" s="658"/>
      <c r="DV15" s="658"/>
      <c r="DW15" s="658"/>
      <c r="DX15" s="658"/>
      <c r="DY15" s="658"/>
      <c r="DZ15" s="658"/>
      <c r="EA15" s="658"/>
      <c r="EB15" s="658"/>
      <c r="EC15" s="694"/>
    </row>
    <row r="16" spans="2:143" ht="11.25" customHeight="1" x14ac:dyDescent="0.2">
      <c r="B16" s="654" t="s">
        <v>270</v>
      </c>
      <c r="C16" s="655"/>
      <c r="D16" s="655"/>
      <c r="E16" s="655"/>
      <c r="F16" s="655"/>
      <c r="G16" s="655"/>
      <c r="H16" s="655"/>
      <c r="I16" s="655"/>
      <c r="J16" s="655"/>
      <c r="K16" s="655"/>
      <c r="L16" s="655"/>
      <c r="M16" s="655"/>
      <c r="N16" s="655"/>
      <c r="O16" s="655"/>
      <c r="P16" s="655"/>
      <c r="Q16" s="656"/>
      <c r="R16" s="657">
        <v>3785</v>
      </c>
      <c r="S16" s="658"/>
      <c r="T16" s="658"/>
      <c r="U16" s="658"/>
      <c r="V16" s="658"/>
      <c r="W16" s="658"/>
      <c r="X16" s="658"/>
      <c r="Y16" s="659"/>
      <c r="Z16" s="695">
        <v>0.1</v>
      </c>
      <c r="AA16" s="695"/>
      <c r="AB16" s="695"/>
      <c r="AC16" s="695"/>
      <c r="AD16" s="696">
        <v>3785</v>
      </c>
      <c r="AE16" s="696"/>
      <c r="AF16" s="696"/>
      <c r="AG16" s="696"/>
      <c r="AH16" s="696"/>
      <c r="AI16" s="696"/>
      <c r="AJ16" s="696"/>
      <c r="AK16" s="696"/>
      <c r="AL16" s="660">
        <v>0.2</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140</v>
      </c>
      <c r="BH16" s="658"/>
      <c r="BI16" s="658"/>
      <c r="BJ16" s="658"/>
      <c r="BK16" s="658"/>
      <c r="BL16" s="658"/>
      <c r="BM16" s="658"/>
      <c r="BN16" s="659"/>
      <c r="BO16" s="695" t="s">
        <v>140</v>
      </c>
      <c r="BP16" s="695"/>
      <c r="BQ16" s="695"/>
      <c r="BR16" s="695"/>
      <c r="BS16" s="696" t="s">
        <v>140</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t="s">
        <v>140</v>
      </c>
      <c r="CS16" s="658"/>
      <c r="CT16" s="658"/>
      <c r="CU16" s="658"/>
      <c r="CV16" s="658"/>
      <c r="CW16" s="658"/>
      <c r="CX16" s="658"/>
      <c r="CY16" s="659"/>
      <c r="CZ16" s="695" t="s">
        <v>140</v>
      </c>
      <c r="DA16" s="695"/>
      <c r="DB16" s="695"/>
      <c r="DC16" s="695"/>
      <c r="DD16" s="663" t="s">
        <v>140</v>
      </c>
      <c r="DE16" s="658"/>
      <c r="DF16" s="658"/>
      <c r="DG16" s="658"/>
      <c r="DH16" s="658"/>
      <c r="DI16" s="658"/>
      <c r="DJ16" s="658"/>
      <c r="DK16" s="658"/>
      <c r="DL16" s="658"/>
      <c r="DM16" s="658"/>
      <c r="DN16" s="658"/>
      <c r="DO16" s="658"/>
      <c r="DP16" s="659"/>
      <c r="DQ16" s="663" t="s">
        <v>140</v>
      </c>
      <c r="DR16" s="658"/>
      <c r="DS16" s="658"/>
      <c r="DT16" s="658"/>
      <c r="DU16" s="658"/>
      <c r="DV16" s="658"/>
      <c r="DW16" s="658"/>
      <c r="DX16" s="658"/>
      <c r="DY16" s="658"/>
      <c r="DZ16" s="658"/>
      <c r="EA16" s="658"/>
      <c r="EB16" s="658"/>
      <c r="EC16" s="694"/>
    </row>
    <row r="17" spans="2:133" ht="11.25" customHeight="1" x14ac:dyDescent="0.2">
      <c r="B17" s="654" t="s">
        <v>273</v>
      </c>
      <c r="C17" s="655"/>
      <c r="D17" s="655"/>
      <c r="E17" s="655"/>
      <c r="F17" s="655"/>
      <c r="G17" s="655"/>
      <c r="H17" s="655"/>
      <c r="I17" s="655"/>
      <c r="J17" s="655"/>
      <c r="K17" s="655"/>
      <c r="L17" s="655"/>
      <c r="M17" s="655"/>
      <c r="N17" s="655"/>
      <c r="O17" s="655"/>
      <c r="P17" s="655"/>
      <c r="Q17" s="656"/>
      <c r="R17" s="657">
        <v>8152</v>
      </c>
      <c r="S17" s="658"/>
      <c r="T17" s="658"/>
      <c r="U17" s="658"/>
      <c r="V17" s="658"/>
      <c r="W17" s="658"/>
      <c r="X17" s="658"/>
      <c r="Y17" s="659"/>
      <c r="Z17" s="695">
        <v>0.2</v>
      </c>
      <c r="AA17" s="695"/>
      <c r="AB17" s="695"/>
      <c r="AC17" s="695"/>
      <c r="AD17" s="696">
        <v>8152</v>
      </c>
      <c r="AE17" s="696"/>
      <c r="AF17" s="696"/>
      <c r="AG17" s="696"/>
      <c r="AH17" s="696"/>
      <c r="AI17" s="696"/>
      <c r="AJ17" s="696"/>
      <c r="AK17" s="696"/>
      <c r="AL17" s="660">
        <v>0.3</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140</v>
      </c>
      <c r="BH17" s="658"/>
      <c r="BI17" s="658"/>
      <c r="BJ17" s="658"/>
      <c r="BK17" s="658"/>
      <c r="BL17" s="658"/>
      <c r="BM17" s="658"/>
      <c r="BN17" s="659"/>
      <c r="BO17" s="695" t="s">
        <v>140</v>
      </c>
      <c r="BP17" s="695"/>
      <c r="BQ17" s="695"/>
      <c r="BR17" s="695"/>
      <c r="BS17" s="696" t="s">
        <v>140</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405608</v>
      </c>
      <c r="CS17" s="658"/>
      <c r="CT17" s="658"/>
      <c r="CU17" s="658"/>
      <c r="CV17" s="658"/>
      <c r="CW17" s="658"/>
      <c r="CX17" s="658"/>
      <c r="CY17" s="659"/>
      <c r="CZ17" s="695">
        <v>9.8000000000000007</v>
      </c>
      <c r="DA17" s="695"/>
      <c r="DB17" s="695"/>
      <c r="DC17" s="695"/>
      <c r="DD17" s="663" t="s">
        <v>140</v>
      </c>
      <c r="DE17" s="658"/>
      <c r="DF17" s="658"/>
      <c r="DG17" s="658"/>
      <c r="DH17" s="658"/>
      <c r="DI17" s="658"/>
      <c r="DJ17" s="658"/>
      <c r="DK17" s="658"/>
      <c r="DL17" s="658"/>
      <c r="DM17" s="658"/>
      <c r="DN17" s="658"/>
      <c r="DO17" s="658"/>
      <c r="DP17" s="659"/>
      <c r="DQ17" s="663">
        <v>399758</v>
      </c>
      <c r="DR17" s="658"/>
      <c r="DS17" s="658"/>
      <c r="DT17" s="658"/>
      <c r="DU17" s="658"/>
      <c r="DV17" s="658"/>
      <c r="DW17" s="658"/>
      <c r="DX17" s="658"/>
      <c r="DY17" s="658"/>
      <c r="DZ17" s="658"/>
      <c r="EA17" s="658"/>
      <c r="EB17" s="658"/>
      <c r="EC17" s="694"/>
    </row>
    <row r="18" spans="2:133" ht="11.25" customHeight="1" x14ac:dyDescent="0.2">
      <c r="B18" s="654" t="s">
        <v>276</v>
      </c>
      <c r="C18" s="655"/>
      <c r="D18" s="655"/>
      <c r="E18" s="655"/>
      <c r="F18" s="655"/>
      <c r="G18" s="655"/>
      <c r="H18" s="655"/>
      <c r="I18" s="655"/>
      <c r="J18" s="655"/>
      <c r="K18" s="655"/>
      <c r="L18" s="655"/>
      <c r="M18" s="655"/>
      <c r="N18" s="655"/>
      <c r="O18" s="655"/>
      <c r="P18" s="655"/>
      <c r="Q18" s="656"/>
      <c r="R18" s="657">
        <v>3113</v>
      </c>
      <c r="S18" s="658"/>
      <c r="T18" s="658"/>
      <c r="U18" s="658"/>
      <c r="V18" s="658"/>
      <c r="W18" s="658"/>
      <c r="X18" s="658"/>
      <c r="Y18" s="659"/>
      <c r="Z18" s="695">
        <v>0.1</v>
      </c>
      <c r="AA18" s="695"/>
      <c r="AB18" s="695"/>
      <c r="AC18" s="695"/>
      <c r="AD18" s="696">
        <v>3113</v>
      </c>
      <c r="AE18" s="696"/>
      <c r="AF18" s="696"/>
      <c r="AG18" s="696"/>
      <c r="AH18" s="696"/>
      <c r="AI18" s="696"/>
      <c r="AJ18" s="696"/>
      <c r="AK18" s="696"/>
      <c r="AL18" s="660">
        <v>0.1</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140</v>
      </c>
      <c r="BH18" s="658"/>
      <c r="BI18" s="658"/>
      <c r="BJ18" s="658"/>
      <c r="BK18" s="658"/>
      <c r="BL18" s="658"/>
      <c r="BM18" s="658"/>
      <c r="BN18" s="659"/>
      <c r="BO18" s="695" t="s">
        <v>140</v>
      </c>
      <c r="BP18" s="695"/>
      <c r="BQ18" s="695"/>
      <c r="BR18" s="695"/>
      <c r="BS18" s="696" t="s">
        <v>140</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140</v>
      </c>
      <c r="CS18" s="658"/>
      <c r="CT18" s="658"/>
      <c r="CU18" s="658"/>
      <c r="CV18" s="658"/>
      <c r="CW18" s="658"/>
      <c r="CX18" s="658"/>
      <c r="CY18" s="659"/>
      <c r="CZ18" s="695" t="s">
        <v>140</v>
      </c>
      <c r="DA18" s="695"/>
      <c r="DB18" s="695"/>
      <c r="DC18" s="695"/>
      <c r="DD18" s="663" t="s">
        <v>140</v>
      </c>
      <c r="DE18" s="658"/>
      <c r="DF18" s="658"/>
      <c r="DG18" s="658"/>
      <c r="DH18" s="658"/>
      <c r="DI18" s="658"/>
      <c r="DJ18" s="658"/>
      <c r="DK18" s="658"/>
      <c r="DL18" s="658"/>
      <c r="DM18" s="658"/>
      <c r="DN18" s="658"/>
      <c r="DO18" s="658"/>
      <c r="DP18" s="659"/>
      <c r="DQ18" s="663" t="s">
        <v>140</v>
      </c>
      <c r="DR18" s="658"/>
      <c r="DS18" s="658"/>
      <c r="DT18" s="658"/>
      <c r="DU18" s="658"/>
      <c r="DV18" s="658"/>
      <c r="DW18" s="658"/>
      <c r="DX18" s="658"/>
      <c r="DY18" s="658"/>
      <c r="DZ18" s="658"/>
      <c r="EA18" s="658"/>
      <c r="EB18" s="658"/>
      <c r="EC18" s="694"/>
    </row>
    <row r="19" spans="2:133" ht="11.25" customHeight="1" x14ac:dyDescent="0.2">
      <c r="B19" s="654" t="s">
        <v>279</v>
      </c>
      <c r="C19" s="655"/>
      <c r="D19" s="655"/>
      <c r="E19" s="655"/>
      <c r="F19" s="655"/>
      <c r="G19" s="655"/>
      <c r="H19" s="655"/>
      <c r="I19" s="655"/>
      <c r="J19" s="655"/>
      <c r="K19" s="655"/>
      <c r="L19" s="655"/>
      <c r="M19" s="655"/>
      <c r="N19" s="655"/>
      <c r="O19" s="655"/>
      <c r="P19" s="655"/>
      <c r="Q19" s="656"/>
      <c r="R19" s="657">
        <v>3113</v>
      </c>
      <c r="S19" s="658"/>
      <c r="T19" s="658"/>
      <c r="U19" s="658"/>
      <c r="V19" s="658"/>
      <c r="W19" s="658"/>
      <c r="X19" s="658"/>
      <c r="Y19" s="659"/>
      <c r="Z19" s="695">
        <v>0.1</v>
      </c>
      <c r="AA19" s="695"/>
      <c r="AB19" s="695"/>
      <c r="AC19" s="695"/>
      <c r="AD19" s="696">
        <v>3113</v>
      </c>
      <c r="AE19" s="696"/>
      <c r="AF19" s="696"/>
      <c r="AG19" s="696"/>
      <c r="AH19" s="696"/>
      <c r="AI19" s="696"/>
      <c r="AJ19" s="696"/>
      <c r="AK19" s="696"/>
      <c r="AL19" s="660">
        <v>0.1</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t="s">
        <v>140</v>
      </c>
      <c r="BH19" s="658"/>
      <c r="BI19" s="658"/>
      <c r="BJ19" s="658"/>
      <c r="BK19" s="658"/>
      <c r="BL19" s="658"/>
      <c r="BM19" s="658"/>
      <c r="BN19" s="659"/>
      <c r="BO19" s="695" t="s">
        <v>140</v>
      </c>
      <c r="BP19" s="695"/>
      <c r="BQ19" s="695"/>
      <c r="BR19" s="695"/>
      <c r="BS19" s="696" t="s">
        <v>140</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140</v>
      </c>
      <c r="CS19" s="658"/>
      <c r="CT19" s="658"/>
      <c r="CU19" s="658"/>
      <c r="CV19" s="658"/>
      <c r="CW19" s="658"/>
      <c r="CX19" s="658"/>
      <c r="CY19" s="659"/>
      <c r="CZ19" s="695" t="s">
        <v>140</v>
      </c>
      <c r="DA19" s="695"/>
      <c r="DB19" s="695"/>
      <c r="DC19" s="695"/>
      <c r="DD19" s="663" t="s">
        <v>140</v>
      </c>
      <c r="DE19" s="658"/>
      <c r="DF19" s="658"/>
      <c r="DG19" s="658"/>
      <c r="DH19" s="658"/>
      <c r="DI19" s="658"/>
      <c r="DJ19" s="658"/>
      <c r="DK19" s="658"/>
      <c r="DL19" s="658"/>
      <c r="DM19" s="658"/>
      <c r="DN19" s="658"/>
      <c r="DO19" s="658"/>
      <c r="DP19" s="659"/>
      <c r="DQ19" s="663" t="s">
        <v>140</v>
      </c>
      <c r="DR19" s="658"/>
      <c r="DS19" s="658"/>
      <c r="DT19" s="658"/>
      <c r="DU19" s="658"/>
      <c r="DV19" s="658"/>
      <c r="DW19" s="658"/>
      <c r="DX19" s="658"/>
      <c r="DY19" s="658"/>
      <c r="DZ19" s="658"/>
      <c r="EA19" s="658"/>
      <c r="EB19" s="658"/>
      <c r="EC19" s="694"/>
    </row>
    <row r="20" spans="2:133" ht="11.25" customHeight="1" x14ac:dyDescent="0.2">
      <c r="B20" s="724" t="s">
        <v>282</v>
      </c>
      <c r="C20" s="725"/>
      <c r="D20" s="725"/>
      <c r="E20" s="725"/>
      <c r="F20" s="725"/>
      <c r="G20" s="725"/>
      <c r="H20" s="725"/>
      <c r="I20" s="725"/>
      <c r="J20" s="725"/>
      <c r="K20" s="725"/>
      <c r="L20" s="725"/>
      <c r="M20" s="725"/>
      <c r="N20" s="725"/>
      <c r="O20" s="725"/>
      <c r="P20" s="725"/>
      <c r="Q20" s="726"/>
      <c r="R20" s="657" t="s">
        <v>140</v>
      </c>
      <c r="S20" s="658"/>
      <c r="T20" s="658"/>
      <c r="U20" s="658"/>
      <c r="V20" s="658"/>
      <c r="W20" s="658"/>
      <c r="X20" s="658"/>
      <c r="Y20" s="659"/>
      <c r="Z20" s="695" t="s">
        <v>140</v>
      </c>
      <c r="AA20" s="695"/>
      <c r="AB20" s="695"/>
      <c r="AC20" s="695"/>
      <c r="AD20" s="696" t="s">
        <v>140</v>
      </c>
      <c r="AE20" s="696"/>
      <c r="AF20" s="696"/>
      <c r="AG20" s="696"/>
      <c r="AH20" s="696"/>
      <c r="AI20" s="696"/>
      <c r="AJ20" s="696"/>
      <c r="AK20" s="696"/>
      <c r="AL20" s="660" t="s">
        <v>140</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t="s">
        <v>140</v>
      </c>
      <c r="BH20" s="658"/>
      <c r="BI20" s="658"/>
      <c r="BJ20" s="658"/>
      <c r="BK20" s="658"/>
      <c r="BL20" s="658"/>
      <c r="BM20" s="658"/>
      <c r="BN20" s="659"/>
      <c r="BO20" s="695" t="s">
        <v>140</v>
      </c>
      <c r="BP20" s="695"/>
      <c r="BQ20" s="695"/>
      <c r="BR20" s="695"/>
      <c r="BS20" s="696" t="s">
        <v>140</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4120947</v>
      </c>
      <c r="CS20" s="658"/>
      <c r="CT20" s="658"/>
      <c r="CU20" s="658"/>
      <c r="CV20" s="658"/>
      <c r="CW20" s="658"/>
      <c r="CX20" s="658"/>
      <c r="CY20" s="659"/>
      <c r="CZ20" s="695">
        <v>100</v>
      </c>
      <c r="DA20" s="695"/>
      <c r="DB20" s="695"/>
      <c r="DC20" s="695"/>
      <c r="DD20" s="663">
        <v>189257</v>
      </c>
      <c r="DE20" s="658"/>
      <c r="DF20" s="658"/>
      <c r="DG20" s="658"/>
      <c r="DH20" s="658"/>
      <c r="DI20" s="658"/>
      <c r="DJ20" s="658"/>
      <c r="DK20" s="658"/>
      <c r="DL20" s="658"/>
      <c r="DM20" s="658"/>
      <c r="DN20" s="658"/>
      <c r="DO20" s="658"/>
      <c r="DP20" s="659"/>
      <c r="DQ20" s="663">
        <v>3107950</v>
      </c>
      <c r="DR20" s="658"/>
      <c r="DS20" s="658"/>
      <c r="DT20" s="658"/>
      <c r="DU20" s="658"/>
      <c r="DV20" s="658"/>
      <c r="DW20" s="658"/>
      <c r="DX20" s="658"/>
      <c r="DY20" s="658"/>
      <c r="DZ20" s="658"/>
      <c r="EA20" s="658"/>
      <c r="EB20" s="658"/>
      <c r="EC20" s="694"/>
    </row>
    <row r="21" spans="2:133" ht="11.25" customHeight="1" x14ac:dyDescent="0.2">
      <c r="B21" s="654" t="s">
        <v>285</v>
      </c>
      <c r="C21" s="655"/>
      <c r="D21" s="655"/>
      <c r="E21" s="655"/>
      <c r="F21" s="655"/>
      <c r="G21" s="655"/>
      <c r="H21" s="655"/>
      <c r="I21" s="655"/>
      <c r="J21" s="655"/>
      <c r="K21" s="655"/>
      <c r="L21" s="655"/>
      <c r="M21" s="655"/>
      <c r="N21" s="655"/>
      <c r="O21" s="655"/>
      <c r="P21" s="655"/>
      <c r="Q21" s="656"/>
      <c r="R21" s="657">
        <v>1549191</v>
      </c>
      <c r="S21" s="658"/>
      <c r="T21" s="658"/>
      <c r="U21" s="658"/>
      <c r="V21" s="658"/>
      <c r="W21" s="658"/>
      <c r="X21" s="658"/>
      <c r="Y21" s="659"/>
      <c r="Z21" s="695">
        <v>36</v>
      </c>
      <c r="AA21" s="695"/>
      <c r="AB21" s="695"/>
      <c r="AC21" s="695"/>
      <c r="AD21" s="696">
        <v>1367887</v>
      </c>
      <c r="AE21" s="696"/>
      <c r="AF21" s="696"/>
      <c r="AG21" s="696"/>
      <c r="AH21" s="696"/>
      <c r="AI21" s="696"/>
      <c r="AJ21" s="696"/>
      <c r="AK21" s="696"/>
      <c r="AL21" s="660">
        <v>55.9</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t="s">
        <v>140</v>
      </c>
      <c r="BH21" s="658"/>
      <c r="BI21" s="658"/>
      <c r="BJ21" s="658"/>
      <c r="BK21" s="658"/>
      <c r="BL21" s="658"/>
      <c r="BM21" s="658"/>
      <c r="BN21" s="659"/>
      <c r="BO21" s="695" t="s">
        <v>140</v>
      </c>
      <c r="BP21" s="695"/>
      <c r="BQ21" s="695"/>
      <c r="BR21" s="695"/>
      <c r="BS21" s="696" t="s">
        <v>140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287</v>
      </c>
      <c r="C22" s="655"/>
      <c r="D22" s="655"/>
      <c r="E22" s="655"/>
      <c r="F22" s="655"/>
      <c r="G22" s="655"/>
      <c r="H22" s="655"/>
      <c r="I22" s="655"/>
      <c r="J22" s="655"/>
      <c r="K22" s="655"/>
      <c r="L22" s="655"/>
      <c r="M22" s="655"/>
      <c r="N22" s="655"/>
      <c r="O22" s="655"/>
      <c r="P22" s="655"/>
      <c r="Q22" s="656"/>
      <c r="R22" s="657">
        <v>1367887</v>
      </c>
      <c r="S22" s="658"/>
      <c r="T22" s="658"/>
      <c r="U22" s="658"/>
      <c r="V22" s="658"/>
      <c r="W22" s="658"/>
      <c r="X22" s="658"/>
      <c r="Y22" s="659"/>
      <c r="Z22" s="695">
        <v>31.8</v>
      </c>
      <c r="AA22" s="695"/>
      <c r="AB22" s="695"/>
      <c r="AC22" s="695"/>
      <c r="AD22" s="696">
        <v>1367887</v>
      </c>
      <c r="AE22" s="696"/>
      <c r="AF22" s="696"/>
      <c r="AG22" s="696"/>
      <c r="AH22" s="696"/>
      <c r="AI22" s="696"/>
      <c r="AJ22" s="696"/>
      <c r="AK22" s="696"/>
      <c r="AL22" s="660">
        <v>55.9</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140</v>
      </c>
      <c r="BH22" s="658"/>
      <c r="BI22" s="658"/>
      <c r="BJ22" s="658"/>
      <c r="BK22" s="658"/>
      <c r="BL22" s="658"/>
      <c r="BM22" s="658"/>
      <c r="BN22" s="659"/>
      <c r="BO22" s="695" t="s">
        <v>140</v>
      </c>
      <c r="BP22" s="695"/>
      <c r="BQ22" s="695"/>
      <c r="BR22" s="695"/>
      <c r="BS22" s="696" t="s">
        <v>140</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290</v>
      </c>
      <c r="C23" s="655"/>
      <c r="D23" s="655"/>
      <c r="E23" s="655"/>
      <c r="F23" s="655"/>
      <c r="G23" s="655"/>
      <c r="H23" s="655"/>
      <c r="I23" s="655"/>
      <c r="J23" s="655"/>
      <c r="K23" s="655"/>
      <c r="L23" s="655"/>
      <c r="M23" s="655"/>
      <c r="N23" s="655"/>
      <c r="O23" s="655"/>
      <c r="P23" s="655"/>
      <c r="Q23" s="656"/>
      <c r="R23" s="657">
        <v>181304</v>
      </c>
      <c r="S23" s="658"/>
      <c r="T23" s="658"/>
      <c r="U23" s="658"/>
      <c r="V23" s="658"/>
      <c r="W23" s="658"/>
      <c r="X23" s="658"/>
      <c r="Y23" s="659"/>
      <c r="Z23" s="695">
        <v>4.2</v>
      </c>
      <c r="AA23" s="695"/>
      <c r="AB23" s="695"/>
      <c r="AC23" s="695"/>
      <c r="AD23" s="696" t="s">
        <v>140</v>
      </c>
      <c r="AE23" s="696"/>
      <c r="AF23" s="696"/>
      <c r="AG23" s="696"/>
      <c r="AH23" s="696"/>
      <c r="AI23" s="696"/>
      <c r="AJ23" s="696"/>
      <c r="AK23" s="696"/>
      <c r="AL23" s="660" t="s">
        <v>140</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t="s">
        <v>140</v>
      </c>
      <c r="BH23" s="658"/>
      <c r="BI23" s="658"/>
      <c r="BJ23" s="658"/>
      <c r="BK23" s="658"/>
      <c r="BL23" s="658"/>
      <c r="BM23" s="658"/>
      <c r="BN23" s="659"/>
      <c r="BO23" s="695" t="s">
        <v>140</v>
      </c>
      <c r="BP23" s="695"/>
      <c r="BQ23" s="695"/>
      <c r="BR23" s="695"/>
      <c r="BS23" s="696" t="s">
        <v>140</v>
      </c>
      <c r="BT23" s="696"/>
      <c r="BU23" s="696"/>
      <c r="BV23" s="696"/>
      <c r="BW23" s="696"/>
      <c r="BX23" s="696"/>
      <c r="BY23" s="696"/>
      <c r="BZ23" s="696"/>
      <c r="CA23" s="696"/>
      <c r="CB23" s="736"/>
      <c r="CD23" s="709" t="s">
        <v>231</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
      <c r="B24" s="654" t="s">
        <v>297</v>
      </c>
      <c r="C24" s="655"/>
      <c r="D24" s="655"/>
      <c r="E24" s="655"/>
      <c r="F24" s="655"/>
      <c r="G24" s="655"/>
      <c r="H24" s="655"/>
      <c r="I24" s="655"/>
      <c r="J24" s="655"/>
      <c r="K24" s="655"/>
      <c r="L24" s="655"/>
      <c r="M24" s="655"/>
      <c r="N24" s="655"/>
      <c r="O24" s="655"/>
      <c r="P24" s="655"/>
      <c r="Q24" s="656"/>
      <c r="R24" s="657" t="s">
        <v>140</v>
      </c>
      <c r="S24" s="658"/>
      <c r="T24" s="658"/>
      <c r="U24" s="658"/>
      <c r="V24" s="658"/>
      <c r="W24" s="658"/>
      <c r="X24" s="658"/>
      <c r="Y24" s="659"/>
      <c r="Z24" s="695" t="s">
        <v>140</v>
      </c>
      <c r="AA24" s="695"/>
      <c r="AB24" s="695"/>
      <c r="AC24" s="695"/>
      <c r="AD24" s="696" t="s">
        <v>140</v>
      </c>
      <c r="AE24" s="696"/>
      <c r="AF24" s="696"/>
      <c r="AG24" s="696"/>
      <c r="AH24" s="696"/>
      <c r="AI24" s="696"/>
      <c r="AJ24" s="696"/>
      <c r="AK24" s="696"/>
      <c r="AL24" s="660" t="s">
        <v>140</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140</v>
      </c>
      <c r="BH24" s="658"/>
      <c r="BI24" s="658"/>
      <c r="BJ24" s="658"/>
      <c r="BK24" s="658"/>
      <c r="BL24" s="658"/>
      <c r="BM24" s="658"/>
      <c r="BN24" s="659"/>
      <c r="BO24" s="695" t="s">
        <v>140</v>
      </c>
      <c r="BP24" s="695"/>
      <c r="BQ24" s="695"/>
      <c r="BR24" s="695"/>
      <c r="BS24" s="696" t="s">
        <v>140</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1582963</v>
      </c>
      <c r="CS24" s="713"/>
      <c r="CT24" s="713"/>
      <c r="CU24" s="713"/>
      <c r="CV24" s="713"/>
      <c r="CW24" s="713"/>
      <c r="CX24" s="713"/>
      <c r="CY24" s="738"/>
      <c r="CZ24" s="739">
        <v>38.4</v>
      </c>
      <c r="DA24" s="721"/>
      <c r="DB24" s="721"/>
      <c r="DC24" s="741"/>
      <c r="DD24" s="737">
        <v>1169125</v>
      </c>
      <c r="DE24" s="713"/>
      <c r="DF24" s="713"/>
      <c r="DG24" s="713"/>
      <c r="DH24" s="713"/>
      <c r="DI24" s="713"/>
      <c r="DJ24" s="713"/>
      <c r="DK24" s="738"/>
      <c r="DL24" s="737">
        <v>1167378</v>
      </c>
      <c r="DM24" s="713"/>
      <c r="DN24" s="713"/>
      <c r="DO24" s="713"/>
      <c r="DP24" s="713"/>
      <c r="DQ24" s="713"/>
      <c r="DR24" s="713"/>
      <c r="DS24" s="713"/>
      <c r="DT24" s="713"/>
      <c r="DU24" s="713"/>
      <c r="DV24" s="738"/>
      <c r="DW24" s="739">
        <v>47</v>
      </c>
      <c r="DX24" s="721"/>
      <c r="DY24" s="721"/>
      <c r="DZ24" s="721"/>
      <c r="EA24" s="721"/>
      <c r="EB24" s="721"/>
      <c r="EC24" s="740"/>
    </row>
    <row r="25" spans="2:133" ht="11.25" customHeight="1" x14ac:dyDescent="0.2">
      <c r="B25" s="654" t="s">
        <v>300</v>
      </c>
      <c r="C25" s="655"/>
      <c r="D25" s="655"/>
      <c r="E25" s="655"/>
      <c r="F25" s="655"/>
      <c r="G25" s="655"/>
      <c r="H25" s="655"/>
      <c r="I25" s="655"/>
      <c r="J25" s="655"/>
      <c r="K25" s="655"/>
      <c r="L25" s="655"/>
      <c r="M25" s="655"/>
      <c r="N25" s="655"/>
      <c r="O25" s="655"/>
      <c r="P25" s="655"/>
      <c r="Q25" s="656"/>
      <c r="R25" s="657">
        <v>2616925</v>
      </c>
      <c r="S25" s="658"/>
      <c r="T25" s="658"/>
      <c r="U25" s="658"/>
      <c r="V25" s="658"/>
      <c r="W25" s="658"/>
      <c r="X25" s="658"/>
      <c r="Y25" s="659"/>
      <c r="Z25" s="695">
        <v>60.8</v>
      </c>
      <c r="AA25" s="695"/>
      <c r="AB25" s="695"/>
      <c r="AC25" s="695"/>
      <c r="AD25" s="696">
        <v>2435621</v>
      </c>
      <c r="AE25" s="696"/>
      <c r="AF25" s="696"/>
      <c r="AG25" s="696"/>
      <c r="AH25" s="696"/>
      <c r="AI25" s="696"/>
      <c r="AJ25" s="696"/>
      <c r="AK25" s="696"/>
      <c r="AL25" s="660">
        <v>99.6</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140</v>
      </c>
      <c r="BH25" s="658"/>
      <c r="BI25" s="658"/>
      <c r="BJ25" s="658"/>
      <c r="BK25" s="658"/>
      <c r="BL25" s="658"/>
      <c r="BM25" s="658"/>
      <c r="BN25" s="659"/>
      <c r="BO25" s="695" t="s">
        <v>140</v>
      </c>
      <c r="BP25" s="695"/>
      <c r="BQ25" s="695"/>
      <c r="BR25" s="695"/>
      <c r="BS25" s="696" t="s">
        <v>140</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737761</v>
      </c>
      <c r="CS25" s="670"/>
      <c r="CT25" s="670"/>
      <c r="CU25" s="670"/>
      <c r="CV25" s="670"/>
      <c r="CW25" s="670"/>
      <c r="CX25" s="670"/>
      <c r="CY25" s="671"/>
      <c r="CZ25" s="660">
        <v>17.899999999999999</v>
      </c>
      <c r="DA25" s="672"/>
      <c r="DB25" s="672"/>
      <c r="DC25" s="673"/>
      <c r="DD25" s="663">
        <v>665904</v>
      </c>
      <c r="DE25" s="670"/>
      <c r="DF25" s="670"/>
      <c r="DG25" s="670"/>
      <c r="DH25" s="670"/>
      <c r="DI25" s="670"/>
      <c r="DJ25" s="670"/>
      <c r="DK25" s="671"/>
      <c r="DL25" s="663">
        <v>664168</v>
      </c>
      <c r="DM25" s="670"/>
      <c r="DN25" s="670"/>
      <c r="DO25" s="670"/>
      <c r="DP25" s="670"/>
      <c r="DQ25" s="670"/>
      <c r="DR25" s="670"/>
      <c r="DS25" s="670"/>
      <c r="DT25" s="670"/>
      <c r="DU25" s="670"/>
      <c r="DV25" s="671"/>
      <c r="DW25" s="660">
        <v>26.8</v>
      </c>
      <c r="DX25" s="672"/>
      <c r="DY25" s="672"/>
      <c r="DZ25" s="672"/>
      <c r="EA25" s="672"/>
      <c r="EB25" s="672"/>
      <c r="EC25" s="684"/>
    </row>
    <row r="26" spans="2:133" ht="11.25" customHeight="1" x14ac:dyDescent="0.2">
      <c r="B26" s="654" t="s">
        <v>303</v>
      </c>
      <c r="C26" s="655"/>
      <c r="D26" s="655"/>
      <c r="E26" s="655"/>
      <c r="F26" s="655"/>
      <c r="G26" s="655"/>
      <c r="H26" s="655"/>
      <c r="I26" s="655"/>
      <c r="J26" s="655"/>
      <c r="K26" s="655"/>
      <c r="L26" s="655"/>
      <c r="M26" s="655"/>
      <c r="N26" s="655"/>
      <c r="O26" s="655"/>
      <c r="P26" s="655"/>
      <c r="Q26" s="656"/>
      <c r="R26" s="657">
        <v>673</v>
      </c>
      <c r="S26" s="658"/>
      <c r="T26" s="658"/>
      <c r="U26" s="658"/>
      <c r="V26" s="658"/>
      <c r="W26" s="658"/>
      <c r="X26" s="658"/>
      <c r="Y26" s="659"/>
      <c r="Z26" s="695">
        <v>0</v>
      </c>
      <c r="AA26" s="695"/>
      <c r="AB26" s="695"/>
      <c r="AC26" s="695"/>
      <c r="AD26" s="696">
        <v>673</v>
      </c>
      <c r="AE26" s="696"/>
      <c r="AF26" s="696"/>
      <c r="AG26" s="696"/>
      <c r="AH26" s="696"/>
      <c r="AI26" s="696"/>
      <c r="AJ26" s="696"/>
      <c r="AK26" s="696"/>
      <c r="AL26" s="660">
        <v>0</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140</v>
      </c>
      <c r="BH26" s="658"/>
      <c r="BI26" s="658"/>
      <c r="BJ26" s="658"/>
      <c r="BK26" s="658"/>
      <c r="BL26" s="658"/>
      <c r="BM26" s="658"/>
      <c r="BN26" s="659"/>
      <c r="BO26" s="695" t="s">
        <v>140</v>
      </c>
      <c r="BP26" s="695"/>
      <c r="BQ26" s="695"/>
      <c r="BR26" s="695"/>
      <c r="BS26" s="696" t="s">
        <v>140</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409726</v>
      </c>
      <c r="CS26" s="658"/>
      <c r="CT26" s="658"/>
      <c r="CU26" s="658"/>
      <c r="CV26" s="658"/>
      <c r="CW26" s="658"/>
      <c r="CX26" s="658"/>
      <c r="CY26" s="659"/>
      <c r="CZ26" s="660">
        <v>9.9</v>
      </c>
      <c r="DA26" s="672"/>
      <c r="DB26" s="672"/>
      <c r="DC26" s="673"/>
      <c r="DD26" s="663">
        <v>371770</v>
      </c>
      <c r="DE26" s="658"/>
      <c r="DF26" s="658"/>
      <c r="DG26" s="658"/>
      <c r="DH26" s="658"/>
      <c r="DI26" s="658"/>
      <c r="DJ26" s="658"/>
      <c r="DK26" s="659"/>
      <c r="DL26" s="663" t="s">
        <v>140</v>
      </c>
      <c r="DM26" s="658"/>
      <c r="DN26" s="658"/>
      <c r="DO26" s="658"/>
      <c r="DP26" s="658"/>
      <c r="DQ26" s="658"/>
      <c r="DR26" s="658"/>
      <c r="DS26" s="658"/>
      <c r="DT26" s="658"/>
      <c r="DU26" s="658"/>
      <c r="DV26" s="659"/>
      <c r="DW26" s="660" t="s">
        <v>140</v>
      </c>
      <c r="DX26" s="672"/>
      <c r="DY26" s="672"/>
      <c r="DZ26" s="672"/>
      <c r="EA26" s="672"/>
      <c r="EB26" s="672"/>
      <c r="EC26" s="684"/>
    </row>
    <row r="27" spans="2:133" ht="11.25" customHeight="1" x14ac:dyDescent="0.2">
      <c r="B27" s="654" t="s">
        <v>306</v>
      </c>
      <c r="C27" s="655"/>
      <c r="D27" s="655"/>
      <c r="E27" s="655"/>
      <c r="F27" s="655"/>
      <c r="G27" s="655"/>
      <c r="H27" s="655"/>
      <c r="I27" s="655"/>
      <c r="J27" s="655"/>
      <c r="K27" s="655"/>
      <c r="L27" s="655"/>
      <c r="M27" s="655"/>
      <c r="N27" s="655"/>
      <c r="O27" s="655"/>
      <c r="P27" s="655"/>
      <c r="Q27" s="656"/>
      <c r="R27" s="657">
        <v>37541</v>
      </c>
      <c r="S27" s="658"/>
      <c r="T27" s="658"/>
      <c r="U27" s="658"/>
      <c r="V27" s="658"/>
      <c r="W27" s="658"/>
      <c r="X27" s="658"/>
      <c r="Y27" s="659"/>
      <c r="Z27" s="695">
        <v>0.9</v>
      </c>
      <c r="AA27" s="695"/>
      <c r="AB27" s="695"/>
      <c r="AC27" s="695"/>
      <c r="AD27" s="696" t="s">
        <v>140</v>
      </c>
      <c r="AE27" s="696"/>
      <c r="AF27" s="696"/>
      <c r="AG27" s="696"/>
      <c r="AH27" s="696"/>
      <c r="AI27" s="696"/>
      <c r="AJ27" s="696"/>
      <c r="AK27" s="696"/>
      <c r="AL27" s="660" t="s">
        <v>140</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879471</v>
      </c>
      <c r="BH27" s="658"/>
      <c r="BI27" s="658"/>
      <c r="BJ27" s="658"/>
      <c r="BK27" s="658"/>
      <c r="BL27" s="658"/>
      <c r="BM27" s="658"/>
      <c r="BN27" s="659"/>
      <c r="BO27" s="695">
        <v>100</v>
      </c>
      <c r="BP27" s="695"/>
      <c r="BQ27" s="695"/>
      <c r="BR27" s="695"/>
      <c r="BS27" s="696" t="s">
        <v>140</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439594</v>
      </c>
      <c r="CS27" s="670"/>
      <c r="CT27" s="670"/>
      <c r="CU27" s="670"/>
      <c r="CV27" s="670"/>
      <c r="CW27" s="670"/>
      <c r="CX27" s="670"/>
      <c r="CY27" s="671"/>
      <c r="CZ27" s="660">
        <v>10.7</v>
      </c>
      <c r="DA27" s="672"/>
      <c r="DB27" s="672"/>
      <c r="DC27" s="673"/>
      <c r="DD27" s="663">
        <v>103463</v>
      </c>
      <c r="DE27" s="670"/>
      <c r="DF27" s="670"/>
      <c r="DG27" s="670"/>
      <c r="DH27" s="670"/>
      <c r="DI27" s="670"/>
      <c r="DJ27" s="670"/>
      <c r="DK27" s="671"/>
      <c r="DL27" s="663">
        <v>103452</v>
      </c>
      <c r="DM27" s="670"/>
      <c r="DN27" s="670"/>
      <c r="DO27" s="670"/>
      <c r="DP27" s="670"/>
      <c r="DQ27" s="670"/>
      <c r="DR27" s="670"/>
      <c r="DS27" s="670"/>
      <c r="DT27" s="670"/>
      <c r="DU27" s="670"/>
      <c r="DV27" s="671"/>
      <c r="DW27" s="660">
        <v>4.2</v>
      </c>
      <c r="DX27" s="672"/>
      <c r="DY27" s="672"/>
      <c r="DZ27" s="672"/>
      <c r="EA27" s="672"/>
      <c r="EB27" s="672"/>
      <c r="EC27" s="684"/>
    </row>
    <row r="28" spans="2:133" ht="11.25" customHeight="1" x14ac:dyDescent="0.2">
      <c r="B28" s="654" t="s">
        <v>309</v>
      </c>
      <c r="C28" s="655"/>
      <c r="D28" s="655"/>
      <c r="E28" s="655"/>
      <c r="F28" s="655"/>
      <c r="G28" s="655"/>
      <c r="H28" s="655"/>
      <c r="I28" s="655"/>
      <c r="J28" s="655"/>
      <c r="K28" s="655"/>
      <c r="L28" s="655"/>
      <c r="M28" s="655"/>
      <c r="N28" s="655"/>
      <c r="O28" s="655"/>
      <c r="P28" s="655"/>
      <c r="Q28" s="656"/>
      <c r="R28" s="657">
        <v>40136</v>
      </c>
      <c r="S28" s="658"/>
      <c r="T28" s="658"/>
      <c r="U28" s="658"/>
      <c r="V28" s="658"/>
      <c r="W28" s="658"/>
      <c r="X28" s="658"/>
      <c r="Y28" s="659"/>
      <c r="Z28" s="695">
        <v>0.9</v>
      </c>
      <c r="AA28" s="695"/>
      <c r="AB28" s="695"/>
      <c r="AC28" s="695"/>
      <c r="AD28" s="696">
        <v>3407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405608</v>
      </c>
      <c r="CS28" s="658"/>
      <c r="CT28" s="658"/>
      <c r="CU28" s="658"/>
      <c r="CV28" s="658"/>
      <c r="CW28" s="658"/>
      <c r="CX28" s="658"/>
      <c r="CY28" s="659"/>
      <c r="CZ28" s="660">
        <v>9.8000000000000007</v>
      </c>
      <c r="DA28" s="672"/>
      <c r="DB28" s="672"/>
      <c r="DC28" s="673"/>
      <c r="DD28" s="663">
        <v>399758</v>
      </c>
      <c r="DE28" s="658"/>
      <c r="DF28" s="658"/>
      <c r="DG28" s="658"/>
      <c r="DH28" s="658"/>
      <c r="DI28" s="658"/>
      <c r="DJ28" s="658"/>
      <c r="DK28" s="659"/>
      <c r="DL28" s="663">
        <v>399758</v>
      </c>
      <c r="DM28" s="658"/>
      <c r="DN28" s="658"/>
      <c r="DO28" s="658"/>
      <c r="DP28" s="658"/>
      <c r="DQ28" s="658"/>
      <c r="DR28" s="658"/>
      <c r="DS28" s="658"/>
      <c r="DT28" s="658"/>
      <c r="DU28" s="658"/>
      <c r="DV28" s="659"/>
      <c r="DW28" s="660">
        <v>16.100000000000001</v>
      </c>
      <c r="DX28" s="672"/>
      <c r="DY28" s="672"/>
      <c r="DZ28" s="672"/>
      <c r="EA28" s="672"/>
      <c r="EB28" s="672"/>
      <c r="EC28" s="684"/>
    </row>
    <row r="29" spans="2:133" ht="11.25" customHeight="1" x14ac:dyDescent="0.2">
      <c r="B29" s="654" t="s">
        <v>311</v>
      </c>
      <c r="C29" s="655"/>
      <c r="D29" s="655"/>
      <c r="E29" s="655"/>
      <c r="F29" s="655"/>
      <c r="G29" s="655"/>
      <c r="H29" s="655"/>
      <c r="I29" s="655"/>
      <c r="J29" s="655"/>
      <c r="K29" s="655"/>
      <c r="L29" s="655"/>
      <c r="M29" s="655"/>
      <c r="N29" s="655"/>
      <c r="O29" s="655"/>
      <c r="P29" s="655"/>
      <c r="Q29" s="656"/>
      <c r="R29" s="657">
        <v>5291</v>
      </c>
      <c r="S29" s="658"/>
      <c r="T29" s="658"/>
      <c r="U29" s="658"/>
      <c r="V29" s="658"/>
      <c r="W29" s="658"/>
      <c r="X29" s="658"/>
      <c r="Y29" s="659"/>
      <c r="Z29" s="695">
        <v>0.1</v>
      </c>
      <c r="AA29" s="695"/>
      <c r="AB29" s="695"/>
      <c r="AC29" s="695"/>
      <c r="AD29" s="696" t="s">
        <v>140</v>
      </c>
      <c r="AE29" s="696"/>
      <c r="AF29" s="696"/>
      <c r="AG29" s="696"/>
      <c r="AH29" s="696"/>
      <c r="AI29" s="696"/>
      <c r="AJ29" s="696"/>
      <c r="AK29" s="696"/>
      <c r="AL29" s="660" t="s">
        <v>140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72</v>
      </c>
      <c r="CG29" s="655"/>
      <c r="CH29" s="655"/>
      <c r="CI29" s="655"/>
      <c r="CJ29" s="655"/>
      <c r="CK29" s="655"/>
      <c r="CL29" s="655"/>
      <c r="CM29" s="655"/>
      <c r="CN29" s="655"/>
      <c r="CO29" s="655"/>
      <c r="CP29" s="655"/>
      <c r="CQ29" s="656"/>
      <c r="CR29" s="657">
        <v>405608</v>
      </c>
      <c r="CS29" s="670"/>
      <c r="CT29" s="670"/>
      <c r="CU29" s="670"/>
      <c r="CV29" s="670"/>
      <c r="CW29" s="670"/>
      <c r="CX29" s="670"/>
      <c r="CY29" s="671"/>
      <c r="CZ29" s="660">
        <v>9.8000000000000007</v>
      </c>
      <c r="DA29" s="672"/>
      <c r="DB29" s="672"/>
      <c r="DC29" s="673"/>
      <c r="DD29" s="663">
        <v>399758</v>
      </c>
      <c r="DE29" s="670"/>
      <c r="DF29" s="670"/>
      <c r="DG29" s="670"/>
      <c r="DH29" s="670"/>
      <c r="DI29" s="670"/>
      <c r="DJ29" s="670"/>
      <c r="DK29" s="671"/>
      <c r="DL29" s="663">
        <v>399758</v>
      </c>
      <c r="DM29" s="670"/>
      <c r="DN29" s="670"/>
      <c r="DO29" s="670"/>
      <c r="DP29" s="670"/>
      <c r="DQ29" s="670"/>
      <c r="DR29" s="670"/>
      <c r="DS29" s="670"/>
      <c r="DT29" s="670"/>
      <c r="DU29" s="670"/>
      <c r="DV29" s="671"/>
      <c r="DW29" s="660">
        <v>16.100000000000001</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542319</v>
      </c>
      <c r="S30" s="658"/>
      <c r="T30" s="658"/>
      <c r="U30" s="658"/>
      <c r="V30" s="658"/>
      <c r="W30" s="658"/>
      <c r="X30" s="658"/>
      <c r="Y30" s="659"/>
      <c r="Z30" s="695">
        <v>12.6</v>
      </c>
      <c r="AA30" s="695"/>
      <c r="AB30" s="695"/>
      <c r="AC30" s="695"/>
      <c r="AD30" s="696" t="s">
        <v>140</v>
      </c>
      <c r="AE30" s="696"/>
      <c r="AF30" s="696"/>
      <c r="AG30" s="696"/>
      <c r="AH30" s="696"/>
      <c r="AI30" s="696"/>
      <c r="AJ30" s="696"/>
      <c r="AK30" s="696"/>
      <c r="AL30" s="660" t="s">
        <v>140</v>
      </c>
      <c r="AM30" s="661"/>
      <c r="AN30" s="661"/>
      <c r="AO30" s="697"/>
      <c r="AP30" s="709" t="s">
        <v>231</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390952</v>
      </c>
      <c r="CS30" s="658"/>
      <c r="CT30" s="658"/>
      <c r="CU30" s="658"/>
      <c r="CV30" s="658"/>
      <c r="CW30" s="658"/>
      <c r="CX30" s="658"/>
      <c r="CY30" s="659"/>
      <c r="CZ30" s="660">
        <v>9.5</v>
      </c>
      <c r="DA30" s="672"/>
      <c r="DB30" s="672"/>
      <c r="DC30" s="673"/>
      <c r="DD30" s="663">
        <v>385102</v>
      </c>
      <c r="DE30" s="658"/>
      <c r="DF30" s="658"/>
      <c r="DG30" s="658"/>
      <c r="DH30" s="658"/>
      <c r="DI30" s="658"/>
      <c r="DJ30" s="658"/>
      <c r="DK30" s="659"/>
      <c r="DL30" s="663">
        <v>385102</v>
      </c>
      <c r="DM30" s="658"/>
      <c r="DN30" s="658"/>
      <c r="DO30" s="658"/>
      <c r="DP30" s="658"/>
      <c r="DQ30" s="658"/>
      <c r="DR30" s="658"/>
      <c r="DS30" s="658"/>
      <c r="DT30" s="658"/>
      <c r="DU30" s="658"/>
      <c r="DV30" s="659"/>
      <c r="DW30" s="660">
        <v>15.5</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t="s">
        <v>140</v>
      </c>
      <c r="S31" s="658"/>
      <c r="T31" s="658"/>
      <c r="U31" s="658"/>
      <c r="V31" s="658"/>
      <c r="W31" s="658"/>
      <c r="X31" s="658"/>
      <c r="Y31" s="659"/>
      <c r="Z31" s="695" t="s">
        <v>140</v>
      </c>
      <c r="AA31" s="695"/>
      <c r="AB31" s="695"/>
      <c r="AC31" s="695"/>
      <c r="AD31" s="696" t="s">
        <v>140</v>
      </c>
      <c r="AE31" s="696"/>
      <c r="AF31" s="696"/>
      <c r="AG31" s="696"/>
      <c r="AH31" s="696"/>
      <c r="AI31" s="696"/>
      <c r="AJ31" s="696"/>
      <c r="AK31" s="696"/>
      <c r="AL31" s="660" t="s">
        <v>140</v>
      </c>
      <c r="AM31" s="661"/>
      <c r="AN31" s="661"/>
      <c r="AO31" s="697"/>
      <c r="AP31" s="729" t="s">
        <v>318</v>
      </c>
      <c r="AQ31" s="730"/>
      <c r="AR31" s="730"/>
      <c r="AS31" s="730"/>
      <c r="AT31" s="731" t="s">
        <v>319</v>
      </c>
      <c r="AU31" s="214"/>
      <c r="AV31" s="214"/>
      <c r="AW31" s="214"/>
      <c r="AX31" s="715" t="s">
        <v>194</v>
      </c>
      <c r="AY31" s="716"/>
      <c r="AZ31" s="716"/>
      <c r="BA31" s="716"/>
      <c r="BB31" s="716"/>
      <c r="BC31" s="716"/>
      <c r="BD31" s="716"/>
      <c r="BE31" s="716"/>
      <c r="BF31" s="717"/>
      <c r="BG31" s="719">
        <v>97.6</v>
      </c>
      <c r="BH31" s="720"/>
      <c r="BI31" s="720"/>
      <c r="BJ31" s="720"/>
      <c r="BK31" s="720"/>
      <c r="BL31" s="720"/>
      <c r="BM31" s="721">
        <v>91.7</v>
      </c>
      <c r="BN31" s="720"/>
      <c r="BO31" s="720"/>
      <c r="BP31" s="720"/>
      <c r="BQ31" s="722"/>
      <c r="BR31" s="719">
        <v>95.5</v>
      </c>
      <c r="BS31" s="720"/>
      <c r="BT31" s="720"/>
      <c r="BU31" s="720"/>
      <c r="BV31" s="720"/>
      <c r="BW31" s="720"/>
      <c r="BX31" s="721">
        <v>90.2</v>
      </c>
      <c r="BY31" s="720"/>
      <c r="BZ31" s="720"/>
      <c r="CA31" s="720"/>
      <c r="CB31" s="722"/>
      <c r="CD31" s="678"/>
      <c r="CE31" s="679"/>
      <c r="CF31" s="654" t="s">
        <v>320</v>
      </c>
      <c r="CG31" s="655"/>
      <c r="CH31" s="655"/>
      <c r="CI31" s="655"/>
      <c r="CJ31" s="655"/>
      <c r="CK31" s="655"/>
      <c r="CL31" s="655"/>
      <c r="CM31" s="655"/>
      <c r="CN31" s="655"/>
      <c r="CO31" s="655"/>
      <c r="CP31" s="655"/>
      <c r="CQ31" s="656"/>
      <c r="CR31" s="657">
        <v>14656</v>
      </c>
      <c r="CS31" s="670"/>
      <c r="CT31" s="670"/>
      <c r="CU31" s="670"/>
      <c r="CV31" s="670"/>
      <c r="CW31" s="670"/>
      <c r="CX31" s="670"/>
      <c r="CY31" s="671"/>
      <c r="CZ31" s="660">
        <v>0.4</v>
      </c>
      <c r="DA31" s="672"/>
      <c r="DB31" s="672"/>
      <c r="DC31" s="673"/>
      <c r="DD31" s="663">
        <v>14656</v>
      </c>
      <c r="DE31" s="670"/>
      <c r="DF31" s="670"/>
      <c r="DG31" s="670"/>
      <c r="DH31" s="670"/>
      <c r="DI31" s="670"/>
      <c r="DJ31" s="670"/>
      <c r="DK31" s="671"/>
      <c r="DL31" s="663">
        <v>14656</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235564</v>
      </c>
      <c r="S32" s="658"/>
      <c r="T32" s="658"/>
      <c r="U32" s="658"/>
      <c r="V32" s="658"/>
      <c r="W32" s="658"/>
      <c r="X32" s="658"/>
      <c r="Y32" s="659"/>
      <c r="Z32" s="695">
        <v>5.5</v>
      </c>
      <c r="AA32" s="695"/>
      <c r="AB32" s="695"/>
      <c r="AC32" s="695"/>
      <c r="AD32" s="696" t="s">
        <v>140</v>
      </c>
      <c r="AE32" s="696"/>
      <c r="AF32" s="696"/>
      <c r="AG32" s="696"/>
      <c r="AH32" s="696"/>
      <c r="AI32" s="696"/>
      <c r="AJ32" s="696"/>
      <c r="AK32" s="696"/>
      <c r="AL32" s="660" t="s">
        <v>140</v>
      </c>
      <c r="AM32" s="661"/>
      <c r="AN32" s="661"/>
      <c r="AO32" s="697"/>
      <c r="AP32" s="698"/>
      <c r="AQ32" s="699"/>
      <c r="AR32" s="699"/>
      <c r="AS32" s="699"/>
      <c r="AT32" s="732"/>
      <c r="AU32" s="210" t="s">
        <v>322</v>
      </c>
      <c r="AX32" s="654" t="s">
        <v>323</v>
      </c>
      <c r="AY32" s="655"/>
      <c r="AZ32" s="655"/>
      <c r="BA32" s="655"/>
      <c r="BB32" s="655"/>
      <c r="BC32" s="655"/>
      <c r="BD32" s="655"/>
      <c r="BE32" s="655"/>
      <c r="BF32" s="656"/>
      <c r="BG32" s="723">
        <v>97.4</v>
      </c>
      <c r="BH32" s="670"/>
      <c r="BI32" s="670"/>
      <c r="BJ32" s="670"/>
      <c r="BK32" s="670"/>
      <c r="BL32" s="670"/>
      <c r="BM32" s="661">
        <v>91.5</v>
      </c>
      <c r="BN32" s="670"/>
      <c r="BO32" s="670"/>
      <c r="BP32" s="670"/>
      <c r="BQ32" s="693"/>
      <c r="BR32" s="723">
        <v>97.7</v>
      </c>
      <c r="BS32" s="670"/>
      <c r="BT32" s="670"/>
      <c r="BU32" s="670"/>
      <c r="BV32" s="670"/>
      <c r="BW32" s="670"/>
      <c r="BX32" s="661">
        <v>92.7</v>
      </c>
      <c r="BY32" s="670"/>
      <c r="BZ32" s="670"/>
      <c r="CA32" s="670"/>
      <c r="CB32" s="693"/>
      <c r="CD32" s="680"/>
      <c r="CE32" s="681"/>
      <c r="CF32" s="654" t="s">
        <v>324</v>
      </c>
      <c r="CG32" s="655"/>
      <c r="CH32" s="655"/>
      <c r="CI32" s="655"/>
      <c r="CJ32" s="655"/>
      <c r="CK32" s="655"/>
      <c r="CL32" s="655"/>
      <c r="CM32" s="655"/>
      <c r="CN32" s="655"/>
      <c r="CO32" s="655"/>
      <c r="CP32" s="655"/>
      <c r="CQ32" s="656"/>
      <c r="CR32" s="657" t="s">
        <v>140</v>
      </c>
      <c r="CS32" s="658"/>
      <c r="CT32" s="658"/>
      <c r="CU32" s="658"/>
      <c r="CV32" s="658"/>
      <c r="CW32" s="658"/>
      <c r="CX32" s="658"/>
      <c r="CY32" s="659"/>
      <c r="CZ32" s="660" t="s">
        <v>140</v>
      </c>
      <c r="DA32" s="672"/>
      <c r="DB32" s="672"/>
      <c r="DC32" s="673"/>
      <c r="DD32" s="663" t="s">
        <v>140</v>
      </c>
      <c r="DE32" s="658"/>
      <c r="DF32" s="658"/>
      <c r="DG32" s="658"/>
      <c r="DH32" s="658"/>
      <c r="DI32" s="658"/>
      <c r="DJ32" s="658"/>
      <c r="DK32" s="659"/>
      <c r="DL32" s="663" t="s">
        <v>140</v>
      </c>
      <c r="DM32" s="658"/>
      <c r="DN32" s="658"/>
      <c r="DO32" s="658"/>
      <c r="DP32" s="658"/>
      <c r="DQ32" s="658"/>
      <c r="DR32" s="658"/>
      <c r="DS32" s="658"/>
      <c r="DT32" s="658"/>
      <c r="DU32" s="658"/>
      <c r="DV32" s="659"/>
      <c r="DW32" s="660" t="s">
        <v>140</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99496</v>
      </c>
      <c r="S33" s="658"/>
      <c r="T33" s="658"/>
      <c r="U33" s="658"/>
      <c r="V33" s="658"/>
      <c r="W33" s="658"/>
      <c r="X33" s="658"/>
      <c r="Y33" s="659"/>
      <c r="Z33" s="695">
        <v>2.2999999999999998</v>
      </c>
      <c r="AA33" s="695"/>
      <c r="AB33" s="695"/>
      <c r="AC33" s="695"/>
      <c r="AD33" s="696">
        <v>5131</v>
      </c>
      <c r="AE33" s="696"/>
      <c r="AF33" s="696"/>
      <c r="AG33" s="696"/>
      <c r="AH33" s="696"/>
      <c r="AI33" s="696"/>
      <c r="AJ33" s="696"/>
      <c r="AK33" s="696"/>
      <c r="AL33" s="660">
        <v>0.2</v>
      </c>
      <c r="AM33" s="661"/>
      <c r="AN33" s="661"/>
      <c r="AO33" s="697"/>
      <c r="AP33" s="700"/>
      <c r="AQ33" s="701"/>
      <c r="AR33" s="701"/>
      <c r="AS33" s="701"/>
      <c r="AT33" s="733"/>
      <c r="AU33" s="215"/>
      <c r="AV33" s="215"/>
      <c r="AW33" s="215"/>
      <c r="AX33" s="638" t="s">
        <v>326</v>
      </c>
      <c r="AY33" s="639"/>
      <c r="AZ33" s="639"/>
      <c r="BA33" s="639"/>
      <c r="BB33" s="639"/>
      <c r="BC33" s="639"/>
      <c r="BD33" s="639"/>
      <c r="BE33" s="639"/>
      <c r="BF33" s="640"/>
      <c r="BG33" s="718">
        <v>97.6</v>
      </c>
      <c r="BH33" s="642"/>
      <c r="BI33" s="642"/>
      <c r="BJ33" s="642"/>
      <c r="BK33" s="642"/>
      <c r="BL33" s="642"/>
      <c r="BM33" s="688">
        <v>91.2</v>
      </c>
      <c r="BN33" s="642"/>
      <c r="BO33" s="642"/>
      <c r="BP33" s="642"/>
      <c r="BQ33" s="705"/>
      <c r="BR33" s="718">
        <v>93.4</v>
      </c>
      <c r="BS33" s="642"/>
      <c r="BT33" s="642"/>
      <c r="BU33" s="642"/>
      <c r="BV33" s="642"/>
      <c r="BW33" s="642"/>
      <c r="BX33" s="688">
        <v>87.3</v>
      </c>
      <c r="BY33" s="642"/>
      <c r="BZ33" s="642"/>
      <c r="CA33" s="642"/>
      <c r="CB33" s="705"/>
      <c r="CD33" s="654" t="s">
        <v>327</v>
      </c>
      <c r="CE33" s="655"/>
      <c r="CF33" s="655"/>
      <c r="CG33" s="655"/>
      <c r="CH33" s="655"/>
      <c r="CI33" s="655"/>
      <c r="CJ33" s="655"/>
      <c r="CK33" s="655"/>
      <c r="CL33" s="655"/>
      <c r="CM33" s="655"/>
      <c r="CN33" s="655"/>
      <c r="CO33" s="655"/>
      <c r="CP33" s="655"/>
      <c r="CQ33" s="656"/>
      <c r="CR33" s="657">
        <v>2348727</v>
      </c>
      <c r="CS33" s="670"/>
      <c r="CT33" s="670"/>
      <c r="CU33" s="670"/>
      <c r="CV33" s="670"/>
      <c r="CW33" s="670"/>
      <c r="CX33" s="670"/>
      <c r="CY33" s="671"/>
      <c r="CZ33" s="660">
        <v>57</v>
      </c>
      <c r="DA33" s="672"/>
      <c r="DB33" s="672"/>
      <c r="DC33" s="673"/>
      <c r="DD33" s="663">
        <v>1909168</v>
      </c>
      <c r="DE33" s="670"/>
      <c r="DF33" s="670"/>
      <c r="DG33" s="670"/>
      <c r="DH33" s="670"/>
      <c r="DI33" s="670"/>
      <c r="DJ33" s="670"/>
      <c r="DK33" s="671"/>
      <c r="DL33" s="663">
        <v>1177263</v>
      </c>
      <c r="DM33" s="670"/>
      <c r="DN33" s="670"/>
      <c r="DO33" s="670"/>
      <c r="DP33" s="670"/>
      <c r="DQ33" s="670"/>
      <c r="DR33" s="670"/>
      <c r="DS33" s="670"/>
      <c r="DT33" s="670"/>
      <c r="DU33" s="670"/>
      <c r="DV33" s="671"/>
      <c r="DW33" s="660">
        <v>47.4</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7712</v>
      </c>
      <c r="S34" s="658"/>
      <c r="T34" s="658"/>
      <c r="U34" s="658"/>
      <c r="V34" s="658"/>
      <c r="W34" s="658"/>
      <c r="X34" s="658"/>
      <c r="Y34" s="659"/>
      <c r="Z34" s="695">
        <v>0.2</v>
      </c>
      <c r="AA34" s="695"/>
      <c r="AB34" s="695"/>
      <c r="AC34" s="695"/>
      <c r="AD34" s="696" t="s">
        <v>140</v>
      </c>
      <c r="AE34" s="696"/>
      <c r="AF34" s="696"/>
      <c r="AG34" s="696"/>
      <c r="AH34" s="696"/>
      <c r="AI34" s="696"/>
      <c r="AJ34" s="696"/>
      <c r="AK34" s="696"/>
      <c r="AL34" s="660" t="s">
        <v>140</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329</v>
      </c>
      <c r="CE34" s="655"/>
      <c r="CF34" s="655"/>
      <c r="CG34" s="655"/>
      <c r="CH34" s="655"/>
      <c r="CI34" s="655"/>
      <c r="CJ34" s="655"/>
      <c r="CK34" s="655"/>
      <c r="CL34" s="655"/>
      <c r="CM34" s="655"/>
      <c r="CN34" s="655"/>
      <c r="CO34" s="655"/>
      <c r="CP34" s="655"/>
      <c r="CQ34" s="656"/>
      <c r="CR34" s="657">
        <v>563657</v>
      </c>
      <c r="CS34" s="658"/>
      <c r="CT34" s="658"/>
      <c r="CU34" s="658"/>
      <c r="CV34" s="658"/>
      <c r="CW34" s="658"/>
      <c r="CX34" s="658"/>
      <c r="CY34" s="659"/>
      <c r="CZ34" s="660">
        <v>13.7</v>
      </c>
      <c r="DA34" s="672"/>
      <c r="DB34" s="672"/>
      <c r="DC34" s="673"/>
      <c r="DD34" s="663">
        <v>338419</v>
      </c>
      <c r="DE34" s="658"/>
      <c r="DF34" s="658"/>
      <c r="DG34" s="658"/>
      <c r="DH34" s="658"/>
      <c r="DI34" s="658"/>
      <c r="DJ34" s="658"/>
      <c r="DK34" s="659"/>
      <c r="DL34" s="663">
        <v>293806</v>
      </c>
      <c r="DM34" s="658"/>
      <c r="DN34" s="658"/>
      <c r="DO34" s="658"/>
      <c r="DP34" s="658"/>
      <c r="DQ34" s="658"/>
      <c r="DR34" s="658"/>
      <c r="DS34" s="658"/>
      <c r="DT34" s="658"/>
      <c r="DU34" s="658"/>
      <c r="DV34" s="659"/>
      <c r="DW34" s="660">
        <v>11.8</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147935</v>
      </c>
      <c r="S35" s="658"/>
      <c r="T35" s="658"/>
      <c r="U35" s="658"/>
      <c r="V35" s="658"/>
      <c r="W35" s="658"/>
      <c r="X35" s="658"/>
      <c r="Y35" s="659"/>
      <c r="Z35" s="695">
        <v>3.4</v>
      </c>
      <c r="AA35" s="695"/>
      <c r="AB35" s="695"/>
      <c r="AC35" s="695"/>
      <c r="AD35" s="696" t="s">
        <v>140</v>
      </c>
      <c r="AE35" s="696"/>
      <c r="AF35" s="696"/>
      <c r="AG35" s="696"/>
      <c r="AH35" s="696"/>
      <c r="AI35" s="696"/>
      <c r="AJ35" s="696"/>
      <c r="AK35" s="696"/>
      <c r="AL35" s="660" t="s">
        <v>140</v>
      </c>
      <c r="AM35" s="661"/>
      <c r="AN35" s="661"/>
      <c r="AO35" s="697"/>
      <c r="AP35" s="218"/>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40120</v>
      </c>
      <c r="CS35" s="670"/>
      <c r="CT35" s="670"/>
      <c r="CU35" s="670"/>
      <c r="CV35" s="670"/>
      <c r="CW35" s="670"/>
      <c r="CX35" s="670"/>
      <c r="CY35" s="671"/>
      <c r="CZ35" s="660">
        <v>1</v>
      </c>
      <c r="DA35" s="672"/>
      <c r="DB35" s="672"/>
      <c r="DC35" s="673"/>
      <c r="DD35" s="663">
        <v>23721</v>
      </c>
      <c r="DE35" s="670"/>
      <c r="DF35" s="670"/>
      <c r="DG35" s="670"/>
      <c r="DH35" s="670"/>
      <c r="DI35" s="670"/>
      <c r="DJ35" s="670"/>
      <c r="DK35" s="671"/>
      <c r="DL35" s="663">
        <v>20930</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343062</v>
      </c>
      <c r="S36" s="658"/>
      <c r="T36" s="658"/>
      <c r="U36" s="658"/>
      <c r="V36" s="658"/>
      <c r="W36" s="658"/>
      <c r="X36" s="658"/>
      <c r="Y36" s="659"/>
      <c r="Z36" s="695">
        <v>8</v>
      </c>
      <c r="AA36" s="695"/>
      <c r="AB36" s="695"/>
      <c r="AC36" s="695"/>
      <c r="AD36" s="696" t="s">
        <v>140</v>
      </c>
      <c r="AE36" s="696"/>
      <c r="AF36" s="696"/>
      <c r="AG36" s="696"/>
      <c r="AH36" s="696"/>
      <c r="AI36" s="696"/>
      <c r="AJ36" s="696"/>
      <c r="AK36" s="696"/>
      <c r="AL36" s="660" t="s">
        <v>140</v>
      </c>
      <c r="AM36" s="661"/>
      <c r="AN36" s="661"/>
      <c r="AO36" s="697"/>
      <c r="AP36" s="218"/>
      <c r="AQ36" s="706" t="s">
        <v>335</v>
      </c>
      <c r="AR36" s="707"/>
      <c r="AS36" s="707"/>
      <c r="AT36" s="707"/>
      <c r="AU36" s="707"/>
      <c r="AV36" s="707"/>
      <c r="AW36" s="707"/>
      <c r="AX36" s="707"/>
      <c r="AY36" s="708"/>
      <c r="AZ36" s="712">
        <v>612535</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20318</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806207</v>
      </c>
      <c r="CS36" s="658"/>
      <c r="CT36" s="658"/>
      <c r="CU36" s="658"/>
      <c r="CV36" s="658"/>
      <c r="CW36" s="658"/>
      <c r="CX36" s="658"/>
      <c r="CY36" s="659"/>
      <c r="CZ36" s="660">
        <v>19.600000000000001</v>
      </c>
      <c r="DA36" s="672"/>
      <c r="DB36" s="672"/>
      <c r="DC36" s="673"/>
      <c r="DD36" s="663">
        <v>691749</v>
      </c>
      <c r="DE36" s="658"/>
      <c r="DF36" s="658"/>
      <c r="DG36" s="658"/>
      <c r="DH36" s="658"/>
      <c r="DI36" s="658"/>
      <c r="DJ36" s="658"/>
      <c r="DK36" s="659"/>
      <c r="DL36" s="663">
        <v>436228</v>
      </c>
      <c r="DM36" s="658"/>
      <c r="DN36" s="658"/>
      <c r="DO36" s="658"/>
      <c r="DP36" s="658"/>
      <c r="DQ36" s="658"/>
      <c r="DR36" s="658"/>
      <c r="DS36" s="658"/>
      <c r="DT36" s="658"/>
      <c r="DU36" s="658"/>
      <c r="DV36" s="659"/>
      <c r="DW36" s="660">
        <v>17.600000000000001</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37052</v>
      </c>
      <c r="S37" s="658"/>
      <c r="T37" s="658"/>
      <c r="U37" s="658"/>
      <c r="V37" s="658"/>
      <c r="W37" s="658"/>
      <c r="X37" s="658"/>
      <c r="Y37" s="659"/>
      <c r="Z37" s="695">
        <v>0.9</v>
      </c>
      <c r="AA37" s="695"/>
      <c r="AB37" s="695"/>
      <c r="AC37" s="695"/>
      <c r="AD37" s="696">
        <v>240</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99980</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17016</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246558</v>
      </c>
      <c r="CS37" s="670"/>
      <c r="CT37" s="670"/>
      <c r="CU37" s="670"/>
      <c r="CV37" s="670"/>
      <c r="CW37" s="670"/>
      <c r="CX37" s="670"/>
      <c r="CY37" s="671"/>
      <c r="CZ37" s="660">
        <v>6</v>
      </c>
      <c r="DA37" s="672"/>
      <c r="DB37" s="672"/>
      <c r="DC37" s="673"/>
      <c r="DD37" s="663">
        <v>222823</v>
      </c>
      <c r="DE37" s="670"/>
      <c r="DF37" s="670"/>
      <c r="DG37" s="670"/>
      <c r="DH37" s="670"/>
      <c r="DI37" s="670"/>
      <c r="DJ37" s="670"/>
      <c r="DK37" s="671"/>
      <c r="DL37" s="663">
        <v>222667</v>
      </c>
      <c r="DM37" s="670"/>
      <c r="DN37" s="670"/>
      <c r="DO37" s="670"/>
      <c r="DP37" s="670"/>
      <c r="DQ37" s="670"/>
      <c r="DR37" s="670"/>
      <c r="DS37" s="670"/>
      <c r="DT37" s="670"/>
      <c r="DU37" s="670"/>
      <c r="DV37" s="671"/>
      <c r="DW37" s="660">
        <v>9</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189387</v>
      </c>
      <c r="S38" s="658"/>
      <c r="T38" s="658"/>
      <c r="U38" s="658"/>
      <c r="V38" s="658"/>
      <c r="W38" s="658"/>
      <c r="X38" s="658"/>
      <c r="Y38" s="659"/>
      <c r="Z38" s="695">
        <v>4.4000000000000004</v>
      </c>
      <c r="AA38" s="695"/>
      <c r="AB38" s="695"/>
      <c r="AC38" s="695"/>
      <c r="AD38" s="696" t="s">
        <v>140</v>
      </c>
      <c r="AE38" s="696"/>
      <c r="AF38" s="696"/>
      <c r="AG38" s="696"/>
      <c r="AH38" s="696"/>
      <c r="AI38" s="696"/>
      <c r="AJ38" s="696"/>
      <c r="AK38" s="696"/>
      <c r="AL38" s="660" t="s">
        <v>140</v>
      </c>
      <c r="AM38" s="661"/>
      <c r="AN38" s="661"/>
      <c r="AO38" s="697"/>
      <c r="AQ38" s="690" t="s">
        <v>343</v>
      </c>
      <c r="AR38" s="691"/>
      <c r="AS38" s="691"/>
      <c r="AT38" s="691"/>
      <c r="AU38" s="691"/>
      <c r="AV38" s="691"/>
      <c r="AW38" s="691"/>
      <c r="AX38" s="691"/>
      <c r="AY38" s="692"/>
      <c r="AZ38" s="657">
        <v>56120</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1292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556415</v>
      </c>
      <c r="CS38" s="658"/>
      <c r="CT38" s="658"/>
      <c r="CU38" s="658"/>
      <c r="CV38" s="658"/>
      <c r="CW38" s="658"/>
      <c r="CX38" s="658"/>
      <c r="CY38" s="659"/>
      <c r="CZ38" s="660">
        <v>13.5</v>
      </c>
      <c r="DA38" s="672"/>
      <c r="DB38" s="672"/>
      <c r="DC38" s="673"/>
      <c r="DD38" s="663">
        <v>482385</v>
      </c>
      <c r="DE38" s="658"/>
      <c r="DF38" s="658"/>
      <c r="DG38" s="658"/>
      <c r="DH38" s="658"/>
      <c r="DI38" s="658"/>
      <c r="DJ38" s="658"/>
      <c r="DK38" s="659"/>
      <c r="DL38" s="663">
        <v>376299</v>
      </c>
      <c r="DM38" s="658"/>
      <c r="DN38" s="658"/>
      <c r="DO38" s="658"/>
      <c r="DP38" s="658"/>
      <c r="DQ38" s="658"/>
      <c r="DR38" s="658"/>
      <c r="DS38" s="658"/>
      <c r="DT38" s="658"/>
      <c r="DU38" s="658"/>
      <c r="DV38" s="659"/>
      <c r="DW38" s="660">
        <v>15.2</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140</v>
      </c>
      <c r="S39" s="658"/>
      <c r="T39" s="658"/>
      <c r="U39" s="658"/>
      <c r="V39" s="658"/>
      <c r="W39" s="658"/>
      <c r="X39" s="658"/>
      <c r="Y39" s="659"/>
      <c r="Z39" s="695" t="s">
        <v>140</v>
      </c>
      <c r="AA39" s="695"/>
      <c r="AB39" s="695"/>
      <c r="AC39" s="695"/>
      <c r="AD39" s="696" t="s">
        <v>140</v>
      </c>
      <c r="AE39" s="696"/>
      <c r="AF39" s="696"/>
      <c r="AG39" s="696"/>
      <c r="AH39" s="696"/>
      <c r="AI39" s="696"/>
      <c r="AJ39" s="696"/>
      <c r="AK39" s="696"/>
      <c r="AL39" s="660" t="s">
        <v>140</v>
      </c>
      <c r="AM39" s="661"/>
      <c r="AN39" s="661"/>
      <c r="AO39" s="697"/>
      <c r="AQ39" s="690" t="s">
        <v>347</v>
      </c>
      <c r="AR39" s="691"/>
      <c r="AS39" s="691"/>
      <c r="AT39" s="691"/>
      <c r="AU39" s="691"/>
      <c r="AV39" s="691"/>
      <c r="AW39" s="691"/>
      <c r="AX39" s="691"/>
      <c r="AY39" s="692"/>
      <c r="AZ39" s="657">
        <v>14746</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1951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331388</v>
      </c>
      <c r="CS39" s="670"/>
      <c r="CT39" s="670"/>
      <c r="CU39" s="670"/>
      <c r="CV39" s="670"/>
      <c r="CW39" s="670"/>
      <c r="CX39" s="670"/>
      <c r="CY39" s="671"/>
      <c r="CZ39" s="660">
        <v>8</v>
      </c>
      <c r="DA39" s="672"/>
      <c r="DB39" s="672"/>
      <c r="DC39" s="673"/>
      <c r="DD39" s="663">
        <v>322894</v>
      </c>
      <c r="DE39" s="670"/>
      <c r="DF39" s="670"/>
      <c r="DG39" s="670"/>
      <c r="DH39" s="670"/>
      <c r="DI39" s="670"/>
      <c r="DJ39" s="670"/>
      <c r="DK39" s="671"/>
      <c r="DL39" s="663" t="s">
        <v>140</v>
      </c>
      <c r="DM39" s="670"/>
      <c r="DN39" s="670"/>
      <c r="DO39" s="670"/>
      <c r="DP39" s="670"/>
      <c r="DQ39" s="670"/>
      <c r="DR39" s="670"/>
      <c r="DS39" s="670"/>
      <c r="DT39" s="670"/>
      <c r="DU39" s="670"/>
      <c r="DV39" s="671"/>
      <c r="DW39" s="660" t="s">
        <v>140</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v>37287</v>
      </c>
      <c r="S40" s="658"/>
      <c r="T40" s="658"/>
      <c r="U40" s="658"/>
      <c r="V40" s="658"/>
      <c r="W40" s="658"/>
      <c r="X40" s="658"/>
      <c r="Y40" s="659"/>
      <c r="Z40" s="695">
        <v>0.9</v>
      </c>
      <c r="AA40" s="695"/>
      <c r="AB40" s="695"/>
      <c r="AC40" s="695"/>
      <c r="AD40" s="696" t="s">
        <v>140</v>
      </c>
      <c r="AE40" s="696"/>
      <c r="AF40" s="696"/>
      <c r="AG40" s="696"/>
      <c r="AH40" s="696"/>
      <c r="AI40" s="696"/>
      <c r="AJ40" s="696"/>
      <c r="AK40" s="696"/>
      <c r="AL40" s="660" t="s">
        <v>140</v>
      </c>
      <c r="AM40" s="661"/>
      <c r="AN40" s="661"/>
      <c r="AO40" s="697"/>
      <c r="AQ40" s="690" t="s">
        <v>351</v>
      </c>
      <c r="AR40" s="691"/>
      <c r="AS40" s="691"/>
      <c r="AT40" s="691"/>
      <c r="AU40" s="691"/>
      <c r="AV40" s="691"/>
      <c r="AW40" s="691"/>
      <c r="AX40" s="691"/>
      <c r="AY40" s="692"/>
      <c r="AZ40" s="657" t="s">
        <v>140</v>
      </c>
      <c r="BA40" s="658"/>
      <c r="BB40" s="658"/>
      <c r="BC40" s="658"/>
      <c r="BD40" s="670"/>
      <c r="BE40" s="670"/>
      <c r="BF40" s="693"/>
      <c r="BG40" s="698" t="s">
        <v>352</v>
      </c>
      <c r="BH40" s="699"/>
      <c r="BI40" s="699"/>
      <c r="BJ40" s="699"/>
      <c r="BK40" s="699"/>
      <c r="BL40" s="219"/>
      <c r="BM40" s="655" t="s">
        <v>353</v>
      </c>
      <c r="BN40" s="655"/>
      <c r="BO40" s="655"/>
      <c r="BP40" s="655"/>
      <c r="BQ40" s="655"/>
      <c r="BR40" s="655"/>
      <c r="BS40" s="655"/>
      <c r="BT40" s="655"/>
      <c r="BU40" s="656"/>
      <c r="BV40" s="657">
        <v>99</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50940</v>
      </c>
      <c r="CS40" s="658"/>
      <c r="CT40" s="658"/>
      <c r="CU40" s="658"/>
      <c r="CV40" s="658"/>
      <c r="CW40" s="658"/>
      <c r="CX40" s="658"/>
      <c r="CY40" s="659"/>
      <c r="CZ40" s="660">
        <v>1.2</v>
      </c>
      <c r="DA40" s="672"/>
      <c r="DB40" s="672"/>
      <c r="DC40" s="673"/>
      <c r="DD40" s="663">
        <v>50000</v>
      </c>
      <c r="DE40" s="658"/>
      <c r="DF40" s="658"/>
      <c r="DG40" s="658"/>
      <c r="DH40" s="658"/>
      <c r="DI40" s="658"/>
      <c r="DJ40" s="658"/>
      <c r="DK40" s="659"/>
      <c r="DL40" s="663">
        <v>50000</v>
      </c>
      <c r="DM40" s="658"/>
      <c r="DN40" s="658"/>
      <c r="DO40" s="658"/>
      <c r="DP40" s="658"/>
      <c r="DQ40" s="658"/>
      <c r="DR40" s="658"/>
      <c r="DS40" s="658"/>
      <c r="DT40" s="658"/>
      <c r="DU40" s="658"/>
      <c r="DV40" s="659"/>
      <c r="DW40" s="660">
        <v>2</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4303093</v>
      </c>
      <c r="S41" s="682"/>
      <c r="T41" s="682"/>
      <c r="U41" s="682"/>
      <c r="V41" s="682"/>
      <c r="W41" s="682"/>
      <c r="X41" s="682"/>
      <c r="Y41" s="685"/>
      <c r="Z41" s="686">
        <v>100</v>
      </c>
      <c r="AA41" s="686"/>
      <c r="AB41" s="686"/>
      <c r="AC41" s="686"/>
      <c r="AD41" s="687">
        <v>2445072</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159185</v>
      </c>
      <c r="BA41" s="658"/>
      <c r="BB41" s="658"/>
      <c r="BC41" s="658"/>
      <c r="BD41" s="670"/>
      <c r="BE41" s="670"/>
      <c r="BF41" s="693"/>
      <c r="BG41" s="698"/>
      <c r="BH41" s="699"/>
      <c r="BI41" s="699"/>
      <c r="BJ41" s="699"/>
      <c r="BK41" s="699"/>
      <c r="BL41" s="219"/>
      <c r="BM41" s="655" t="s">
        <v>357</v>
      </c>
      <c r="BN41" s="655"/>
      <c r="BO41" s="655"/>
      <c r="BP41" s="655"/>
      <c r="BQ41" s="655"/>
      <c r="BR41" s="655"/>
      <c r="BS41" s="655"/>
      <c r="BT41" s="655"/>
      <c r="BU41" s="656"/>
      <c r="BV41" s="657" t="s">
        <v>358</v>
      </c>
      <c r="BW41" s="658"/>
      <c r="BX41" s="658"/>
      <c r="BY41" s="658"/>
      <c r="BZ41" s="658"/>
      <c r="CA41" s="658"/>
      <c r="CB41" s="694"/>
      <c r="CD41" s="654" t="s">
        <v>359</v>
      </c>
      <c r="CE41" s="655"/>
      <c r="CF41" s="655"/>
      <c r="CG41" s="655"/>
      <c r="CH41" s="655"/>
      <c r="CI41" s="655"/>
      <c r="CJ41" s="655"/>
      <c r="CK41" s="655"/>
      <c r="CL41" s="655"/>
      <c r="CM41" s="655"/>
      <c r="CN41" s="655"/>
      <c r="CO41" s="655"/>
      <c r="CP41" s="655"/>
      <c r="CQ41" s="656"/>
      <c r="CR41" s="657" t="s">
        <v>140</v>
      </c>
      <c r="CS41" s="670"/>
      <c r="CT41" s="670"/>
      <c r="CU41" s="670"/>
      <c r="CV41" s="670"/>
      <c r="CW41" s="670"/>
      <c r="CX41" s="670"/>
      <c r="CY41" s="671"/>
      <c r="CZ41" s="660" t="s">
        <v>358</v>
      </c>
      <c r="DA41" s="672"/>
      <c r="DB41" s="672"/>
      <c r="DC41" s="673"/>
      <c r="DD41" s="663" t="s">
        <v>358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360</v>
      </c>
      <c r="AR42" s="703"/>
      <c r="AS42" s="703"/>
      <c r="AT42" s="703"/>
      <c r="AU42" s="703"/>
      <c r="AV42" s="703"/>
      <c r="AW42" s="703"/>
      <c r="AX42" s="703"/>
      <c r="AY42" s="704"/>
      <c r="AZ42" s="641">
        <v>282504</v>
      </c>
      <c r="BA42" s="682"/>
      <c r="BB42" s="682"/>
      <c r="BC42" s="682"/>
      <c r="BD42" s="642"/>
      <c r="BE42" s="642"/>
      <c r="BF42" s="705"/>
      <c r="BG42" s="700"/>
      <c r="BH42" s="701"/>
      <c r="BI42" s="701"/>
      <c r="BJ42" s="701"/>
      <c r="BK42" s="701"/>
      <c r="BL42" s="220"/>
      <c r="BM42" s="639" t="s">
        <v>361</v>
      </c>
      <c r="BN42" s="639"/>
      <c r="BO42" s="639"/>
      <c r="BP42" s="639"/>
      <c r="BQ42" s="639"/>
      <c r="BR42" s="639"/>
      <c r="BS42" s="639"/>
      <c r="BT42" s="639"/>
      <c r="BU42" s="640"/>
      <c r="BV42" s="641">
        <v>360</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189257</v>
      </c>
      <c r="CS42" s="670"/>
      <c r="CT42" s="670"/>
      <c r="CU42" s="670"/>
      <c r="CV42" s="670"/>
      <c r="CW42" s="670"/>
      <c r="CX42" s="670"/>
      <c r="CY42" s="671"/>
      <c r="CZ42" s="660">
        <v>4.5999999999999996</v>
      </c>
      <c r="DA42" s="672"/>
      <c r="DB42" s="672"/>
      <c r="DC42" s="673"/>
      <c r="DD42" s="663">
        <v>29657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0" t="s">
        <v>363</v>
      </c>
      <c r="CD43" s="654" t="s">
        <v>364</v>
      </c>
      <c r="CE43" s="655"/>
      <c r="CF43" s="655"/>
      <c r="CG43" s="655"/>
      <c r="CH43" s="655"/>
      <c r="CI43" s="655"/>
      <c r="CJ43" s="655"/>
      <c r="CK43" s="655"/>
      <c r="CL43" s="655"/>
      <c r="CM43" s="655"/>
      <c r="CN43" s="655"/>
      <c r="CO43" s="655"/>
      <c r="CP43" s="655"/>
      <c r="CQ43" s="656"/>
      <c r="CR43" s="657">
        <v>2665</v>
      </c>
      <c r="CS43" s="670"/>
      <c r="CT43" s="670"/>
      <c r="CU43" s="670"/>
      <c r="CV43" s="670"/>
      <c r="CW43" s="670"/>
      <c r="CX43" s="670"/>
      <c r="CY43" s="671"/>
      <c r="CZ43" s="660">
        <v>0.1</v>
      </c>
      <c r="DA43" s="672"/>
      <c r="DB43" s="672"/>
      <c r="DC43" s="673"/>
      <c r="DD43" s="663">
        <v>2665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366</v>
      </c>
      <c r="CG44" s="655"/>
      <c r="CH44" s="655"/>
      <c r="CI44" s="655"/>
      <c r="CJ44" s="655"/>
      <c r="CK44" s="655"/>
      <c r="CL44" s="655"/>
      <c r="CM44" s="655"/>
      <c r="CN44" s="655"/>
      <c r="CO44" s="655"/>
      <c r="CP44" s="655"/>
      <c r="CQ44" s="656"/>
      <c r="CR44" s="657">
        <v>189257</v>
      </c>
      <c r="CS44" s="658"/>
      <c r="CT44" s="658"/>
      <c r="CU44" s="658"/>
      <c r="CV44" s="658"/>
      <c r="CW44" s="658"/>
      <c r="CX44" s="658"/>
      <c r="CY44" s="659"/>
      <c r="CZ44" s="660">
        <v>4.5999999999999996</v>
      </c>
      <c r="DA44" s="661"/>
      <c r="DB44" s="661"/>
      <c r="DC44" s="662"/>
      <c r="DD44" s="663">
        <v>29657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84748</v>
      </c>
      <c r="CS45" s="670"/>
      <c r="CT45" s="670"/>
      <c r="CU45" s="670"/>
      <c r="CV45" s="670"/>
      <c r="CW45" s="670"/>
      <c r="CX45" s="670"/>
      <c r="CY45" s="671"/>
      <c r="CZ45" s="660">
        <v>2.1</v>
      </c>
      <c r="DA45" s="672"/>
      <c r="DB45" s="672"/>
      <c r="DC45" s="673"/>
      <c r="DD45" s="663">
        <v>9407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1"/>
      <c r="CD46" s="678"/>
      <c r="CE46" s="679"/>
      <c r="CF46" s="654" t="s">
        <v>369</v>
      </c>
      <c r="CG46" s="655"/>
      <c r="CH46" s="655"/>
      <c r="CI46" s="655"/>
      <c r="CJ46" s="655"/>
      <c r="CK46" s="655"/>
      <c r="CL46" s="655"/>
      <c r="CM46" s="655"/>
      <c r="CN46" s="655"/>
      <c r="CO46" s="655"/>
      <c r="CP46" s="655"/>
      <c r="CQ46" s="656"/>
      <c r="CR46" s="657">
        <v>92709</v>
      </c>
      <c r="CS46" s="658"/>
      <c r="CT46" s="658"/>
      <c r="CU46" s="658"/>
      <c r="CV46" s="658"/>
      <c r="CW46" s="658"/>
      <c r="CX46" s="658"/>
      <c r="CY46" s="659"/>
      <c r="CZ46" s="660">
        <v>2.2000000000000002</v>
      </c>
      <c r="DA46" s="661"/>
      <c r="DB46" s="661"/>
      <c r="DC46" s="662"/>
      <c r="DD46" s="663">
        <v>19950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1"/>
      <c r="CD47" s="678"/>
      <c r="CE47" s="679"/>
      <c r="CF47" s="654" t="s">
        <v>370</v>
      </c>
      <c r="CG47" s="655"/>
      <c r="CH47" s="655"/>
      <c r="CI47" s="655"/>
      <c r="CJ47" s="655"/>
      <c r="CK47" s="655"/>
      <c r="CL47" s="655"/>
      <c r="CM47" s="655"/>
      <c r="CN47" s="655"/>
      <c r="CO47" s="655"/>
      <c r="CP47" s="655"/>
      <c r="CQ47" s="656"/>
      <c r="CR47" s="657" t="s">
        <v>358</v>
      </c>
      <c r="CS47" s="670"/>
      <c r="CT47" s="670"/>
      <c r="CU47" s="670"/>
      <c r="CV47" s="670"/>
      <c r="CW47" s="670"/>
      <c r="CX47" s="670"/>
      <c r="CY47" s="671"/>
      <c r="CZ47" s="660" t="s">
        <v>140</v>
      </c>
      <c r="DA47" s="672"/>
      <c r="DB47" s="672"/>
      <c r="DC47" s="673"/>
      <c r="DD47" s="663" t="s">
        <v>358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1"/>
      <c r="CD48" s="680"/>
      <c r="CE48" s="681"/>
      <c r="CF48" s="654" t="s">
        <v>371</v>
      </c>
      <c r="CG48" s="655"/>
      <c r="CH48" s="655"/>
      <c r="CI48" s="655"/>
      <c r="CJ48" s="655"/>
      <c r="CK48" s="655"/>
      <c r="CL48" s="655"/>
      <c r="CM48" s="655"/>
      <c r="CN48" s="655"/>
      <c r="CO48" s="655"/>
      <c r="CP48" s="655"/>
      <c r="CQ48" s="656"/>
      <c r="CR48" s="657" t="s">
        <v>358</v>
      </c>
      <c r="CS48" s="658"/>
      <c r="CT48" s="658"/>
      <c r="CU48" s="658"/>
      <c r="CV48" s="658"/>
      <c r="CW48" s="658"/>
      <c r="CX48" s="658"/>
      <c r="CY48" s="659"/>
      <c r="CZ48" s="660" t="s">
        <v>358</v>
      </c>
      <c r="DA48" s="661"/>
      <c r="DB48" s="661"/>
      <c r="DC48" s="662"/>
      <c r="DD48" s="663" t="s">
        <v>358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1"/>
      <c r="CD49" s="638" t="s">
        <v>372</v>
      </c>
      <c r="CE49" s="639"/>
      <c r="CF49" s="639"/>
      <c r="CG49" s="639"/>
      <c r="CH49" s="639"/>
      <c r="CI49" s="639"/>
      <c r="CJ49" s="639"/>
      <c r="CK49" s="639"/>
      <c r="CL49" s="639"/>
      <c r="CM49" s="639"/>
      <c r="CN49" s="639"/>
      <c r="CO49" s="639"/>
      <c r="CP49" s="639"/>
      <c r="CQ49" s="640"/>
      <c r="CR49" s="641">
        <v>4120947</v>
      </c>
      <c r="CS49" s="642"/>
      <c r="CT49" s="642"/>
      <c r="CU49" s="642"/>
      <c r="CV49" s="642"/>
      <c r="CW49" s="642"/>
      <c r="CX49" s="642"/>
      <c r="CY49" s="643"/>
      <c r="CZ49" s="644">
        <v>100</v>
      </c>
      <c r="DA49" s="645"/>
      <c r="DB49" s="645"/>
      <c r="DC49" s="646"/>
      <c r="DD49" s="647">
        <v>3107950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v8mnZUI5AjIPfuRdlCKAsNIfr71fYrWF8ugsBNVoNE8JtTjDCl0cYMmXZvzXOl6A2LAUSWpwDiAeA+5kV+XcA==" saltValue="7GSuoJ+u2kkX9/sSR0Gm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374</v>
      </c>
      <c r="DK2" s="1128"/>
      <c r="DL2" s="1128"/>
      <c r="DM2" s="1128"/>
      <c r="DN2" s="1128"/>
      <c r="DO2" s="1129"/>
      <c r="DP2" s="224"/>
      <c r="DQ2" s="1127" t="s">
        <v>375</v>
      </c>
      <c r="DR2" s="1128"/>
      <c r="DS2" s="1128"/>
      <c r="DT2" s="1128"/>
      <c r="DU2" s="1128"/>
      <c r="DV2" s="1128"/>
      <c r="DW2" s="1128"/>
      <c r="DX2" s="1128"/>
      <c r="DY2" s="1128"/>
      <c r="DZ2" s="112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2">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28"/>
      <c r="BA5" s="228"/>
      <c r="BB5" s="228"/>
      <c r="BC5" s="228"/>
      <c r="BD5" s="228"/>
      <c r="BE5" s="229"/>
      <c r="BF5" s="229"/>
      <c r="BG5" s="229"/>
      <c r="BH5" s="229"/>
      <c r="BI5" s="229"/>
      <c r="BJ5" s="229"/>
      <c r="BK5" s="229"/>
      <c r="BL5" s="229"/>
      <c r="BM5" s="229"/>
      <c r="BN5" s="229"/>
      <c r="BO5" s="229"/>
      <c r="BP5" s="229"/>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0"/>
    </row>
    <row r="6" spans="1:131" s="231"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2">
      <c r="A7" s="232">
        <v>1</v>
      </c>
      <c r="B7" s="1083" t="s">
        <v>395</v>
      </c>
      <c r="C7" s="1084"/>
      <c r="D7" s="1084"/>
      <c r="E7" s="1084"/>
      <c r="F7" s="1084"/>
      <c r="G7" s="1084"/>
      <c r="H7" s="1084"/>
      <c r="I7" s="1084"/>
      <c r="J7" s="1084"/>
      <c r="K7" s="1084"/>
      <c r="L7" s="1084"/>
      <c r="M7" s="1084"/>
      <c r="N7" s="1084"/>
      <c r="O7" s="1084"/>
      <c r="P7" s="1085"/>
      <c r="Q7" s="1138">
        <v>4279</v>
      </c>
      <c r="R7" s="1139"/>
      <c r="S7" s="1139"/>
      <c r="T7" s="1139"/>
      <c r="U7" s="1139"/>
      <c r="V7" s="1139">
        <v>4103</v>
      </c>
      <c r="W7" s="1139"/>
      <c r="X7" s="1139"/>
      <c r="Y7" s="1139"/>
      <c r="Z7" s="1139"/>
      <c r="AA7" s="1139">
        <v>176</v>
      </c>
      <c r="AB7" s="1139"/>
      <c r="AC7" s="1139"/>
      <c r="AD7" s="1139"/>
      <c r="AE7" s="1140"/>
      <c r="AF7" s="1141">
        <v>176</v>
      </c>
      <c r="AG7" s="1142"/>
      <c r="AH7" s="1142"/>
      <c r="AI7" s="1142"/>
      <c r="AJ7" s="1143"/>
      <c r="AK7" s="1144">
        <v>26</v>
      </c>
      <c r="AL7" s="1145"/>
      <c r="AM7" s="1145"/>
      <c r="AN7" s="1145"/>
      <c r="AO7" s="1145"/>
      <c r="AP7" s="1145">
        <v>3263</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5" t="s">
        <v>602</v>
      </c>
      <c r="BT7" s="1136"/>
      <c r="BU7" s="1136"/>
      <c r="BV7" s="1136"/>
      <c r="BW7" s="1136"/>
      <c r="BX7" s="1136"/>
      <c r="BY7" s="1136"/>
      <c r="BZ7" s="1136"/>
      <c r="CA7" s="1136"/>
      <c r="CB7" s="1136"/>
      <c r="CC7" s="1136"/>
      <c r="CD7" s="1136"/>
      <c r="CE7" s="1136"/>
      <c r="CF7" s="1136"/>
      <c r="CG7" s="1148"/>
      <c r="CH7" s="1132">
        <v>0</v>
      </c>
      <c r="CI7" s="1133"/>
      <c r="CJ7" s="1133"/>
      <c r="CK7" s="1133"/>
      <c r="CL7" s="1134"/>
      <c r="CM7" s="1132">
        <v>1866</v>
      </c>
      <c r="CN7" s="1133"/>
      <c r="CO7" s="1133"/>
      <c r="CP7" s="1133"/>
      <c r="CQ7" s="1134"/>
      <c r="CR7" s="1132">
        <v>9</v>
      </c>
      <c r="CS7" s="1133"/>
      <c r="CT7" s="1133"/>
      <c r="CU7" s="1133"/>
      <c r="CV7" s="1134"/>
      <c r="CW7" s="1132">
        <v>2</v>
      </c>
      <c r="CX7" s="1133"/>
      <c r="CY7" s="1133"/>
      <c r="CZ7" s="1133"/>
      <c r="DA7" s="1134"/>
      <c r="DB7" s="1132" t="s">
        <v>604</v>
      </c>
      <c r="DC7" s="1133"/>
      <c r="DD7" s="1133"/>
      <c r="DE7" s="1133"/>
      <c r="DF7" s="1134"/>
      <c r="DG7" s="1132" t="s">
        <v>604</v>
      </c>
      <c r="DH7" s="1133"/>
      <c r="DI7" s="1133"/>
      <c r="DJ7" s="1133"/>
      <c r="DK7" s="1134"/>
      <c r="DL7" s="1132" t="s">
        <v>604</v>
      </c>
      <c r="DM7" s="1133"/>
      <c r="DN7" s="1133"/>
      <c r="DO7" s="1133"/>
      <c r="DP7" s="1134"/>
      <c r="DQ7" s="1132" t="s">
        <v>604</v>
      </c>
      <c r="DR7" s="1133"/>
      <c r="DS7" s="1133"/>
      <c r="DT7" s="1133"/>
      <c r="DU7" s="1134"/>
      <c r="DV7" s="1135"/>
      <c r="DW7" s="1136"/>
      <c r="DX7" s="1136"/>
      <c r="DY7" s="1136"/>
      <c r="DZ7" s="1137"/>
      <c r="EA7" s="230"/>
    </row>
    <row r="8" spans="1:131" s="231" customFormat="1" ht="26.25" customHeight="1" x14ac:dyDescent="0.2">
      <c r="A8" s="234">
        <v>2</v>
      </c>
      <c r="B8" s="1066" t="s">
        <v>396</v>
      </c>
      <c r="C8" s="1067"/>
      <c r="D8" s="1067"/>
      <c r="E8" s="1067"/>
      <c r="F8" s="1067"/>
      <c r="G8" s="1067"/>
      <c r="H8" s="1067"/>
      <c r="I8" s="1067"/>
      <c r="J8" s="1067"/>
      <c r="K8" s="1067"/>
      <c r="L8" s="1067"/>
      <c r="M8" s="1067"/>
      <c r="N8" s="1067"/>
      <c r="O8" s="1067"/>
      <c r="P8" s="1068"/>
      <c r="Q8" s="1074">
        <v>24</v>
      </c>
      <c r="R8" s="1075"/>
      <c r="S8" s="1075"/>
      <c r="T8" s="1075"/>
      <c r="U8" s="1075"/>
      <c r="V8" s="1075">
        <v>18</v>
      </c>
      <c r="W8" s="1075"/>
      <c r="X8" s="1075"/>
      <c r="Y8" s="1075"/>
      <c r="Z8" s="1075"/>
      <c r="AA8" s="1075">
        <v>6</v>
      </c>
      <c r="AB8" s="1075"/>
      <c r="AC8" s="1075"/>
      <c r="AD8" s="1075"/>
      <c r="AE8" s="1076"/>
      <c r="AF8" s="1071">
        <v>6</v>
      </c>
      <c r="AG8" s="1072"/>
      <c r="AH8" s="1072"/>
      <c r="AI8" s="1072"/>
      <c r="AJ8" s="1073"/>
      <c r="AK8" s="1116" t="s">
        <v>596</v>
      </c>
      <c r="AL8" s="1117"/>
      <c r="AM8" s="1117"/>
      <c r="AN8" s="1117"/>
      <c r="AO8" s="1117"/>
      <c r="AP8" s="1117" t="s">
        <v>596</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c r="BS8" s="1028" t="s">
        <v>603</v>
      </c>
      <c r="BT8" s="1029"/>
      <c r="BU8" s="1029"/>
      <c r="BV8" s="1029"/>
      <c r="BW8" s="1029"/>
      <c r="BX8" s="1029"/>
      <c r="BY8" s="1029"/>
      <c r="BZ8" s="1029"/>
      <c r="CA8" s="1029"/>
      <c r="CB8" s="1029"/>
      <c r="CC8" s="1029"/>
      <c r="CD8" s="1029"/>
      <c r="CE8" s="1029"/>
      <c r="CF8" s="1029"/>
      <c r="CG8" s="1050"/>
      <c r="CH8" s="1025">
        <v>-18</v>
      </c>
      <c r="CI8" s="1026"/>
      <c r="CJ8" s="1026"/>
      <c r="CK8" s="1026"/>
      <c r="CL8" s="1027"/>
      <c r="CM8" s="1025">
        <v>815</v>
      </c>
      <c r="CN8" s="1026"/>
      <c r="CO8" s="1026"/>
      <c r="CP8" s="1026"/>
      <c r="CQ8" s="1027"/>
      <c r="CR8" s="1025" t="s">
        <v>596</v>
      </c>
      <c r="CS8" s="1026"/>
      <c r="CT8" s="1026"/>
      <c r="CU8" s="1026"/>
      <c r="CV8" s="1027"/>
      <c r="CW8" s="1025" t="s">
        <v>596</v>
      </c>
      <c r="CX8" s="1026"/>
      <c r="CY8" s="1026"/>
      <c r="CZ8" s="1026"/>
      <c r="DA8" s="1027"/>
      <c r="DB8" s="1025" t="s">
        <v>604</v>
      </c>
      <c r="DC8" s="1026"/>
      <c r="DD8" s="1026"/>
      <c r="DE8" s="1026"/>
      <c r="DF8" s="1027"/>
      <c r="DG8" s="1025" t="s">
        <v>604</v>
      </c>
      <c r="DH8" s="1026"/>
      <c r="DI8" s="1026"/>
      <c r="DJ8" s="1026"/>
      <c r="DK8" s="1027"/>
      <c r="DL8" s="1025" t="s">
        <v>604</v>
      </c>
      <c r="DM8" s="1026"/>
      <c r="DN8" s="1026"/>
      <c r="DO8" s="1026"/>
      <c r="DP8" s="1027"/>
      <c r="DQ8" s="1025" t="s">
        <v>604</v>
      </c>
      <c r="DR8" s="1026"/>
      <c r="DS8" s="1026"/>
      <c r="DT8" s="1026"/>
      <c r="DU8" s="1027"/>
      <c r="DV8" s="1028"/>
      <c r="DW8" s="1029"/>
      <c r="DX8" s="1029"/>
      <c r="DY8" s="1029"/>
      <c r="DZ8" s="1030"/>
      <c r="EA8" s="230"/>
    </row>
    <row r="9" spans="1:131" s="231" customFormat="1" ht="26.25" customHeight="1" x14ac:dyDescent="0.2">
      <c r="A9" s="234">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0"/>
    </row>
    <row r="10" spans="1:131" s="231" customFormat="1" ht="26.25" customHeight="1" x14ac:dyDescent="0.2">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0"/>
    </row>
    <row r="11" spans="1:131" s="231" customFormat="1" ht="26.25" customHeight="1" x14ac:dyDescent="0.2">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0"/>
    </row>
    <row r="12" spans="1:131" s="231" customFormat="1" ht="26.25" customHeight="1" x14ac:dyDescent="0.2">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0"/>
    </row>
    <row r="13" spans="1:131" s="231" customFormat="1" ht="26.25" customHeight="1" x14ac:dyDescent="0.2">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0"/>
    </row>
    <row r="14" spans="1:131" s="231" customFormat="1" ht="26.25" customHeight="1" x14ac:dyDescent="0.2">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0"/>
    </row>
    <row r="15" spans="1:131" s="231" customFormat="1" ht="26.25" customHeight="1" x14ac:dyDescent="0.2">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0"/>
    </row>
    <row r="16" spans="1:131" s="231" customFormat="1" ht="26.25" customHeight="1" x14ac:dyDescent="0.2">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0"/>
    </row>
    <row r="17" spans="1:131" s="231" customFormat="1" ht="26.25" customHeight="1" x14ac:dyDescent="0.2">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customHeight="1" x14ac:dyDescent="0.2">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customHeight="1" x14ac:dyDescent="0.2">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customHeight="1" x14ac:dyDescent="0.2">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customHeight="1" thickBot="1" x14ac:dyDescent="0.25">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2">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5">
      <c r="A23" s="236" t="s">
        <v>398</v>
      </c>
      <c r="B23" s="973" t="s">
        <v>399</v>
      </c>
      <c r="C23" s="974"/>
      <c r="D23" s="974"/>
      <c r="E23" s="974"/>
      <c r="F23" s="974"/>
      <c r="G23" s="974"/>
      <c r="H23" s="974"/>
      <c r="I23" s="974"/>
      <c r="J23" s="974"/>
      <c r="K23" s="974"/>
      <c r="L23" s="974"/>
      <c r="M23" s="974"/>
      <c r="N23" s="974"/>
      <c r="O23" s="974"/>
      <c r="P23" s="984"/>
      <c r="Q23" s="1103">
        <v>4303</v>
      </c>
      <c r="R23" s="1097"/>
      <c r="S23" s="1097"/>
      <c r="T23" s="1097"/>
      <c r="U23" s="1097"/>
      <c r="V23" s="1097">
        <v>4121</v>
      </c>
      <c r="W23" s="1097"/>
      <c r="X23" s="1097"/>
      <c r="Y23" s="1097"/>
      <c r="Z23" s="1097"/>
      <c r="AA23" s="1097">
        <v>182</v>
      </c>
      <c r="AB23" s="1097"/>
      <c r="AC23" s="1097"/>
      <c r="AD23" s="1097"/>
      <c r="AE23" s="1104"/>
      <c r="AF23" s="1105">
        <v>182</v>
      </c>
      <c r="AG23" s="1097"/>
      <c r="AH23" s="1097"/>
      <c r="AI23" s="1097"/>
      <c r="AJ23" s="1106"/>
      <c r="AK23" s="1107"/>
      <c r="AL23" s="1108"/>
      <c r="AM23" s="1108"/>
      <c r="AN23" s="1108"/>
      <c r="AO23" s="1108"/>
      <c r="AP23" s="1097">
        <v>3263</v>
      </c>
      <c r="AQ23" s="1097"/>
      <c r="AR23" s="1097"/>
      <c r="AS23" s="1097"/>
      <c r="AT23" s="1097"/>
      <c r="AU23" s="1098"/>
      <c r="AV23" s="1098"/>
      <c r="AW23" s="1098"/>
      <c r="AX23" s="1098"/>
      <c r="AY23" s="1099"/>
      <c r="AZ23" s="1100" t="s">
        <v>400</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2">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5">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2">
      <c r="A26" s="1031" t="s">
        <v>378</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385</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2">
      <c r="A28" s="238">
        <v>1</v>
      </c>
      <c r="B28" s="1083" t="s">
        <v>411</v>
      </c>
      <c r="C28" s="1084"/>
      <c r="D28" s="1084"/>
      <c r="E28" s="1084"/>
      <c r="F28" s="1084"/>
      <c r="G28" s="1084"/>
      <c r="H28" s="1084"/>
      <c r="I28" s="1084"/>
      <c r="J28" s="1084"/>
      <c r="K28" s="1084"/>
      <c r="L28" s="1084"/>
      <c r="M28" s="1084"/>
      <c r="N28" s="1084"/>
      <c r="O28" s="1084"/>
      <c r="P28" s="1085"/>
      <c r="Q28" s="1086">
        <v>1064</v>
      </c>
      <c r="R28" s="1087"/>
      <c r="S28" s="1087"/>
      <c r="T28" s="1087"/>
      <c r="U28" s="1087"/>
      <c r="V28" s="1087">
        <v>1043</v>
      </c>
      <c r="W28" s="1087"/>
      <c r="X28" s="1087"/>
      <c r="Y28" s="1087"/>
      <c r="Z28" s="1087"/>
      <c r="AA28" s="1087">
        <v>20</v>
      </c>
      <c r="AB28" s="1087"/>
      <c r="AC28" s="1087"/>
      <c r="AD28" s="1087"/>
      <c r="AE28" s="1088"/>
      <c r="AF28" s="1089">
        <v>20</v>
      </c>
      <c r="AG28" s="1087"/>
      <c r="AH28" s="1087"/>
      <c r="AI28" s="1087"/>
      <c r="AJ28" s="1090"/>
      <c r="AK28" s="1078">
        <v>87</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2">
      <c r="A29" s="238">
        <v>2</v>
      </c>
      <c r="B29" s="1066" t="s">
        <v>412</v>
      </c>
      <c r="C29" s="1067"/>
      <c r="D29" s="1067"/>
      <c r="E29" s="1067"/>
      <c r="F29" s="1067"/>
      <c r="G29" s="1067"/>
      <c r="H29" s="1067"/>
      <c r="I29" s="1067"/>
      <c r="J29" s="1067"/>
      <c r="K29" s="1067"/>
      <c r="L29" s="1067"/>
      <c r="M29" s="1067"/>
      <c r="N29" s="1067"/>
      <c r="O29" s="1067"/>
      <c r="P29" s="1068"/>
      <c r="Q29" s="1074">
        <v>95</v>
      </c>
      <c r="R29" s="1075"/>
      <c r="S29" s="1075"/>
      <c r="T29" s="1075"/>
      <c r="U29" s="1075"/>
      <c r="V29" s="1075">
        <v>94</v>
      </c>
      <c r="W29" s="1075"/>
      <c r="X29" s="1075"/>
      <c r="Y29" s="1075"/>
      <c r="Z29" s="1075"/>
      <c r="AA29" s="1075">
        <v>1</v>
      </c>
      <c r="AB29" s="1075"/>
      <c r="AC29" s="1075"/>
      <c r="AD29" s="1075"/>
      <c r="AE29" s="1076"/>
      <c r="AF29" s="1071">
        <v>1</v>
      </c>
      <c r="AG29" s="1072"/>
      <c r="AH29" s="1072"/>
      <c r="AI29" s="1072"/>
      <c r="AJ29" s="1073"/>
      <c r="AK29" s="1016">
        <v>74</v>
      </c>
      <c r="AL29" s="1007"/>
      <c r="AM29" s="1007"/>
      <c r="AN29" s="1007"/>
      <c r="AO29" s="1007"/>
      <c r="AP29" s="1007">
        <v>149</v>
      </c>
      <c r="AQ29" s="1007"/>
      <c r="AR29" s="1007"/>
      <c r="AS29" s="1007"/>
      <c r="AT29" s="1007"/>
      <c r="AU29" s="1007">
        <v>149</v>
      </c>
      <c r="AV29" s="1007"/>
      <c r="AW29" s="1007"/>
      <c r="AX29" s="1007"/>
      <c r="AY29" s="1007"/>
      <c r="AZ29" s="1077"/>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2">
      <c r="A30" s="238">
        <v>3</v>
      </c>
      <c r="B30" s="1066" t="s">
        <v>413</v>
      </c>
      <c r="C30" s="1067"/>
      <c r="D30" s="1067"/>
      <c r="E30" s="1067"/>
      <c r="F30" s="1067"/>
      <c r="G30" s="1067"/>
      <c r="H30" s="1067"/>
      <c r="I30" s="1067"/>
      <c r="J30" s="1067"/>
      <c r="K30" s="1067"/>
      <c r="L30" s="1067"/>
      <c r="M30" s="1067"/>
      <c r="N30" s="1067"/>
      <c r="O30" s="1067"/>
      <c r="P30" s="1068"/>
      <c r="Q30" s="1074">
        <v>977</v>
      </c>
      <c r="R30" s="1075"/>
      <c r="S30" s="1075"/>
      <c r="T30" s="1075"/>
      <c r="U30" s="1075"/>
      <c r="V30" s="1075">
        <v>946</v>
      </c>
      <c r="W30" s="1075"/>
      <c r="X30" s="1075"/>
      <c r="Y30" s="1075"/>
      <c r="Z30" s="1075"/>
      <c r="AA30" s="1075">
        <v>32</v>
      </c>
      <c r="AB30" s="1075"/>
      <c r="AC30" s="1075"/>
      <c r="AD30" s="1075"/>
      <c r="AE30" s="1076"/>
      <c r="AF30" s="1071">
        <v>32</v>
      </c>
      <c r="AG30" s="1072"/>
      <c r="AH30" s="1072"/>
      <c r="AI30" s="1072"/>
      <c r="AJ30" s="1073"/>
      <c r="AK30" s="1016">
        <v>157</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2">
      <c r="A31" s="238">
        <v>4</v>
      </c>
      <c r="B31" s="1066" t="s">
        <v>414</v>
      </c>
      <c r="C31" s="1067"/>
      <c r="D31" s="1067"/>
      <c r="E31" s="1067"/>
      <c r="F31" s="1067"/>
      <c r="G31" s="1067"/>
      <c r="H31" s="1067"/>
      <c r="I31" s="1067"/>
      <c r="J31" s="1067"/>
      <c r="K31" s="1067"/>
      <c r="L31" s="1067"/>
      <c r="M31" s="1067"/>
      <c r="N31" s="1067"/>
      <c r="O31" s="1067"/>
      <c r="P31" s="1068"/>
      <c r="Q31" s="1074">
        <v>6</v>
      </c>
      <c r="R31" s="1075"/>
      <c r="S31" s="1075"/>
      <c r="T31" s="1075"/>
      <c r="U31" s="1075"/>
      <c r="V31" s="1075">
        <v>3</v>
      </c>
      <c r="W31" s="1075"/>
      <c r="X31" s="1075"/>
      <c r="Y31" s="1075"/>
      <c r="Z31" s="1075"/>
      <c r="AA31" s="1075">
        <v>3</v>
      </c>
      <c r="AB31" s="1075"/>
      <c r="AC31" s="1075"/>
      <c r="AD31" s="1075"/>
      <c r="AE31" s="1076"/>
      <c r="AF31" s="1071">
        <v>3</v>
      </c>
      <c r="AG31" s="1072"/>
      <c r="AH31" s="1072"/>
      <c r="AI31" s="1072"/>
      <c r="AJ31" s="1073"/>
      <c r="AK31" s="1016" t="s">
        <v>596</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x14ac:dyDescent="0.2">
      <c r="A32" s="238">
        <v>5</v>
      </c>
      <c r="B32" s="1066" t="s">
        <v>415</v>
      </c>
      <c r="C32" s="1067"/>
      <c r="D32" s="1067"/>
      <c r="E32" s="1067"/>
      <c r="F32" s="1067"/>
      <c r="G32" s="1067"/>
      <c r="H32" s="1067"/>
      <c r="I32" s="1067"/>
      <c r="J32" s="1067"/>
      <c r="K32" s="1067"/>
      <c r="L32" s="1067"/>
      <c r="M32" s="1067"/>
      <c r="N32" s="1067"/>
      <c r="O32" s="1067"/>
      <c r="P32" s="1068"/>
      <c r="Q32" s="1074">
        <v>150</v>
      </c>
      <c r="R32" s="1075"/>
      <c r="S32" s="1075"/>
      <c r="T32" s="1075"/>
      <c r="U32" s="1075"/>
      <c r="V32" s="1075">
        <v>146</v>
      </c>
      <c r="W32" s="1075"/>
      <c r="X32" s="1075"/>
      <c r="Y32" s="1075"/>
      <c r="Z32" s="1075"/>
      <c r="AA32" s="1075">
        <v>4</v>
      </c>
      <c r="AB32" s="1075"/>
      <c r="AC32" s="1075"/>
      <c r="AD32" s="1075"/>
      <c r="AE32" s="1076"/>
      <c r="AF32" s="1071">
        <v>4</v>
      </c>
      <c r="AG32" s="1072"/>
      <c r="AH32" s="1072"/>
      <c r="AI32" s="1072"/>
      <c r="AJ32" s="1073"/>
      <c r="AK32" s="1016">
        <v>28</v>
      </c>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customHeight="1" x14ac:dyDescent="0.2">
      <c r="A33" s="238">
        <v>6</v>
      </c>
      <c r="B33" s="1066" t="s">
        <v>416</v>
      </c>
      <c r="C33" s="1067"/>
      <c r="D33" s="1067"/>
      <c r="E33" s="1067"/>
      <c r="F33" s="1067"/>
      <c r="G33" s="1067"/>
      <c r="H33" s="1067"/>
      <c r="I33" s="1067"/>
      <c r="J33" s="1067"/>
      <c r="K33" s="1067"/>
      <c r="L33" s="1067"/>
      <c r="M33" s="1067"/>
      <c r="N33" s="1067"/>
      <c r="O33" s="1067"/>
      <c r="P33" s="1068"/>
      <c r="Q33" s="1074">
        <v>205</v>
      </c>
      <c r="R33" s="1075"/>
      <c r="S33" s="1075"/>
      <c r="T33" s="1075"/>
      <c r="U33" s="1075"/>
      <c r="V33" s="1075">
        <v>224</v>
      </c>
      <c r="W33" s="1075"/>
      <c r="X33" s="1075"/>
      <c r="Y33" s="1075"/>
      <c r="Z33" s="1075"/>
      <c r="AA33" s="1075">
        <v>-19</v>
      </c>
      <c r="AB33" s="1075"/>
      <c r="AC33" s="1075"/>
      <c r="AD33" s="1075"/>
      <c r="AE33" s="1076"/>
      <c r="AF33" s="1071">
        <v>74</v>
      </c>
      <c r="AG33" s="1072"/>
      <c r="AH33" s="1072"/>
      <c r="AI33" s="1072"/>
      <c r="AJ33" s="1073"/>
      <c r="AK33" s="1016" t="s">
        <v>596</v>
      </c>
      <c r="AL33" s="1007"/>
      <c r="AM33" s="1007"/>
      <c r="AN33" s="1007"/>
      <c r="AO33" s="1007"/>
      <c r="AP33" s="1007">
        <v>589</v>
      </c>
      <c r="AQ33" s="1007"/>
      <c r="AR33" s="1007"/>
      <c r="AS33" s="1007"/>
      <c r="AT33" s="1007"/>
      <c r="AU33" s="1007">
        <v>5</v>
      </c>
      <c r="AV33" s="1007"/>
      <c r="AW33" s="1007"/>
      <c r="AX33" s="1007"/>
      <c r="AY33" s="1007"/>
      <c r="AZ33" s="1077"/>
      <c r="BA33" s="1077"/>
      <c r="BB33" s="1077"/>
      <c r="BC33" s="1077"/>
      <c r="BD33" s="1077"/>
      <c r="BE33" s="1008" t="s">
        <v>417</v>
      </c>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customHeight="1" x14ac:dyDescent="0.2">
      <c r="A34" s="238">
        <v>7</v>
      </c>
      <c r="B34" s="1066" t="s">
        <v>418</v>
      </c>
      <c r="C34" s="1067"/>
      <c r="D34" s="1067"/>
      <c r="E34" s="1067"/>
      <c r="F34" s="1067"/>
      <c r="G34" s="1067"/>
      <c r="H34" s="1067"/>
      <c r="I34" s="1067"/>
      <c r="J34" s="1067"/>
      <c r="K34" s="1067"/>
      <c r="L34" s="1067"/>
      <c r="M34" s="1067"/>
      <c r="N34" s="1067"/>
      <c r="O34" s="1067"/>
      <c r="P34" s="1068"/>
      <c r="Q34" s="1074">
        <v>299</v>
      </c>
      <c r="R34" s="1075"/>
      <c r="S34" s="1075"/>
      <c r="T34" s="1075"/>
      <c r="U34" s="1075"/>
      <c r="V34" s="1075">
        <v>296</v>
      </c>
      <c r="W34" s="1075"/>
      <c r="X34" s="1075"/>
      <c r="Y34" s="1075"/>
      <c r="Z34" s="1075"/>
      <c r="AA34" s="1075">
        <v>3</v>
      </c>
      <c r="AB34" s="1075"/>
      <c r="AC34" s="1075"/>
      <c r="AD34" s="1075"/>
      <c r="AE34" s="1076"/>
      <c r="AF34" s="1071">
        <v>3</v>
      </c>
      <c r="AG34" s="1072"/>
      <c r="AH34" s="1072"/>
      <c r="AI34" s="1072"/>
      <c r="AJ34" s="1073"/>
      <c r="AK34" s="1016">
        <v>100</v>
      </c>
      <c r="AL34" s="1007"/>
      <c r="AM34" s="1007"/>
      <c r="AN34" s="1007"/>
      <c r="AO34" s="1007"/>
      <c r="AP34" s="1007">
        <v>1557</v>
      </c>
      <c r="AQ34" s="1007"/>
      <c r="AR34" s="1007"/>
      <c r="AS34" s="1007"/>
      <c r="AT34" s="1007"/>
      <c r="AU34" s="1007">
        <v>1344</v>
      </c>
      <c r="AV34" s="1007"/>
      <c r="AW34" s="1007"/>
      <c r="AX34" s="1007"/>
      <c r="AY34" s="1007"/>
      <c r="AZ34" s="1077"/>
      <c r="BA34" s="1077"/>
      <c r="BB34" s="1077"/>
      <c r="BC34" s="1077"/>
      <c r="BD34" s="1077"/>
      <c r="BE34" s="1008" t="s">
        <v>419</v>
      </c>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customHeight="1" x14ac:dyDescent="0.2">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customHeight="1" x14ac:dyDescent="0.2">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customHeight="1" x14ac:dyDescent="0.2">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customHeight="1" x14ac:dyDescent="0.2">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customHeight="1" x14ac:dyDescent="0.2">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customHeight="1" x14ac:dyDescent="0.2">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customHeight="1" x14ac:dyDescent="0.2">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customHeight="1" x14ac:dyDescent="0.2">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customHeight="1" x14ac:dyDescent="0.2">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customHeight="1" x14ac:dyDescent="0.2">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customHeight="1" x14ac:dyDescent="0.2">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customHeight="1" x14ac:dyDescent="0.2">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customHeight="1" x14ac:dyDescent="0.2">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customHeight="1" x14ac:dyDescent="0.2">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customHeight="1" x14ac:dyDescent="0.2">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customHeight="1" x14ac:dyDescent="0.2">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customHeight="1" x14ac:dyDescent="0.2">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customHeight="1" x14ac:dyDescent="0.2">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customHeight="1" x14ac:dyDescent="0.2">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customHeight="1" x14ac:dyDescent="0.2">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customHeight="1" x14ac:dyDescent="0.2">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customHeight="1" x14ac:dyDescent="0.2">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customHeight="1" x14ac:dyDescent="0.2">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customHeight="1" x14ac:dyDescent="0.2">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customHeight="1" x14ac:dyDescent="0.2">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customHeight="1" x14ac:dyDescent="0.2">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customHeight="1" thickBot="1" x14ac:dyDescent="0.25">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2">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420</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5">
      <c r="A63" s="236" t="s">
        <v>398</v>
      </c>
      <c r="B63" s="973" t="s">
        <v>421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137</v>
      </c>
      <c r="AG63" s="995"/>
      <c r="AH63" s="995"/>
      <c r="AI63" s="995"/>
      <c r="AJ63" s="1058"/>
      <c r="AK63" s="1059"/>
      <c r="AL63" s="999"/>
      <c r="AM63" s="999"/>
      <c r="AN63" s="999"/>
      <c r="AO63" s="999"/>
      <c r="AP63" s="995">
        <v>2295</v>
      </c>
      <c r="AQ63" s="995"/>
      <c r="AR63" s="995"/>
      <c r="AS63" s="995"/>
      <c r="AT63" s="995"/>
      <c r="AU63" s="995">
        <v>1498</v>
      </c>
      <c r="AV63" s="995"/>
      <c r="AW63" s="995"/>
      <c r="AX63" s="995"/>
      <c r="AY63" s="995"/>
      <c r="AZ63" s="1053"/>
      <c r="BA63" s="1053"/>
      <c r="BB63" s="1053"/>
      <c r="BC63" s="1053"/>
      <c r="BD63" s="1053"/>
      <c r="BE63" s="996"/>
      <c r="BF63" s="996"/>
      <c r="BG63" s="996"/>
      <c r="BH63" s="996"/>
      <c r="BI63" s="997"/>
      <c r="BJ63" s="1054" t="s">
        <v>140</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5">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2">
      <c r="A66" s="1031" t="s">
        <v>423</v>
      </c>
      <c r="B66" s="1032"/>
      <c r="C66" s="1032"/>
      <c r="D66" s="1032"/>
      <c r="E66" s="1032"/>
      <c r="F66" s="1032"/>
      <c r="G66" s="1032"/>
      <c r="H66" s="1032"/>
      <c r="I66" s="1032"/>
      <c r="J66" s="1032"/>
      <c r="K66" s="1032"/>
      <c r="L66" s="1032"/>
      <c r="M66" s="1032"/>
      <c r="N66" s="1032"/>
      <c r="O66" s="1032"/>
      <c r="P66" s="1033"/>
      <c r="Q66" s="1037" t="s">
        <v>424</v>
      </c>
      <c r="R66" s="1038"/>
      <c r="S66" s="1038"/>
      <c r="T66" s="1038"/>
      <c r="U66" s="1039"/>
      <c r="V66" s="1037" t="s">
        <v>425</v>
      </c>
      <c r="W66" s="1038"/>
      <c r="X66" s="1038"/>
      <c r="Y66" s="1038"/>
      <c r="Z66" s="1039"/>
      <c r="AA66" s="1037" t="s">
        <v>426</v>
      </c>
      <c r="AB66" s="1038"/>
      <c r="AC66" s="1038"/>
      <c r="AD66" s="1038"/>
      <c r="AE66" s="1039"/>
      <c r="AF66" s="1043" t="s">
        <v>427</v>
      </c>
      <c r="AG66" s="1044"/>
      <c r="AH66" s="1044"/>
      <c r="AI66" s="1044"/>
      <c r="AJ66" s="1045"/>
      <c r="AK66" s="1037" t="s">
        <v>407</v>
      </c>
      <c r="AL66" s="1032"/>
      <c r="AM66" s="1032"/>
      <c r="AN66" s="1032"/>
      <c r="AO66" s="1033"/>
      <c r="AP66" s="1037" t="s">
        <v>428</v>
      </c>
      <c r="AQ66" s="1038"/>
      <c r="AR66" s="1038"/>
      <c r="AS66" s="1038"/>
      <c r="AT66" s="1039"/>
      <c r="AU66" s="1037" t="s">
        <v>429</v>
      </c>
      <c r="AV66" s="1038"/>
      <c r="AW66" s="1038"/>
      <c r="AX66" s="1038"/>
      <c r="AY66" s="1039"/>
      <c r="AZ66" s="1037" t="s">
        <v>385</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2">
      <c r="A68" s="232">
        <v>1</v>
      </c>
      <c r="B68" s="1021" t="s">
        <v>597</v>
      </c>
      <c r="C68" s="1022"/>
      <c r="D68" s="1022"/>
      <c r="E68" s="1022"/>
      <c r="F68" s="1022"/>
      <c r="G68" s="1022"/>
      <c r="H68" s="1022"/>
      <c r="I68" s="1022"/>
      <c r="J68" s="1022"/>
      <c r="K68" s="1022"/>
      <c r="L68" s="1022"/>
      <c r="M68" s="1022"/>
      <c r="N68" s="1022"/>
      <c r="O68" s="1022"/>
      <c r="P68" s="1023"/>
      <c r="Q68" s="1024">
        <v>1201</v>
      </c>
      <c r="R68" s="1018"/>
      <c r="S68" s="1018"/>
      <c r="T68" s="1018"/>
      <c r="U68" s="1018"/>
      <c r="V68" s="1018">
        <v>1165</v>
      </c>
      <c r="W68" s="1018"/>
      <c r="X68" s="1018"/>
      <c r="Y68" s="1018"/>
      <c r="Z68" s="1018"/>
      <c r="AA68" s="1018">
        <v>36</v>
      </c>
      <c r="AB68" s="1018"/>
      <c r="AC68" s="1018"/>
      <c r="AD68" s="1018"/>
      <c r="AE68" s="1018"/>
      <c r="AF68" s="1018">
        <v>21</v>
      </c>
      <c r="AG68" s="1018"/>
      <c r="AH68" s="1018"/>
      <c r="AI68" s="1018"/>
      <c r="AJ68" s="1018"/>
      <c r="AK68" s="1018">
        <v>40</v>
      </c>
      <c r="AL68" s="1018"/>
      <c r="AM68" s="1018"/>
      <c r="AN68" s="1018"/>
      <c r="AO68" s="1018"/>
      <c r="AP68" s="1018">
        <v>4837</v>
      </c>
      <c r="AQ68" s="1018"/>
      <c r="AR68" s="1018"/>
      <c r="AS68" s="1018"/>
      <c r="AT68" s="1018"/>
      <c r="AU68" s="1018">
        <v>690</v>
      </c>
      <c r="AV68" s="1018"/>
      <c r="AW68" s="1018"/>
      <c r="AX68" s="1018"/>
      <c r="AY68" s="1018"/>
      <c r="AZ68" s="1019"/>
      <c r="BA68" s="1019"/>
      <c r="BB68" s="1019"/>
      <c r="BC68" s="1019"/>
      <c r="BD68" s="1020"/>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2">
      <c r="A69" s="234">
        <v>2</v>
      </c>
      <c r="B69" s="1010" t="s">
        <v>598</v>
      </c>
      <c r="C69" s="1011"/>
      <c r="D69" s="1011"/>
      <c r="E69" s="1011"/>
      <c r="F69" s="1011"/>
      <c r="G69" s="1011"/>
      <c r="H69" s="1011"/>
      <c r="I69" s="1011"/>
      <c r="J69" s="1011"/>
      <c r="K69" s="1011"/>
      <c r="L69" s="1011"/>
      <c r="M69" s="1011"/>
      <c r="N69" s="1011"/>
      <c r="O69" s="1011"/>
      <c r="P69" s="1012"/>
      <c r="Q69" s="1013">
        <v>3303</v>
      </c>
      <c r="R69" s="1007"/>
      <c r="S69" s="1007"/>
      <c r="T69" s="1007"/>
      <c r="U69" s="1007"/>
      <c r="V69" s="1007">
        <v>3104</v>
      </c>
      <c r="W69" s="1007"/>
      <c r="X69" s="1007"/>
      <c r="Y69" s="1007"/>
      <c r="Z69" s="1007"/>
      <c r="AA69" s="1007">
        <v>199</v>
      </c>
      <c r="AB69" s="1007"/>
      <c r="AC69" s="1007"/>
      <c r="AD69" s="1007"/>
      <c r="AE69" s="1007"/>
      <c r="AF69" s="1007">
        <v>199</v>
      </c>
      <c r="AG69" s="1007"/>
      <c r="AH69" s="1007"/>
      <c r="AI69" s="1007"/>
      <c r="AJ69" s="1007"/>
      <c r="AK69" s="1007" t="s">
        <v>596</v>
      </c>
      <c r="AL69" s="1007"/>
      <c r="AM69" s="1007"/>
      <c r="AN69" s="1007"/>
      <c r="AO69" s="1007"/>
      <c r="AP69" s="1007" t="s">
        <v>596</v>
      </c>
      <c r="AQ69" s="1007"/>
      <c r="AR69" s="1007"/>
      <c r="AS69" s="1007"/>
      <c r="AT69" s="1007"/>
      <c r="AU69" s="1007" t="s">
        <v>596</v>
      </c>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2">
      <c r="A70" s="234">
        <v>3</v>
      </c>
      <c r="B70" s="1010" t="s">
        <v>599</v>
      </c>
      <c r="C70" s="1011"/>
      <c r="D70" s="1011"/>
      <c r="E70" s="1011"/>
      <c r="F70" s="1011"/>
      <c r="G70" s="1011"/>
      <c r="H70" s="1011"/>
      <c r="I70" s="1011"/>
      <c r="J70" s="1011"/>
      <c r="K70" s="1011"/>
      <c r="L70" s="1011"/>
      <c r="M70" s="1011"/>
      <c r="N70" s="1011"/>
      <c r="O70" s="1011"/>
      <c r="P70" s="1012"/>
      <c r="Q70" s="1013">
        <v>4957</v>
      </c>
      <c r="R70" s="1007"/>
      <c r="S70" s="1007"/>
      <c r="T70" s="1007"/>
      <c r="U70" s="1007"/>
      <c r="V70" s="1007">
        <v>4411</v>
      </c>
      <c r="W70" s="1007"/>
      <c r="X70" s="1007"/>
      <c r="Y70" s="1007"/>
      <c r="Z70" s="1007"/>
      <c r="AA70" s="1007">
        <v>546</v>
      </c>
      <c r="AB70" s="1007"/>
      <c r="AC70" s="1007"/>
      <c r="AD70" s="1007"/>
      <c r="AE70" s="1007"/>
      <c r="AF70" s="1007">
        <v>546</v>
      </c>
      <c r="AG70" s="1007"/>
      <c r="AH70" s="1007"/>
      <c r="AI70" s="1007"/>
      <c r="AJ70" s="1007"/>
      <c r="AK70" s="1007">
        <v>543</v>
      </c>
      <c r="AL70" s="1007"/>
      <c r="AM70" s="1007"/>
      <c r="AN70" s="1007"/>
      <c r="AO70" s="1007"/>
      <c r="AP70" s="1007" t="s">
        <v>596</v>
      </c>
      <c r="AQ70" s="1007"/>
      <c r="AR70" s="1007"/>
      <c r="AS70" s="1007"/>
      <c r="AT70" s="1007"/>
      <c r="AU70" s="1007" t="s">
        <v>596</v>
      </c>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customHeight="1" x14ac:dyDescent="0.2">
      <c r="A71" s="234">
        <v>4</v>
      </c>
      <c r="B71" s="1010" t="s">
        <v>600</v>
      </c>
      <c r="C71" s="1011"/>
      <c r="D71" s="1011"/>
      <c r="E71" s="1011"/>
      <c r="F71" s="1011"/>
      <c r="G71" s="1011"/>
      <c r="H71" s="1011"/>
      <c r="I71" s="1011"/>
      <c r="J71" s="1011"/>
      <c r="K71" s="1011"/>
      <c r="L71" s="1011"/>
      <c r="M71" s="1011"/>
      <c r="N71" s="1011"/>
      <c r="O71" s="1011"/>
      <c r="P71" s="1012"/>
      <c r="Q71" s="1013">
        <v>1038597</v>
      </c>
      <c r="R71" s="1007"/>
      <c r="S71" s="1007"/>
      <c r="T71" s="1007"/>
      <c r="U71" s="1007"/>
      <c r="V71" s="1007">
        <v>1027785</v>
      </c>
      <c r="W71" s="1007"/>
      <c r="X71" s="1007"/>
      <c r="Y71" s="1007"/>
      <c r="Z71" s="1007"/>
      <c r="AA71" s="1007">
        <v>10811</v>
      </c>
      <c r="AB71" s="1007"/>
      <c r="AC71" s="1007"/>
      <c r="AD71" s="1007"/>
      <c r="AE71" s="1007"/>
      <c r="AF71" s="1007">
        <v>10811</v>
      </c>
      <c r="AG71" s="1007"/>
      <c r="AH71" s="1007"/>
      <c r="AI71" s="1007"/>
      <c r="AJ71" s="1007"/>
      <c r="AK71" s="1007">
        <v>7967</v>
      </c>
      <c r="AL71" s="1007"/>
      <c r="AM71" s="1007"/>
      <c r="AN71" s="1007"/>
      <c r="AO71" s="1007"/>
      <c r="AP71" s="1007" t="s">
        <v>596</v>
      </c>
      <c r="AQ71" s="1007"/>
      <c r="AR71" s="1007"/>
      <c r="AS71" s="1007"/>
      <c r="AT71" s="1007"/>
      <c r="AU71" s="1007" t="s">
        <v>596</v>
      </c>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customHeight="1" x14ac:dyDescent="0.2">
      <c r="A72" s="234">
        <v>5</v>
      </c>
      <c r="B72" s="1010" t="s">
        <v>601</v>
      </c>
      <c r="C72" s="1011"/>
      <c r="D72" s="1011"/>
      <c r="E72" s="1011"/>
      <c r="F72" s="1011"/>
      <c r="G72" s="1011"/>
      <c r="H72" s="1011"/>
      <c r="I72" s="1011"/>
      <c r="J72" s="1011"/>
      <c r="K72" s="1011"/>
      <c r="L72" s="1011"/>
      <c r="M72" s="1011"/>
      <c r="N72" s="1011"/>
      <c r="O72" s="1011"/>
      <c r="P72" s="1012"/>
      <c r="Q72" s="1013">
        <v>1142</v>
      </c>
      <c r="R72" s="1007"/>
      <c r="S72" s="1007"/>
      <c r="T72" s="1007"/>
      <c r="U72" s="1007"/>
      <c r="V72" s="1007">
        <v>1103</v>
      </c>
      <c r="W72" s="1007"/>
      <c r="X72" s="1007"/>
      <c r="Y72" s="1007"/>
      <c r="Z72" s="1007"/>
      <c r="AA72" s="1007">
        <v>38</v>
      </c>
      <c r="AB72" s="1007"/>
      <c r="AC72" s="1007"/>
      <c r="AD72" s="1007"/>
      <c r="AE72" s="1007"/>
      <c r="AF72" s="1007">
        <v>38</v>
      </c>
      <c r="AG72" s="1007"/>
      <c r="AH72" s="1007"/>
      <c r="AI72" s="1007"/>
      <c r="AJ72" s="1007"/>
      <c r="AK72" s="1007" t="s">
        <v>596</v>
      </c>
      <c r="AL72" s="1007"/>
      <c r="AM72" s="1007"/>
      <c r="AN72" s="1007"/>
      <c r="AO72" s="1007"/>
      <c r="AP72" s="1007" t="s">
        <v>596</v>
      </c>
      <c r="AQ72" s="1007"/>
      <c r="AR72" s="1007"/>
      <c r="AS72" s="1007"/>
      <c r="AT72" s="1007"/>
      <c r="AU72" s="1007" t="s">
        <v>596</v>
      </c>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customHeight="1" x14ac:dyDescent="0.2">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customHeight="1" x14ac:dyDescent="0.2">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customHeight="1" x14ac:dyDescent="0.2">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customHeight="1" x14ac:dyDescent="0.2">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customHeight="1" x14ac:dyDescent="0.2">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customHeight="1" x14ac:dyDescent="0.2">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customHeight="1" x14ac:dyDescent="0.2">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customHeight="1" x14ac:dyDescent="0.2">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customHeight="1" x14ac:dyDescent="0.2">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customHeight="1" x14ac:dyDescent="0.2">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customHeight="1" x14ac:dyDescent="0.2">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customHeight="1" x14ac:dyDescent="0.2">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customHeight="1" x14ac:dyDescent="0.2">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customHeight="1" x14ac:dyDescent="0.2">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2">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5">
      <c r="A88" s="236" t="s">
        <v>398</v>
      </c>
      <c r="B88" s="973" t="s">
        <v>430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11615</v>
      </c>
      <c r="AG88" s="995"/>
      <c r="AH88" s="995"/>
      <c r="AI88" s="995"/>
      <c r="AJ88" s="995"/>
      <c r="AK88" s="999"/>
      <c r="AL88" s="999"/>
      <c r="AM88" s="999"/>
      <c r="AN88" s="999"/>
      <c r="AO88" s="999"/>
      <c r="AP88" s="995">
        <v>4837</v>
      </c>
      <c r="AQ88" s="995"/>
      <c r="AR88" s="995"/>
      <c r="AS88" s="995"/>
      <c r="AT88" s="995"/>
      <c r="AU88" s="995">
        <v>690</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398</v>
      </c>
      <c r="BR102" s="973" t="s">
        <v>431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v>
      </c>
      <c r="CS102" s="989"/>
      <c r="CT102" s="989"/>
      <c r="CU102" s="989"/>
      <c r="CV102" s="990"/>
      <c r="CW102" s="988">
        <v>2</v>
      </c>
      <c r="CX102" s="989"/>
      <c r="CY102" s="989"/>
      <c r="CZ102" s="989"/>
      <c r="DA102" s="990"/>
      <c r="DB102" s="988" t="s">
        <v>604</v>
      </c>
      <c r="DC102" s="989"/>
      <c r="DD102" s="989"/>
      <c r="DE102" s="989"/>
      <c r="DF102" s="990"/>
      <c r="DG102" s="988" t="s">
        <v>604</v>
      </c>
      <c r="DH102" s="989"/>
      <c r="DI102" s="989"/>
      <c r="DJ102" s="989"/>
      <c r="DK102" s="990"/>
      <c r="DL102" s="988" t="s">
        <v>604</v>
      </c>
      <c r="DM102" s="989"/>
      <c r="DN102" s="989"/>
      <c r="DO102" s="989"/>
      <c r="DP102" s="990"/>
      <c r="DQ102" s="988" t="s">
        <v>604</v>
      </c>
      <c r="DR102" s="989"/>
      <c r="DS102" s="989"/>
      <c r="DT102" s="989"/>
      <c r="DU102" s="990"/>
      <c r="DV102" s="973"/>
      <c r="DW102" s="974"/>
      <c r="DX102" s="974"/>
      <c r="DY102" s="974"/>
      <c r="DZ102" s="97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432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433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8" t="s">
        <v>436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2">
      <c r="A109" s="931" t="s">
        <v>438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439</v>
      </c>
      <c r="AB109" s="932"/>
      <c r="AC109" s="932"/>
      <c r="AD109" s="932"/>
      <c r="AE109" s="933"/>
      <c r="AF109" s="934" t="s">
        <v>440</v>
      </c>
      <c r="AG109" s="932"/>
      <c r="AH109" s="932"/>
      <c r="AI109" s="932"/>
      <c r="AJ109" s="933"/>
      <c r="AK109" s="934" t="s">
        <v>314</v>
      </c>
      <c r="AL109" s="932"/>
      <c r="AM109" s="932"/>
      <c r="AN109" s="932"/>
      <c r="AO109" s="933"/>
      <c r="AP109" s="934" t="s">
        <v>441</v>
      </c>
      <c r="AQ109" s="932"/>
      <c r="AR109" s="932"/>
      <c r="AS109" s="932"/>
      <c r="AT109" s="965"/>
      <c r="AU109" s="931" t="s">
        <v>438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439</v>
      </c>
      <c r="BR109" s="932"/>
      <c r="BS109" s="932"/>
      <c r="BT109" s="932"/>
      <c r="BU109" s="933"/>
      <c r="BV109" s="934" t="s">
        <v>440</v>
      </c>
      <c r="BW109" s="932"/>
      <c r="BX109" s="932"/>
      <c r="BY109" s="932"/>
      <c r="BZ109" s="933"/>
      <c r="CA109" s="934" t="s">
        <v>314</v>
      </c>
      <c r="CB109" s="932"/>
      <c r="CC109" s="932"/>
      <c r="CD109" s="932"/>
      <c r="CE109" s="933"/>
      <c r="CF109" s="972" t="s">
        <v>441</v>
      </c>
      <c r="CG109" s="972"/>
      <c r="CH109" s="972"/>
      <c r="CI109" s="972"/>
      <c r="CJ109" s="972"/>
      <c r="CK109" s="934" t="s">
        <v>442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439</v>
      </c>
      <c r="DH109" s="932"/>
      <c r="DI109" s="932"/>
      <c r="DJ109" s="932"/>
      <c r="DK109" s="933"/>
      <c r="DL109" s="934" t="s">
        <v>440</v>
      </c>
      <c r="DM109" s="932"/>
      <c r="DN109" s="932"/>
      <c r="DO109" s="932"/>
      <c r="DP109" s="933"/>
      <c r="DQ109" s="934" t="s">
        <v>314</v>
      </c>
      <c r="DR109" s="932"/>
      <c r="DS109" s="932"/>
      <c r="DT109" s="932"/>
      <c r="DU109" s="933"/>
      <c r="DV109" s="934" t="s">
        <v>441</v>
      </c>
      <c r="DW109" s="932"/>
      <c r="DX109" s="932"/>
      <c r="DY109" s="932"/>
      <c r="DZ109" s="965"/>
    </row>
    <row r="110" spans="1:131" s="226" customFormat="1" ht="26.25" customHeight="1" x14ac:dyDescent="0.2">
      <c r="A110" s="843" t="s">
        <v>443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360713</v>
      </c>
      <c r="AB110" s="925"/>
      <c r="AC110" s="925"/>
      <c r="AD110" s="925"/>
      <c r="AE110" s="926"/>
      <c r="AF110" s="927">
        <v>385443</v>
      </c>
      <c r="AG110" s="925"/>
      <c r="AH110" s="925"/>
      <c r="AI110" s="925"/>
      <c r="AJ110" s="926"/>
      <c r="AK110" s="927">
        <v>405608</v>
      </c>
      <c r="AL110" s="925"/>
      <c r="AM110" s="925"/>
      <c r="AN110" s="925"/>
      <c r="AO110" s="926"/>
      <c r="AP110" s="928">
        <v>18.899999999999999</v>
      </c>
      <c r="AQ110" s="929"/>
      <c r="AR110" s="929"/>
      <c r="AS110" s="929"/>
      <c r="AT110" s="930"/>
      <c r="AU110" s="966" t="s">
        <v>75</v>
      </c>
      <c r="AV110" s="967"/>
      <c r="AW110" s="967"/>
      <c r="AX110" s="967"/>
      <c r="AY110" s="967"/>
      <c r="AZ110" s="896" t="s">
        <v>444</v>
      </c>
      <c r="BA110" s="844"/>
      <c r="BB110" s="844"/>
      <c r="BC110" s="844"/>
      <c r="BD110" s="844"/>
      <c r="BE110" s="844"/>
      <c r="BF110" s="844"/>
      <c r="BG110" s="844"/>
      <c r="BH110" s="844"/>
      <c r="BI110" s="844"/>
      <c r="BJ110" s="844"/>
      <c r="BK110" s="844"/>
      <c r="BL110" s="844"/>
      <c r="BM110" s="844"/>
      <c r="BN110" s="844"/>
      <c r="BO110" s="844"/>
      <c r="BP110" s="845"/>
      <c r="BQ110" s="897">
        <v>3500474</v>
      </c>
      <c r="BR110" s="878"/>
      <c r="BS110" s="878"/>
      <c r="BT110" s="878"/>
      <c r="BU110" s="878"/>
      <c r="BV110" s="878">
        <v>3464217</v>
      </c>
      <c r="BW110" s="878"/>
      <c r="BX110" s="878"/>
      <c r="BY110" s="878"/>
      <c r="BZ110" s="878"/>
      <c r="CA110" s="878">
        <v>3262652</v>
      </c>
      <c r="CB110" s="878"/>
      <c r="CC110" s="878"/>
      <c r="CD110" s="878"/>
      <c r="CE110" s="878"/>
      <c r="CF110" s="902">
        <v>151.9</v>
      </c>
      <c r="CG110" s="903"/>
      <c r="CH110" s="903"/>
      <c r="CI110" s="903"/>
      <c r="CJ110" s="903"/>
      <c r="CK110" s="962" t="s">
        <v>445</v>
      </c>
      <c r="CL110" s="855"/>
      <c r="CM110" s="896" t="s">
        <v>446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447</v>
      </c>
      <c r="DH110" s="878"/>
      <c r="DI110" s="878"/>
      <c r="DJ110" s="878"/>
      <c r="DK110" s="878"/>
      <c r="DL110" s="878" t="s">
        <v>448</v>
      </c>
      <c r="DM110" s="878"/>
      <c r="DN110" s="878"/>
      <c r="DO110" s="878"/>
      <c r="DP110" s="878"/>
      <c r="DQ110" s="878" t="s">
        <v>449</v>
      </c>
      <c r="DR110" s="878"/>
      <c r="DS110" s="878"/>
      <c r="DT110" s="878"/>
      <c r="DU110" s="878"/>
      <c r="DV110" s="879" t="s">
        <v>450</v>
      </c>
      <c r="DW110" s="879"/>
      <c r="DX110" s="879"/>
      <c r="DY110" s="879"/>
      <c r="DZ110" s="880"/>
    </row>
    <row r="111" spans="1:131" s="226" customFormat="1" ht="26.25" customHeight="1" x14ac:dyDescent="0.2">
      <c r="A111" s="810" t="s">
        <v>451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452</v>
      </c>
      <c r="AB111" s="955"/>
      <c r="AC111" s="955"/>
      <c r="AD111" s="955"/>
      <c r="AE111" s="956"/>
      <c r="AF111" s="957" t="s">
        <v>453</v>
      </c>
      <c r="AG111" s="955"/>
      <c r="AH111" s="955"/>
      <c r="AI111" s="955"/>
      <c r="AJ111" s="956"/>
      <c r="AK111" s="957" t="s">
        <v>454</v>
      </c>
      <c r="AL111" s="955"/>
      <c r="AM111" s="955"/>
      <c r="AN111" s="955"/>
      <c r="AO111" s="956"/>
      <c r="AP111" s="958" t="s">
        <v>453</v>
      </c>
      <c r="AQ111" s="959"/>
      <c r="AR111" s="959"/>
      <c r="AS111" s="959"/>
      <c r="AT111" s="960"/>
      <c r="AU111" s="968"/>
      <c r="AV111" s="969"/>
      <c r="AW111" s="969"/>
      <c r="AX111" s="969"/>
      <c r="AY111" s="969"/>
      <c r="AZ111" s="851" t="s">
        <v>455</v>
      </c>
      <c r="BA111" s="788"/>
      <c r="BB111" s="788"/>
      <c r="BC111" s="788"/>
      <c r="BD111" s="788"/>
      <c r="BE111" s="788"/>
      <c r="BF111" s="788"/>
      <c r="BG111" s="788"/>
      <c r="BH111" s="788"/>
      <c r="BI111" s="788"/>
      <c r="BJ111" s="788"/>
      <c r="BK111" s="788"/>
      <c r="BL111" s="788"/>
      <c r="BM111" s="788"/>
      <c r="BN111" s="788"/>
      <c r="BO111" s="788"/>
      <c r="BP111" s="789"/>
      <c r="BQ111" s="852" t="s">
        <v>448</v>
      </c>
      <c r="BR111" s="853"/>
      <c r="BS111" s="853"/>
      <c r="BT111" s="853"/>
      <c r="BU111" s="853"/>
      <c r="BV111" s="853" t="s">
        <v>454</v>
      </c>
      <c r="BW111" s="853"/>
      <c r="BX111" s="853"/>
      <c r="BY111" s="853"/>
      <c r="BZ111" s="853"/>
      <c r="CA111" s="853" t="s">
        <v>140</v>
      </c>
      <c r="CB111" s="853"/>
      <c r="CC111" s="853"/>
      <c r="CD111" s="853"/>
      <c r="CE111" s="853"/>
      <c r="CF111" s="911" t="s">
        <v>448</v>
      </c>
      <c r="CG111" s="912"/>
      <c r="CH111" s="912"/>
      <c r="CI111" s="912"/>
      <c r="CJ111" s="912"/>
      <c r="CK111" s="963"/>
      <c r="CL111" s="857"/>
      <c r="CM111" s="851" t="s">
        <v>456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454</v>
      </c>
      <c r="DM111" s="853"/>
      <c r="DN111" s="853"/>
      <c r="DO111" s="853"/>
      <c r="DP111" s="853"/>
      <c r="DQ111" s="853" t="s">
        <v>447</v>
      </c>
      <c r="DR111" s="853"/>
      <c r="DS111" s="853"/>
      <c r="DT111" s="853"/>
      <c r="DU111" s="853"/>
      <c r="DV111" s="830" t="s">
        <v>450</v>
      </c>
      <c r="DW111" s="830"/>
      <c r="DX111" s="830"/>
      <c r="DY111" s="830"/>
      <c r="DZ111" s="831"/>
    </row>
    <row r="112" spans="1:131" s="226" customFormat="1" ht="26.25" customHeight="1" x14ac:dyDescent="0.2">
      <c r="A112" s="948" t="s">
        <v>457</v>
      </c>
      <c r="B112" s="949"/>
      <c r="C112" s="788" t="s">
        <v>458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140</v>
      </c>
      <c r="AB112" s="816"/>
      <c r="AC112" s="816"/>
      <c r="AD112" s="816"/>
      <c r="AE112" s="817"/>
      <c r="AF112" s="818" t="s">
        <v>454</v>
      </c>
      <c r="AG112" s="816"/>
      <c r="AH112" s="816"/>
      <c r="AI112" s="816"/>
      <c r="AJ112" s="817"/>
      <c r="AK112" s="818" t="s">
        <v>459</v>
      </c>
      <c r="AL112" s="816"/>
      <c r="AM112" s="816"/>
      <c r="AN112" s="816"/>
      <c r="AO112" s="817"/>
      <c r="AP112" s="860" t="s">
        <v>452</v>
      </c>
      <c r="AQ112" s="861"/>
      <c r="AR112" s="861"/>
      <c r="AS112" s="861"/>
      <c r="AT112" s="862"/>
      <c r="AU112" s="968"/>
      <c r="AV112" s="969"/>
      <c r="AW112" s="969"/>
      <c r="AX112" s="969"/>
      <c r="AY112" s="969"/>
      <c r="AZ112" s="851" t="s">
        <v>460</v>
      </c>
      <c r="BA112" s="788"/>
      <c r="BB112" s="788"/>
      <c r="BC112" s="788"/>
      <c r="BD112" s="788"/>
      <c r="BE112" s="788"/>
      <c r="BF112" s="788"/>
      <c r="BG112" s="788"/>
      <c r="BH112" s="788"/>
      <c r="BI112" s="788"/>
      <c r="BJ112" s="788"/>
      <c r="BK112" s="788"/>
      <c r="BL112" s="788"/>
      <c r="BM112" s="788"/>
      <c r="BN112" s="788"/>
      <c r="BO112" s="788"/>
      <c r="BP112" s="789"/>
      <c r="BQ112" s="852">
        <v>1653735</v>
      </c>
      <c r="BR112" s="853"/>
      <c r="BS112" s="853"/>
      <c r="BT112" s="853"/>
      <c r="BU112" s="853"/>
      <c r="BV112" s="853">
        <v>1647793</v>
      </c>
      <c r="BW112" s="853"/>
      <c r="BX112" s="853"/>
      <c r="BY112" s="853"/>
      <c r="BZ112" s="853"/>
      <c r="CA112" s="853">
        <v>1498272</v>
      </c>
      <c r="CB112" s="853"/>
      <c r="CC112" s="853"/>
      <c r="CD112" s="853"/>
      <c r="CE112" s="853"/>
      <c r="CF112" s="911">
        <v>69.8</v>
      </c>
      <c r="CG112" s="912"/>
      <c r="CH112" s="912"/>
      <c r="CI112" s="912"/>
      <c r="CJ112" s="912"/>
      <c r="CK112" s="963"/>
      <c r="CL112" s="857"/>
      <c r="CM112" s="851" t="s">
        <v>461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447</v>
      </c>
      <c r="DH112" s="853"/>
      <c r="DI112" s="853"/>
      <c r="DJ112" s="853"/>
      <c r="DK112" s="853"/>
      <c r="DL112" s="853" t="s">
        <v>454</v>
      </c>
      <c r="DM112" s="853"/>
      <c r="DN112" s="853"/>
      <c r="DO112" s="853"/>
      <c r="DP112" s="853"/>
      <c r="DQ112" s="853" t="s">
        <v>400</v>
      </c>
      <c r="DR112" s="853"/>
      <c r="DS112" s="853"/>
      <c r="DT112" s="853"/>
      <c r="DU112" s="853"/>
      <c r="DV112" s="830" t="s">
        <v>140</v>
      </c>
      <c r="DW112" s="830"/>
      <c r="DX112" s="830"/>
      <c r="DY112" s="830"/>
      <c r="DZ112" s="831"/>
    </row>
    <row r="113" spans="1:130" s="226" customFormat="1" ht="26.25" customHeight="1" x14ac:dyDescent="0.2">
      <c r="A113" s="950"/>
      <c r="B113" s="951"/>
      <c r="C113" s="788" t="s">
        <v>462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95228</v>
      </c>
      <c r="AB113" s="955"/>
      <c r="AC113" s="955"/>
      <c r="AD113" s="955"/>
      <c r="AE113" s="956"/>
      <c r="AF113" s="957">
        <v>97742</v>
      </c>
      <c r="AG113" s="955"/>
      <c r="AH113" s="955"/>
      <c r="AI113" s="955"/>
      <c r="AJ113" s="956"/>
      <c r="AK113" s="957">
        <v>97713</v>
      </c>
      <c r="AL113" s="955"/>
      <c r="AM113" s="955"/>
      <c r="AN113" s="955"/>
      <c r="AO113" s="956"/>
      <c r="AP113" s="958">
        <v>4.5999999999999996</v>
      </c>
      <c r="AQ113" s="959"/>
      <c r="AR113" s="959"/>
      <c r="AS113" s="959"/>
      <c r="AT113" s="960"/>
      <c r="AU113" s="968"/>
      <c r="AV113" s="969"/>
      <c r="AW113" s="969"/>
      <c r="AX113" s="969"/>
      <c r="AY113" s="969"/>
      <c r="AZ113" s="851" t="s">
        <v>463</v>
      </c>
      <c r="BA113" s="788"/>
      <c r="BB113" s="788"/>
      <c r="BC113" s="788"/>
      <c r="BD113" s="788"/>
      <c r="BE113" s="788"/>
      <c r="BF113" s="788"/>
      <c r="BG113" s="788"/>
      <c r="BH113" s="788"/>
      <c r="BI113" s="788"/>
      <c r="BJ113" s="788"/>
      <c r="BK113" s="788"/>
      <c r="BL113" s="788"/>
      <c r="BM113" s="788"/>
      <c r="BN113" s="788"/>
      <c r="BO113" s="788"/>
      <c r="BP113" s="789"/>
      <c r="BQ113" s="852">
        <v>890104</v>
      </c>
      <c r="BR113" s="853"/>
      <c r="BS113" s="853"/>
      <c r="BT113" s="853"/>
      <c r="BU113" s="853"/>
      <c r="BV113" s="853">
        <v>790102</v>
      </c>
      <c r="BW113" s="853"/>
      <c r="BX113" s="853"/>
      <c r="BY113" s="853"/>
      <c r="BZ113" s="853"/>
      <c r="CA113" s="853">
        <v>689926</v>
      </c>
      <c r="CB113" s="853"/>
      <c r="CC113" s="853"/>
      <c r="CD113" s="853"/>
      <c r="CE113" s="853"/>
      <c r="CF113" s="911">
        <v>32.1</v>
      </c>
      <c r="CG113" s="912"/>
      <c r="CH113" s="912"/>
      <c r="CI113" s="912"/>
      <c r="CJ113" s="912"/>
      <c r="CK113" s="963"/>
      <c r="CL113" s="857"/>
      <c r="CM113" s="851" t="s">
        <v>464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448</v>
      </c>
      <c r="DH113" s="816"/>
      <c r="DI113" s="816"/>
      <c r="DJ113" s="816"/>
      <c r="DK113" s="817"/>
      <c r="DL113" s="818" t="s">
        <v>454</v>
      </c>
      <c r="DM113" s="816"/>
      <c r="DN113" s="816"/>
      <c r="DO113" s="816"/>
      <c r="DP113" s="817"/>
      <c r="DQ113" s="818" t="s">
        <v>454</v>
      </c>
      <c r="DR113" s="816"/>
      <c r="DS113" s="816"/>
      <c r="DT113" s="816"/>
      <c r="DU113" s="817"/>
      <c r="DV113" s="860" t="s">
        <v>140</v>
      </c>
      <c r="DW113" s="861"/>
      <c r="DX113" s="861"/>
      <c r="DY113" s="861"/>
      <c r="DZ113" s="862"/>
    </row>
    <row r="114" spans="1:130" s="226" customFormat="1" ht="26.25" customHeight="1" x14ac:dyDescent="0.2">
      <c r="A114" s="950"/>
      <c r="B114" s="951"/>
      <c r="C114" s="788" t="s">
        <v>465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104968</v>
      </c>
      <c r="AB114" s="816"/>
      <c r="AC114" s="816"/>
      <c r="AD114" s="816"/>
      <c r="AE114" s="817"/>
      <c r="AF114" s="818">
        <v>104579</v>
      </c>
      <c r="AG114" s="816"/>
      <c r="AH114" s="816"/>
      <c r="AI114" s="816"/>
      <c r="AJ114" s="817"/>
      <c r="AK114" s="818">
        <v>94759</v>
      </c>
      <c r="AL114" s="816"/>
      <c r="AM114" s="816"/>
      <c r="AN114" s="816"/>
      <c r="AO114" s="817"/>
      <c r="AP114" s="860">
        <v>4.4000000000000004</v>
      </c>
      <c r="AQ114" s="861"/>
      <c r="AR114" s="861"/>
      <c r="AS114" s="861"/>
      <c r="AT114" s="862"/>
      <c r="AU114" s="968"/>
      <c r="AV114" s="969"/>
      <c r="AW114" s="969"/>
      <c r="AX114" s="969"/>
      <c r="AY114" s="969"/>
      <c r="AZ114" s="851" t="s">
        <v>466</v>
      </c>
      <c r="BA114" s="788"/>
      <c r="BB114" s="788"/>
      <c r="BC114" s="788"/>
      <c r="BD114" s="788"/>
      <c r="BE114" s="788"/>
      <c r="BF114" s="788"/>
      <c r="BG114" s="788"/>
      <c r="BH114" s="788"/>
      <c r="BI114" s="788"/>
      <c r="BJ114" s="788"/>
      <c r="BK114" s="788"/>
      <c r="BL114" s="788"/>
      <c r="BM114" s="788"/>
      <c r="BN114" s="788"/>
      <c r="BO114" s="788"/>
      <c r="BP114" s="789"/>
      <c r="BQ114" s="852">
        <v>860720</v>
      </c>
      <c r="BR114" s="853"/>
      <c r="BS114" s="853"/>
      <c r="BT114" s="853"/>
      <c r="BU114" s="853"/>
      <c r="BV114" s="853">
        <v>730778</v>
      </c>
      <c r="BW114" s="853"/>
      <c r="BX114" s="853"/>
      <c r="BY114" s="853"/>
      <c r="BZ114" s="853"/>
      <c r="CA114" s="853">
        <v>719652</v>
      </c>
      <c r="CB114" s="853"/>
      <c r="CC114" s="853"/>
      <c r="CD114" s="853"/>
      <c r="CE114" s="853"/>
      <c r="CF114" s="911">
        <v>33.5</v>
      </c>
      <c r="CG114" s="912"/>
      <c r="CH114" s="912"/>
      <c r="CI114" s="912"/>
      <c r="CJ114" s="912"/>
      <c r="CK114" s="963"/>
      <c r="CL114" s="857"/>
      <c r="CM114" s="851" t="s">
        <v>467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140</v>
      </c>
      <c r="DH114" s="816"/>
      <c r="DI114" s="816"/>
      <c r="DJ114" s="816"/>
      <c r="DK114" s="817"/>
      <c r="DL114" s="818" t="s">
        <v>448</v>
      </c>
      <c r="DM114" s="816"/>
      <c r="DN114" s="816"/>
      <c r="DO114" s="816"/>
      <c r="DP114" s="817"/>
      <c r="DQ114" s="818" t="s">
        <v>447</v>
      </c>
      <c r="DR114" s="816"/>
      <c r="DS114" s="816"/>
      <c r="DT114" s="816"/>
      <c r="DU114" s="817"/>
      <c r="DV114" s="860" t="s">
        <v>447</v>
      </c>
      <c r="DW114" s="861"/>
      <c r="DX114" s="861"/>
      <c r="DY114" s="861"/>
      <c r="DZ114" s="862"/>
    </row>
    <row r="115" spans="1:130" s="226" customFormat="1" ht="26.25" customHeight="1" x14ac:dyDescent="0.2">
      <c r="A115" s="950"/>
      <c r="B115" s="951"/>
      <c r="C115" s="788" t="s">
        <v>468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454</v>
      </c>
      <c r="AB115" s="955"/>
      <c r="AC115" s="955"/>
      <c r="AD115" s="955"/>
      <c r="AE115" s="956"/>
      <c r="AF115" s="957" t="s">
        <v>454</v>
      </c>
      <c r="AG115" s="955"/>
      <c r="AH115" s="955"/>
      <c r="AI115" s="955"/>
      <c r="AJ115" s="956"/>
      <c r="AK115" s="957" t="s">
        <v>400</v>
      </c>
      <c r="AL115" s="955"/>
      <c r="AM115" s="955"/>
      <c r="AN115" s="955"/>
      <c r="AO115" s="956"/>
      <c r="AP115" s="958" t="s">
        <v>454</v>
      </c>
      <c r="AQ115" s="959"/>
      <c r="AR115" s="959"/>
      <c r="AS115" s="959"/>
      <c r="AT115" s="960"/>
      <c r="AU115" s="968"/>
      <c r="AV115" s="969"/>
      <c r="AW115" s="969"/>
      <c r="AX115" s="969"/>
      <c r="AY115" s="969"/>
      <c r="AZ115" s="851" t="s">
        <v>469</v>
      </c>
      <c r="BA115" s="788"/>
      <c r="BB115" s="788"/>
      <c r="BC115" s="788"/>
      <c r="BD115" s="788"/>
      <c r="BE115" s="788"/>
      <c r="BF115" s="788"/>
      <c r="BG115" s="788"/>
      <c r="BH115" s="788"/>
      <c r="BI115" s="788"/>
      <c r="BJ115" s="788"/>
      <c r="BK115" s="788"/>
      <c r="BL115" s="788"/>
      <c r="BM115" s="788"/>
      <c r="BN115" s="788"/>
      <c r="BO115" s="788"/>
      <c r="BP115" s="789"/>
      <c r="BQ115" s="852" t="s">
        <v>449</v>
      </c>
      <c r="BR115" s="853"/>
      <c r="BS115" s="853"/>
      <c r="BT115" s="853"/>
      <c r="BU115" s="853"/>
      <c r="BV115" s="853" t="s">
        <v>447</v>
      </c>
      <c r="BW115" s="853"/>
      <c r="BX115" s="853"/>
      <c r="BY115" s="853"/>
      <c r="BZ115" s="853"/>
      <c r="CA115" s="853" t="s">
        <v>454</v>
      </c>
      <c r="CB115" s="853"/>
      <c r="CC115" s="853"/>
      <c r="CD115" s="853"/>
      <c r="CE115" s="853"/>
      <c r="CF115" s="911" t="s">
        <v>450</v>
      </c>
      <c r="CG115" s="912"/>
      <c r="CH115" s="912"/>
      <c r="CI115" s="912"/>
      <c r="CJ115" s="912"/>
      <c r="CK115" s="963"/>
      <c r="CL115" s="857"/>
      <c r="CM115" s="851" t="s">
        <v>470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140</v>
      </c>
      <c r="DH115" s="816"/>
      <c r="DI115" s="816"/>
      <c r="DJ115" s="816"/>
      <c r="DK115" s="817"/>
      <c r="DL115" s="818" t="s">
        <v>447</v>
      </c>
      <c r="DM115" s="816"/>
      <c r="DN115" s="816"/>
      <c r="DO115" s="816"/>
      <c r="DP115" s="817"/>
      <c r="DQ115" s="818" t="s">
        <v>454</v>
      </c>
      <c r="DR115" s="816"/>
      <c r="DS115" s="816"/>
      <c r="DT115" s="816"/>
      <c r="DU115" s="817"/>
      <c r="DV115" s="860" t="s">
        <v>448</v>
      </c>
      <c r="DW115" s="861"/>
      <c r="DX115" s="861"/>
      <c r="DY115" s="861"/>
      <c r="DZ115" s="862"/>
    </row>
    <row r="116" spans="1:130" s="226" customFormat="1" ht="26.25" customHeight="1" x14ac:dyDescent="0.2">
      <c r="A116" s="952"/>
      <c r="B116" s="953"/>
      <c r="C116" s="875" t="s">
        <v>471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137</v>
      </c>
      <c r="AB116" s="816"/>
      <c r="AC116" s="816"/>
      <c r="AD116" s="816"/>
      <c r="AE116" s="817"/>
      <c r="AF116" s="818" t="s">
        <v>447</v>
      </c>
      <c r="AG116" s="816"/>
      <c r="AH116" s="816"/>
      <c r="AI116" s="816"/>
      <c r="AJ116" s="817"/>
      <c r="AK116" s="818" t="s">
        <v>449</v>
      </c>
      <c r="AL116" s="816"/>
      <c r="AM116" s="816"/>
      <c r="AN116" s="816"/>
      <c r="AO116" s="817"/>
      <c r="AP116" s="860" t="s">
        <v>448</v>
      </c>
      <c r="AQ116" s="861"/>
      <c r="AR116" s="861"/>
      <c r="AS116" s="861"/>
      <c r="AT116" s="862"/>
      <c r="AU116" s="968"/>
      <c r="AV116" s="969"/>
      <c r="AW116" s="969"/>
      <c r="AX116" s="969"/>
      <c r="AY116" s="969"/>
      <c r="AZ116" s="945" t="s">
        <v>472</v>
      </c>
      <c r="BA116" s="946"/>
      <c r="BB116" s="946"/>
      <c r="BC116" s="946"/>
      <c r="BD116" s="946"/>
      <c r="BE116" s="946"/>
      <c r="BF116" s="946"/>
      <c r="BG116" s="946"/>
      <c r="BH116" s="946"/>
      <c r="BI116" s="946"/>
      <c r="BJ116" s="946"/>
      <c r="BK116" s="946"/>
      <c r="BL116" s="946"/>
      <c r="BM116" s="946"/>
      <c r="BN116" s="946"/>
      <c r="BO116" s="946"/>
      <c r="BP116" s="947"/>
      <c r="BQ116" s="852" t="s">
        <v>454</v>
      </c>
      <c r="BR116" s="853"/>
      <c r="BS116" s="853"/>
      <c r="BT116" s="853"/>
      <c r="BU116" s="853"/>
      <c r="BV116" s="853" t="s">
        <v>140</v>
      </c>
      <c r="BW116" s="853"/>
      <c r="BX116" s="853"/>
      <c r="BY116" s="853"/>
      <c r="BZ116" s="853"/>
      <c r="CA116" s="853" t="s">
        <v>459</v>
      </c>
      <c r="CB116" s="853"/>
      <c r="CC116" s="853"/>
      <c r="CD116" s="853"/>
      <c r="CE116" s="853"/>
      <c r="CF116" s="911" t="s">
        <v>454</v>
      </c>
      <c r="CG116" s="912"/>
      <c r="CH116" s="912"/>
      <c r="CI116" s="912"/>
      <c r="CJ116" s="912"/>
      <c r="CK116" s="963"/>
      <c r="CL116" s="857"/>
      <c r="CM116" s="851" t="s">
        <v>473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454</v>
      </c>
      <c r="DH116" s="816"/>
      <c r="DI116" s="816"/>
      <c r="DJ116" s="816"/>
      <c r="DK116" s="817"/>
      <c r="DL116" s="818" t="s">
        <v>450</v>
      </c>
      <c r="DM116" s="816"/>
      <c r="DN116" s="816"/>
      <c r="DO116" s="816"/>
      <c r="DP116" s="817"/>
      <c r="DQ116" s="818" t="s">
        <v>450</v>
      </c>
      <c r="DR116" s="816"/>
      <c r="DS116" s="816"/>
      <c r="DT116" s="816"/>
      <c r="DU116" s="817"/>
      <c r="DV116" s="860" t="s">
        <v>454</v>
      </c>
      <c r="DW116" s="861"/>
      <c r="DX116" s="861"/>
      <c r="DY116" s="861"/>
      <c r="DZ116" s="862"/>
    </row>
    <row r="117" spans="1:130" s="226" customFormat="1" ht="26.25" customHeight="1" x14ac:dyDescent="0.2">
      <c r="A117" s="931" t="s">
        <v>194</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474</v>
      </c>
      <c r="Z117" s="933"/>
      <c r="AA117" s="938">
        <v>561046</v>
      </c>
      <c r="AB117" s="939"/>
      <c r="AC117" s="939"/>
      <c r="AD117" s="939"/>
      <c r="AE117" s="940"/>
      <c r="AF117" s="941">
        <v>587764</v>
      </c>
      <c r="AG117" s="939"/>
      <c r="AH117" s="939"/>
      <c r="AI117" s="939"/>
      <c r="AJ117" s="940"/>
      <c r="AK117" s="941">
        <v>598080</v>
      </c>
      <c r="AL117" s="939"/>
      <c r="AM117" s="939"/>
      <c r="AN117" s="939"/>
      <c r="AO117" s="940"/>
      <c r="AP117" s="942"/>
      <c r="AQ117" s="943"/>
      <c r="AR117" s="943"/>
      <c r="AS117" s="943"/>
      <c r="AT117" s="944"/>
      <c r="AU117" s="968"/>
      <c r="AV117" s="969"/>
      <c r="AW117" s="969"/>
      <c r="AX117" s="969"/>
      <c r="AY117" s="969"/>
      <c r="AZ117" s="899" t="s">
        <v>475</v>
      </c>
      <c r="BA117" s="900"/>
      <c r="BB117" s="900"/>
      <c r="BC117" s="900"/>
      <c r="BD117" s="900"/>
      <c r="BE117" s="900"/>
      <c r="BF117" s="900"/>
      <c r="BG117" s="900"/>
      <c r="BH117" s="900"/>
      <c r="BI117" s="900"/>
      <c r="BJ117" s="900"/>
      <c r="BK117" s="900"/>
      <c r="BL117" s="900"/>
      <c r="BM117" s="900"/>
      <c r="BN117" s="900"/>
      <c r="BO117" s="900"/>
      <c r="BP117" s="901"/>
      <c r="BQ117" s="852" t="s">
        <v>450</v>
      </c>
      <c r="BR117" s="853"/>
      <c r="BS117" s="853"/>
      <c r="BT117" s="853"/>
      <c r="BU117" s="853"/>
      <c r="BV117" s="853" t="s">
        <v>454</v>
      </c>
      <c r="BW117" s="853"/>
      <c r="BX117" s="853"/>
      <c r="BY117" s="853"/>
      <c r="BZ117" s="853"/>
      <c r="CA117" s="853" t="s">
        <v>454</v>
      </c>
      <c r="CB117" s="853"/>
      <c r="CC117" s="853"/>
      <c r="CD117" s="853"/>
      <c r="CE117" s="853"/>
      <c r="CF117" s="911" t="s">
        <v>454</v>
      </c>
      <c r="CG117" s="912"/>
      <c r="CH117" s="912"/>
      <c r="CI117" s="912"/>
      <c r="CJ117" s="912"/>
      <c r="CK117" s="963"/>
      <c r="CL117" s="857"/>
      <c r="CM117" s="851" t="s">
        <v>476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452</v>
      </c>
      <c r="DH117" s="816"/>
      <c r="DI117" s="816"/>
      <c r="DJ117" s="816"/>
      <c r="DK117" s="817"/>
      <c r="DL117" s="818" t="s">
        <v>452</v>
      </c>
      <c r="DM117" s="816"/>
      <c r="DN117" s="816"/>
      <c r="DO117" s="816"/>
      <c r="DP117" s="817"/>
      <c r="DQ117" s="818" t="s">
        <v>454</v>
      </c>
      <c r="DR117" s="816"/>
      <c r="DS117" s="816"/>
      <c r="DT117" s="816"/>
      <c r="DU117" s="817"/>
      <c r="DV117" s="860" t="s">
        <v>452</v>
      </c>
      <c r="DW117" s="861"/>
      <c r="DX117" s="861"/>
      <c r="DY117" s="861"/>
      <c r="DZ117" s="862"/>
    </row>
    <row r="118" spans="1:130" s="226" customFormat="1" ht="26.25" customHeight="1" x14ac:dyDescent="0.2">
      <c r="A118" s="931" t="s">
        <v>442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439</v>
      </c>
      <c r="AB118" s="932"/>
      <c r="AC118" s="932"/>
      <c r="AD118" s="932"/>
      <c r="AE118" s="933"/>
      <c r="AF118" s="934" t="s">
        <v>440</v>
      </c>
      <c r="AG118" s="932"/>
      <c r="AH118" s="932"/>
      <c r="AI118" s="932"/>
      <c r="AJ118" s="933"/>
      <c r="AK118" s="934" t="s">
        <v>314</v>
      </c>
      <c r="AL118" s="932"/>
      <c r="AM118" s="932"/>
      <c r="AN118" s="932"/>
      <c r="AO118" s="933"/>
      <c r="AP118" s="935" t="s">
        <v>441</v>
      </c>
      <c r="AQ118" s="936"/>
      <c r="AR118" s="936"/>
      <c r="AS118" s="936"/>
      <c r="AT118" s="937"/>
      <c r="AU118" s="968"/>
      <c r="AV118" s="969"/>
      <c r="AW118" s="969"/>
      <c r="AX118" s="969"/>
      <c r="AY118" s="969"/>
      <c r="AZ118" s="874" t="s">
        <v>477</v>
      </c>
      <c r="BA118" s="875"/>
      <c r="BB118" s="875"/>
      <c r="BC118" s="875"/>
      <c r="BD118" s="875"/>
      <c r="BE118" s="875"/>
      <c r="BF118" s="875"/>
      <c r="BG118" s="875"/>
      <c r="BH118" s="875"/>
      <c r="BI118" s="875"/>
      <c r="BJ118" s="875"/>
      <c r="BK118" s="875"/>
      <c r="BL118" s="875"/>
      <c r="BM118" s="875"/>
      <c r="BN118" s="875"/>
      <c r="BO118" s="875"/>
      <c r="BP118" s="876"/>
      <c r="BQ118" s="915" t="s">
        <v>448</v>
      </c>
      <c r="BR118" s="881"/>
      <c r="BS118" s="881"/>
      <c r="BT118" s="881"/>
      <c r="BU118" s="881"/>
      <c r="BV118" s="881" t="s">
        <v>448</v>
      </c>
      <c r="BW118" s="881"/>
      <c r="BX118" s="881"/>
      <c r="BY118" s="881"/>
      <c r="BZ118" s="881"/>
      <c r="CA118" s="881" t="s">
        <v>454</v>
      </c>
      <c r="CB118" s="881"/>
      <c r="CC118" s="881"/>
      <c r="CD118" s="881"/>
      <c r="CE118" s="881"/>
      <c r="CF118" s="911" t="s">
        <v>140</v>
      </c>
      <c r="CG118" s="912"/>
      <c r="CH118" s="912"/>
      <c r="CI118" s="912"/>
      <c r="CJ118" s="912"/>
      <c r="CK118" s="963"/>
      <c r="CL118" s="857"/>
      <c r="CM118" s="851" t="s">
        <v>478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454</v>
      </c>
      <c r="DM118" s="816"/>
      <c r="DN118" s="816"/>
      <c r="DO118" s="816"/>
      <c r="DP118" s="817"/>
      <c r="DQ118" s="818" t="s">
        <v>140</v>
      </c>
      <c r="DR118" s="816"/>
      <c r="DS118" s="816"/>
      <c r="DT118" s="816"/>
      <c r="DU118" s="817"/>
      <c r="DV118" s="860" t="s">
        <v>454</v>
      </c>
      <c r="DW118" s="861"/>
      <c r="DX118" s="861"/>
      <c r="DY118" s="861"/>
      <c r="DZ118" s="862"/>
    </row>
    <row r="119" spans="1:130" s="226" customFormat="1" ht="26.25" customHeight="1" x14ac:dyDescent="0.2">
      <c r="A119" s="854" t="s">
        <v>445</v>
      </c>
      <c r="B119" s="855"/>
      <c r="C119" s="896" t="s">
        <v>446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454</v>
      </c>
      <c r="AB119" s="925"/>
      <c r="AC119" s="925"/>
      <c r="AD119" s="925"/>
      <c r="AE119" s="926"/>
      <c r="AF119" s="927" t="s">
        <v>454</v>
      </c>
      <c r="AG119" s="925"/>
      <c r="AH119" s="925"/>
      <c r="AI119" s="925"/>
      <c r="AJ119" s="926"/>
      <c r="AK119" s="927" t="s">
        <v>453</v>
      </c>
      <c r="AL119" s="925"/>
      <c r="AM119" s="925"/>
      <c r="AN119" s="925"/>
      <c r="AO119" s="926"/>
      <c r="AP119" s="928" t="s">
        <v>454</v>
      </c>
      <c r="AQ119" s="929"/>
      <c r="AR119" s="929"/>
      <c r="AS119" s="929"/>
      <c r="AT119" s="930"/>
      <c r="AU119" s="970"/>
      <c r="AV119" s="971"/>
      <c r="AW119" s="971"/>
      <c r="AX119" s="971"/>
      <c r="AY119" s="971"/>
      <c r="AZ119" s="247" t="s">
        <v>194</v>
      </c>
      <c r="BA119" s="247"/>
      <c r="BB119" s="247"/>
      <c r="BC119" s="247"/>
      <c r="BD119" s="247"/>
      <c r="BE119" s="247"/>
      <c r="BF119" s="247"/>
      <c r="BG119" s="247"/>
      <c r="BH119" s="247"/>
      <c r="BI119" s="247"/>
      <c r="BJ119" s="247"/>
      <c r="BK119" s="247"/>
      <c r="BL119" s="247"/>
      <c r="BM119" s="247"/>
      <c r="BN119" s="247"/>
      <c r="BO119" s="913" t="s">
        <v>479</v>
      </c>
      <c r="BP119" s="914"/>
      <c r="BQ119" s="915">
        <v>6905033</v>
      </c>
      <c r="BR119" s="881"/>
      <c r="BS119" s="881"/>
      <c r="BT119" s="881"/>
      <c r="BU119" s="881"/>
      <c r="BV119" s="881">
        <v>6632890</v>
      </c>
      <c r="BW119" s="881"/>
      <c r="BX119" s="881"/>
      <c r="BY119" s="881"/>
      <c r="BZ119" s="881"/>
      <c r="CA119" s="881">
        <v>6170502</v>
      </c>
      <c r="CB119" s="881"/>
      <c r="CC119" s="881"/>
      <c r="CD119" s="881"/>
      <c r="CE119" s="881"/>
      <c r="CF119" s="784"/>
      <c r="CG119" s="785"/>
      <c r="CH119" s="785"/>
      <c r="CI119" s="785"/>
      <c r="CJ119" s="870"/>
      <c r="CK119" s="964"/>
      <c r="CL119" s="859"/>
      <c r="CM119" s="874" t="s">
        <v>480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448</v>
      </c>
      <c r="DH119" s="800"/>
      <c r="DI119" s="800"/>
      <c r="DJ119" s="800"/>
      <c r="DK119" s="801"/>
      <c r="DL119" s="802" t="s">
        <v>454</v>
      </c>
      <c r="DM119" s="800"/>
      <c r="DN119" s="800"/>
      <c r="DO119" s="800"/>
      <c r="DP119" s="801"/>
      <c r="DQ119" s="802" t="s">
        <v>453</v>
      </c>
      <c r="DR119" s="800"/>
      <c r="DS119" s="800"/>
      <c r="DT119" s="800"/>
      <c r="DU119" s="801"/>
      <c r="DV119" s="884" t="s">
        <v>454</v>
      </c>
      <c r="DW119" s="885"/>
      <c r="DX119" s="885"/>
      <c r="DY119" s="885"/>
      <c r="DZ119" s="886"/>
    </row>
    <row r="120" spans="1:130" s="226" customFormat="1" ht="26.25" customHeight="1" x14ac:dyDescent="0.2">
      <c r="A120" s="856"/>
      <c r="B120" s="857"/>
      <c r="C120" s="851" t="s">
        <v>456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453</v>
      </c>
      <c r="AB120" s="816"/>
      <c r="AC120" s="816"/>
      <c r="AD120" s="816"/>
      <c r="AE120" s="817"/>
      <c r="AF120" s="818" t="s">
        <v>448</v>
      </c>
      <c r="AG120" s="816"/>
      <c r="AH120" s="816"/>
      <c r="AI120" s="816"/>
      <c r="AJ120" s="817"/>
      <c r="AK120" s="818" t="s">
        <v>454</v>
      </c>
      <c r="AL120" s="816"/>
      <c r="AM120" s="816"/>
      <c r="AN120" s="816"/>
      <c r="AO120" s="817"/>
      <c r="AP120" s="860" t="s">
        <v>454</v>
      </c>
      <c r="AQ120" s="861"/>
      <c r="AR120" s="861"/>
      <c r="AS120" s="861"/>
      <c r="AT120" s="862"/>
      <c r="AU120" s="916" t="s">
        <v>481</v>
      </c>
      <c r="AV120" s="917"/>
      <c r="AW120" s="917"/>
      <c r="AX120" s="917"/>
      <c r="AY120" s="918"/>
      <c r="AZ120" s="896" t="s">
        <v>482</v>
      </c>
      <c r="BA120" s="844"/>
      <c r="BB120" s="844"/>
      <c r="BC120" s="844"/>
      <c r="BD120" s="844"/>
      <c r="BE120" s="844"/>
      <c r="BF120" s="844"/>
      <c r="BG120" s="844"/>
      <c r="BH120" s="844"/>
      <c r="BI120" s="844"/>
      <c r="BJ120" s="844"/>
      <c r="BK120" s="844"/>
      <c r="BL120" s="844"/>
      <c r="BM120" s="844"/>
      <c r="BN120" s="844"/>
      <c r="BO120" s="844"/>
      <c r="BP120" s="845"/>
      <c r="BQ120" s="897">
        <v>511694</v>
      </c>
      <c r="BR120" s="878"/>
      <c r="BS120" s="878"/>
      <c r="BT120" s="878"/>
      <c r="BU120" s="878"/>
      <c r="BV120" s="878">
        <v>751422</v>
      </c>
      <c r="BW120" s="878"/>
      <c r="BX120" s="878"/>
      <c r="BY120" s="878"/>
      <c r="BZ120" s="878"/>
      <c r="CA120" s="878">
        <v>1005505</v>
      </c>
      <c r="CB120" s="878"/>
      <c r="CC120" s="878"/>
      <c r="CD120" s="878"/>
      <c r="CE120" s="878"/>
      <c r="CF120" s="902">
        <v>46.8</v>
      </c>
      <c r="CG120" s="903"/>
      <c r="CH120" s="903"/>
      <c r="CI120" s="903"/>
      <c r="CJ120" s="903"/>
      <c r="CK120" s="904" t="s">
        <v>483</v>
      </c>
      <c r="CL120" s="888"/>
      <c r="CM120" s="888"/>
      <c r="CN120" s="888"/>
      <c r="CO120" s="889"/>
      <c r="CP120" s="908" t="s">
        <v>484</v>
      </c>
      <c r="CQ120" s="909"/>
      <c r="CR120" s="909"/>
      <c r="CS120" s="909"/>
      <c r="CT120" s="909"/>
      <c r="CU120" s="909"/>
      <c r="CV120" s="909"/>
      <c r="CW120" s="909"/>
      <c r="CX120" s="909"/>
      <c r="CY120" s="909"/>
      <c r="CZ120" s="909"/>
      <c r="DA120" s="909"/>
      <c r="DB120" s="909"/>
      <c r="DC120" s="909"/>
      <c r="DD120" s="909"/>
      <c r="DE120" s="909"/>
      <c r="DF120" s="910"/>
      <c r="DG120" s="897">
        <v>1454260</v>
      </c>
      <c r="DH120" s="878"/>
      <c r="DI120" s="878"/>
      <c r="DJ120" s="878"/>
      <c r="DK120" s="878"/>
      <c r="DL120" s="878">
        <v>1467321</v>
      </c>
      <c r="DM120" s="878"/>
      <c r="DN120" s="878"/>
      <c r="DO120" s="878"/>
      <c r="DP120" s="878"/>
      <c r="DQ120" s="878">
        <v>1343713</v>
      </c>
      <c r="DR120" s="878"/>
      <c r="DS120" s="878"/>
      <c r="DT120" s="878"/>
      <c r="DU120" s="878"/>
      <c r="DV120" s="879">
        <v>62.6</v>
      </c>
      <c r="DW120" s="879"/>
      <c r="DX120" s="879"/>
      <c r="DY120" s="879"/>
      <c r="DZ120" s="880"/>
    </row>
    <row r="121" spans="1:130" s="226" customFormat="1" ht="26.25" customHeight="1" x14ac:dyDescent="0.2">
      <c r="A121" s="856"/>
      <c r="B121" s="857"/>
      <c r="C121" s="899" t="s">
        <v>485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454</v>
      </c>
      <c r="AG121" s="816"/>
      <c r="AH121" s="816"/>
      <c r="AI121" s="816"/>
      <c r="AJ121" s="817"/>
      <c r="AK121" s="818" t="s">
        <v>448</v>
      </c>
      <c r="AL121" s="816"/>
      <c r="AM121" s="816"/>
      <c r="AN121" s="816"/>
      <c r="AO121" s="817"/>
      <c r="AP121" s="860" t="s">
        <v>454</v>
      </c>
      <c r="AQ121" s="861"/>
      <c r="AR121" s="861"/>
      <c r="AS121" s="861"/>
      <c r="AT121" s="862"/>
      <c r="AU121" s="919"/>
      <c r="AV121" s="920"/>
      <c r="AW121" s="920"/>
      <c r="AX121" s="920"/>
      <c r="AY121" s="921"/>
      <c r="AZ121" s="851" t="s">
        <v>486</v>
      </c>
      <c r="BA121" s="788"/>
      <c r="BB121" s="788"/>
      <c r="BC121" s="788"/>
      <c r="BD121" s="788"/>
      <c r="BE121" s="788"/>
      <c r="BF121" s="788"/>
      <c r="BG121" s="788"/>
      <c r="BH121" s="788"/>
      <c r="BI121" s="788"/>
      <c r="BJ121" s="788"/>
      <c r="BK121" s="788"/>
      <c r="BL121" s="788"/>
      <c r="BM121" s="788"/>
      <c r="BN121" s="788"/>
      <c r="BO121" s="788"/>
      <c r="BP121" s="789"/>
      <c r="BQ121" s="852">
        <v>40107</v>
      </c>
      <c r="BR121" s="853"/>
      <c r="BS121" s="853"/>
      <c r="BT121" s="853"/>
      <c r="BU121" s="853"/>
      <c r="BV121" s="853">
        <v>35427</v>
      </c>
      <c r="BW121" s="853"/>
      <c r="BX121" s="853"/>
      <c r="BY121" s="853"/>
      <c r="BZ121" s="853"/>
      <c r="CA121" s="853">
        <v>31448</v>
      </c>
      <c r="CB121" s="853"/>
      <c r="CC121" s="853"/>
      <c r="CD121" s="853"/>
      <c r="CE121" s="853"/>
      <c r="CF121" s="911">
        <v>1.5</v>
      </c>
      <c r="CG121" s="912"/>
      <c r="CH121" s="912"/>
      <c r="CI121" s="912"/>
      <c r="CJ121" s="912"/>
      <c r="CK121" s="905"/>
      <c r="CL121" s="891"/>
      <c r="CM121" s="891"/>
      <c r="CN121" s="891"/>
      <c r="CO121" s="892"/>
      <c r="CP121" s="871" t="s">
        <v>487</v>
      </c>
      <c r="CQ121" s="872"/>
      <c r="CR121" s="872"/>
      <c r="CS121" s="872"/>
      <c r="CT121" s="872"/>
      <c r="CU121" s="872"/>
      <c r="CV121" s="872"/>
      <c r="CW121" s="872"/>
      <c r="CX121" s="872"/>
      <c r="CY121" s="872"/>
      <c r="CZ121" s="872"/>
      <c r="DA121" s="872"/>
      <c r="DB121" s="872"/>
      <c r="DC121" s="872"/>
      <c r="DD121" s="872"/>
      <c r="DE121" s="872"/>
      <c r="DF121" s="873"/>
      <c r="DG121" s="852">
        <v>199475</v>
      </c>
      <c r="DH121" s="853"/>
      <c r="DI121" s="853"/>
      <c r="DJ121" s="853"/>
      <c r="DK121" s="853"/>
      <c r="DL121" s="853">
        <v>174587</v>
      </c>
      <c r="DM121" s="853"/>
      <c r="DN121" s="853"/>
      <c r="DO121" s="853"/>
      <c r="DP121" s="853"/>
      <c r="DQ121" s="853">
        <v>149258</v>
      </c>
      <c r="DR121" s="853"/>
      <c r="DS121" s="853"/>
      <c r="DT121" s="853"/>
      <c r="DU121" s="853"/>
      <c r="DV121" s="830">
        <v>7</v>
      </c>
      <c r="DW121" s="830"/>
      <c r="DX121" s="830"/>
      <c r="DY121" s="830"/>
      <c r="DZ121" s="831"/>
    </row>
    <row r="122" spans="1:130" s="226" customFormat="1" ht="26.25" customHeight="1" x14ac:dyDescent="0.2">
      <c r="A122" s="856"/>
      <c r="B122" s="857"/>
      <c r="C122" s="851" t="s">
        <v>467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140</v>
      </c>
      <c r="AB122" s="816"/>
      <c r="AC122" s="816"/>
      <c r="AD122" s="816"/>
      <c r="AE122" s="817"/>
      <c r="AF122" s="818" t="s">
        <v>140</v>
      </c>
      <c r="AG122" s="816"/>
      <c r="AH122" s="816"/>
      <c r="AI122" s="816"/>
      <c r="AJ122" s="817"/>
      <c r="AK122" s="818" t="s">
        <v>140</v>
      </c>
      <c r="AL122" s="816"/>
      <c r="AM122" s="816"/>
      <c r="AN122" s="816"/>
      <c r="AO122" s="817"/>
      <c r="AP122" s="860" t="s">
        <v>459</v>
      </c>
      <c r="AQ122" s="861"/>
      <c r="AR122" s="861"/>
      <c r="AS122" s="861"/>
      <c r="AT122" s="862"/>
      <c r="AU122" s="919"/>
      <c r="AV122" s="920"/>
      <c r="AW122" s="920"/>
      <c r="AX122" s="920"/>
      <c r="AY122" s="921"/>
      <c r="AZ122" s="874" t="s">
        <v>488</v>
      </c>
      <c r="BA122" s="875"/>
      <c r="BB122" s="875"/>
      <c r="BC122" s="875"/>
      <c r="BD122" s="875"/>
      <c r="BE122" s="875"/>
      <c r="BF122" s="875"/>
      <c r="BG122" s="875"/>
      <c r="BH122" s="875"/>
      <c r="BI122" s="875"/>
      <c r="BJ122" s="875"/>
      <c r="BK122" s="875"/>
      <c r="BL122" s="875"/>
      <c r="BM122" s="875"/>
      <c r="BN122" s="875"/>
      <c r="BO122" s="875"/>
      <c r="BP122" s="876"/>
      <c r="BQ122" s="915">
        <v>3574223</v>
      </c>
      <c r="BR122" s="881"/>
      <c r="BS122" s="881"/>
      <c r="BT122" s="881"/>
      <c r="BU122" s="881"/>
      <c r="BV122" s="881">
        <v>3532509</v>
      </c>
      <c r="BW122" s="881"/>
      <c r="BX122" s="881"/>
      <c r="BY122" s="881"/>
      <c r="BZ122" s="881"/>
      <c r="CA122" s="881">
        <v>3342583</v>
      </c>
      <c r="CB122" s="881"/>
      <c r="CC122" s="881"/>
      <c r="CD122" s="881"/>
      <c r="CE122" s="881"/>
      <c r="CF122" s="882">
        <v>155.69999999999999</v>
      </c>
      <c r="CG122" s="883"/>
      <c r="CH122" s="883"/>
      <c r="CI122" s="883"/>
      <c r="CJ122" s="883"/>
      <c r="CK122" s="905"/>
      <c r="CL122" s="891"/>
      <c r="CM122" s="891"/>
      <c r="CN122" s="891"/>
      <c r="CO122" s="892"/>
      <c r="CP122" s="871" t="s">
        <v>489</v>
      </c>
      <c r="CQ122" s="872"/>
      <c r="CR122" s="872"/>
      <c r="CS122" s="872"/>
      <c r="CT122" s="872"/>
      <c r="CU122" s="872"/>
      <c r="CV122" s="872"/>
      <c r="CW122" s="872"/>
      <c r="CX122" s="872"/>
      <c r="CY122" s="872"/>
      <c r="CZ122" s="872"/>
      <c r="DA122" s="872"/>
      <c r="DB122" s="872"/>
      <c r="DC122" s="872"/>
      <c r="DD122" s="872"/>
      <c r="DE122" s="872"/>
      <c r="DF122" s="873"/>
      <c r="DG122" s="852" t="s">
        <v>454</v>
      </c>
      <c r="DH122" s="853"/>
      <c r="DI122" s="853"/>
      <c r="DJ122" s="853"/>
      <c r="DK122" s="853"/>
      <c r="DL122" s="853">
        <v>5885</v>
      </c>
      <c r="DM122" s="853"/>
      <c r="DN122" s="853"/>
      <c r="DO122" s="853"/>
      <c r="DP122" s="853"/>
      <c r="DQ122" s="853">
        <v>5301</v>
      </c>
      <c r="DR122" s="853"/>
      <c r="DS122" s="853"/>
      <c r="DT122" s="853"/>
      <c r="DU122" s="853"/>
      <c r="DV122" s="830">
        <v>0.2</v>
      </c>
      <c r="DW122" s="830"/>
      <c r="DX122" s="830"/>
      <c r="DY122" s="830"/>
      <c r="DZ122" s="831"/>
    </row>
    <row r="123" spans="1:130" s="226" customFormat="1" ht="26.25" customHeight="1" x14ac:dyDescent="0.2">
      <c r="A123" s="856"/>
      <c r="B123" s="857"/>
      <c r="C123" s="851" t="s">
        <v>473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454</v>
      </c>
      <c r="AB123" s="816"/>
      <c r="AC123" s="816"/>
      <c r="AD123" s="816"/>
      <c r="AE123" s="817"/>
      <c r="AF123" s="818" t="s">
        <v>453</v>
      </c>
      <c r="AG123" s="816"/>
      <c r="AH123" s="816"/>
      <c r="AI123" s="816"/>
      <c r="AJ123" s="817"/>
      <c r="AK123" s="818" t="s">
        <v>454</v>
      </c>
      <c r="AL123" s="816"/>
      <c r="AM123" s="816"/>
      <c r="AN123" s="816"/>
      <c r="AO123" s="817"/>
      <c r="AP123" s="860" t="s">
        <v>448</v>
      </c>
      <c r="AQ123" s="861"/>
      <c r="AR123" s="861"/>
      <c r="AS123" s="861"/>
      <c r="AT123" s="862"/>
      <c r="AU123" s="922"/>
      <c r="AV123" s="923"/>
      <c r="AW123" s="923"/>
      <c r="AX123" s="923"/>
      <c r="AY123" s="923"/>
      <c r="AZ123" s="247" t="s">
        <v>194</v>
      </c>
      <c r="BA123" s="247"/>
      <c r="BB123" s="247"/>
      <c r="BC123" s="247"/>
      <c r="BD123" s="247"/>
      <c r="BE123" s="247"/>
      <c r="BF123" s="247"/>
      <c r="BG123" s="247"/>
      <c r="BH123" s="247"/>
      <c r="BI123" s="247"/>
      <c r="BJ123" s="247"/>
      <c r="BK123" s="247"/>
      <c r="BL123" s="247"/>
      <c r="BM123" s="247"/>
      <c r="BN123" s="247"/>
      <c r="BO123" s="913" t="s">
        <v>490</v>
      </c>
      <c r="BP123" s="914"/>
      <c r="BQ123" s="868">
        <v>4126024</v>
      </c>
      <c r="BR123" s="869"/>
      <c r="BS123" s="869"/>
      <c r="BT123" s="869"/>
      <c r="BU123" s="869"/>
      <c r="BV123" s="869">
        <v>4319358</v>
      </c>
      <c r="BW123" s="869"/>
      <c r="BX123" s="869"/>
      <c r="BY123" s="869"/>
      <c r="BZ123" s="869"/>
      <c r="CA123" s="869">
        <v>4379536</v>
      </c>
      <c r="CB123" s="869"/>
      <c r="CC123" s="869"/>
      <c r="CD123" s="869"/>
      <c r="CE123" s="869"/>
      <c r="CF123" s="784"/>
      <c r="CG123" s="785"/>
      <c r="CH123" s="785"/>
      <c r="CI123" s="785"/>
      <c r="CJ123" s="870"/>
      <c r="CK123" s="905"/>
      <c r="CL123" s="891"/>
      <c r="CM123" s="891"/>
      <c r="CN123" s="891"/>
      <c r="CO123" s="892"/>
      <c r="CP123" s="871" t="s">
        <v>491</v>
      </c>
      <c r="CQ123" s="872"/>
      <c r="CR123" s="872"/>
      <c r="CS123" s="872"/>
      <c r="CT123" s="872"/>
      <c r="CU123" s="872"/>
      <c r="CV123" s="872"/>
      <c r="CW123" s="872"/>
      <c r="CX123" s="872"/>
      <c r="CY123" s="872"/>
      <c r="CZ123" s="872"/>
      <c r="DA123" s="872"/>
      <c r="DB123" s="872"/>
      <c r="DC123" s="872"/>
      <c r="DD123" s="872"/>
      <c r="DE123" s="872"/>
      <c r="DF123" s="873"/>
      <c r="DG123" s="815" t="s">
        <v>454</v>
      </c>
      <c r="DH123" s="816"/>
      <c r="DI123" s="816"/>
      <c r="DJ123" s="816"/>
      <c r="DK123" s="817"/>
      <c r="DL123" s="818" t="s">
        <v>140</v>
      </c>
      <c r="DM123" s="816"/>
      <c r="DN123" s="816"/>
      <c r="DO123" s="816"/>
      <c r="DP123" s="817"/>
      <c r="DQ123" s="818" t="s">
        <v>454</v>
      </c>
      <c r="DR123" s="816"/>
      <c r="DS123" s="816"/>
      <c r="DT123" s="816"/>
      <c r="DU123" s="817"/>
      <c r="DV123" s="860" t="s">
        <v>454</v>
      </c>
      <c r="DW123" s="861"/>
      <c r="DX123" s="861"/>
      <c r="DY123" s="861"/>
      <c r="DZ123" s="862"/>
    </row>
    <row r="124" spans="1:130" s="226" customFormat="1" ht="26.25" customHeight="1" thickBot="1" x14ac:dyDescent="0.25">
      <c r="A124" s="856"/>
      <c r="B124" s="857"/>
      <c r="C124" s="851" t="s">
        <v>476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454</v>
      </c>
      <c r="AB124" s="816"/>
      <c r="AC124" s="816"/>
      <c r="AD124" s="816"/>
      <c r="AE124" s="817"/>
      <c r="AF124" s="818" t="s">
        <v>140</v>
      </c>
      <c r="AG124" s="816"/>
      <c r="AH124" s="816"/>
      <c r="AI124" s="816"/>
      <c r="AJ124" s="817"/>
      <c r="AK124" s="818" t="s">
        <v>454</v>
      </c>
      <c r="AL124" s="816"/>
      <c r="AM124" s="816"/>
      <c r="AN124" s="816"/>
      <c r="AO124" s="817"/>
      <c r="AP124" s="860" t="s">
        <v>454</v>
      </c>
      <c r="AQ124" s="861"/>
      <c r="AR124" s="861"/>
      <c r="AS124" s="861"/>
      <c r="AT124" s="862"/>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140.1</v>
      </c>
      <c r="BR124" s="867"/>
      <c r="BS124" s="867"/>
      <c r="BT124" s="867"/>
      <c r="BU124" s="867"/>
      <c r="BV124" s="867">
        <v>106</v>
      </c>
      <c r="BW124" s="867"/>
      <c r="BX124" s="867"/>
      <c r="BY124" s="867"/>
      <c r="BZ124" s="867"/>
      <c r="CA124" s="867">
        <v>83.4</v>
      </c>
      <c r="CB124" s="867"/>
      <c r="CC124" s="867"/>
      <c r="CD124" s="867"/>
      <c r="CE124" s="867"/>
      <c r="CF124" s="762"/>
      <c r="CG124" s="763"/>
      <c r="CH124" s="763"/>
      <c r="CI124" s="763"/>
      <c r="CJ124" s="898"/>
      <c r="CK124" s="906"/>
      <c r="CL124" s="906"/>
      <c r="CM124" s="906"/>
      <c r="CN124" s="906"/>
      <c r="CO124" s="907"/>
      <c r="CP124" s="871" t="s">
        <v>493</v>
      </c>
      <c r="CQ124" s="872"/>
      <c r="CR124" s="872"/>
      <c r="CS124" s="872"/>
      <c r="CT124" s="872"/>
      <c r="CU124" s="872"/>
      <c r="CV124" s="872"/>
      <c r="CW124" s="872"/>
      <c r="CX124" s="872"/>
      <c r="CY124" s="872"/>
      <c r="CZ124" s="872"/>
      <c r="DA124" s="872"/>
      <c r="DB124" s="872"/>
      <c r="DC124" s="872"/>
      <c r="DD124" s="872"/>
      <c r="DE124" s="872"/>
      <c r="DF124" s="873"/>
      <c r="DG124" s="799" t="s">
        <v>453</v>
      </c>
      <c r="DH124" s="800"/>
      <c r="DI124" s="800"/>
      <c r="DJ124" s="800"/>
      <c r="DK124" s="801"/>
      <c r="DL124" s="802" t="s">
        <v>448</v>
      </c>
      <c r="DM124" s="800"/>
      <c r="DN124" s="800"/>
      <c r="DO124" s="800"/>
      <c r="DP124" s="801"/>
      <c r="DQ124" s="802" t="s">
        <v>448</v>
      </c>
      <c r="DR124" s="800"/>
      <c r="DS124" s="800"/>
      <c r="DT124" s="800"/>
      <c r="DU124" s="801"/>
      <c r="DV124" s="884" t="s">
        <v>448</v>
      </c>
      <c r="DW124" s="885"/>
      <c r="DX124" s="885"/>
      <c r="DY124" s="885"/>
      <c r="DZ124" s="886"/>
    </row>
    <row r="125" spans="1:130" s="226" customFormat="1" ht="26.25" customHeight="1" x14ac:dyDescent="0.2">
      <c r="A125" s="856"/>
      <c r="B125" s="857"/>
      <c r="C125" s="851" t="s">
        <v>478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448</v>
      </c>
      <c r="AB125" s="816"/>
      <c r="AC125" s="816"/>
      <c r="AD125" s="816"/>
      <c r="AE125" s="817"/>
      <c r="AF125" s="818" t="s">
        <v>448</v>
      </c>
      <c r="AG125" s="816"/>
      <c r="AH125" s="816"/>
      <c r="AI125" s="816"/>
      <c r="AJ125" s="817"/>
      <c r="AK125" s="818" t="s">
        <v>453</v>
      </c>
      <c r="AL125" s="816"/>
      <c r="AM125" s="816"/>
      <c r="AN125" s="816"/>
      <c r="AO125" s="817"/>
      <c r="AP125" s="860" t="s">
        <v>448</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494</v>
      </c>
      <c r="CL125" s="888"/>
      <c r="CM125" s="888"/>
      <c r="CN125" s="888"/>
      <c r="CO125" s="889"/>
      <c r="CP125" s="896" t="s">
        <v>495</v>
      </c>
      <c r="CQ125" s="844"/>
      <c r="CR125" s="844"/>
      <c r="CS125" s="844"/>
      <c r="CT125" s="844"/>
      <c r="CU125" s="844"/>
      <c r="CV125" s="844"/>
      <c r="CW125" s="844"/>
      <c r="CX125" s="844"/>
      <c r="CY125" s="844"/>
      <c r="CZ125" s="844"/>
      <c r="DA125" s="844"/>
      <c r="DB125" s="844"/>
      <c r="DC125" s="844"/>
      <c r="DD125" s="844"/>
      <c r="DE125" s="844"/>
      <c r="DF125" s="845"/>
      <c r="DG125" s="897" t="s">
        <v>454</v>
      </c>
      <c r="DH125" s="878"/>
      <c r="DI125" s="878"/>
      <c r="DJ125" s="878"/>
      <c r="DK125" s="878"/>
      <c r="DL125" s="878" t="s">
        <v>454</v>
      </c>
      <c r="DM125" s="878"/>
      <c r="DN125" s="878"/>
      <c r="DO125" s="878"/>
      <c r="DP125" s="878"/>
      <c r="DQ125" s="878" t="s">
        <v>140</v>
      </c>
      <c r="DR125" s="878"/>
      <c r="DS125" s="878"/>
      <c r="DT125" s="878"/>
      <c r="DU125" s="878"/>
      <c r="DV125" s="879" t="s">
        <v>454</v>
      </c>
      <c r="DW125" s="879"/>
      <c r="DX125" s="879"/>
      <c r="DY125" s="879"/>
      <c r="DZ125" s="880"/>
    </row>
    <row r="126" spans="1:130" s="226" customFormat="1" ht="26.25" customHeight="1" thickBot="1" x14ac:dyDescent="0.25">
      <c r="A126" s="856"/>
      <c r="B126" s="857"/>
      <c r="C126" s="851" t="s">
        <v>480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454</v>
      </c>
      <c r="AB126" s="816"/>
      <c r="AC126" s="816"/>
      <c r="AD126" s="816"/>
      <c r="AE126" s="817"/>
      <c r="AF126" s="818" t="s">
        <v>448</v>
      </c>
      <c r="AG126" s="816"/>
      <c r="AH126" s="816"/>
      <c r="AI126" s="816"/>
      <c r="AJ126" s="817"/>
      <c r="AK126" s="818" t="s">
        <v>453</v>
      </c>
      <c r="AL126" s="816"/>
      <c r="AM126" s="816"/>
      <c r="AN126" s="816"/>
      <c r="AO126" s="817"/>
      <c r="AP126" s="860" t="s">
        <v>454</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496</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448</v>
      </c>
      <c r="DM126" s="853"/>
      <c r="DN126" s="853"/>
      <c r="DO126" s="853"/>
      <c r="DP126" s="853"/>
      <c r="DQ126" s="853" t="s">
        <v>454</v>
      </c>
      <c r="DR126" s="853"/>
      <c r="DS126" s="853"/>
      <c r="DT126" s="853"/>
      <c r="DU126" s="853"/>
      <c r="DV126" s="830" t="s">
        <v>140</v>
      </c>
      <c r="DW126" s="830"/>
      <c r="DX126" s="830"/>
      <c r="DY126" s="830"/>
      <c r="DZ126" s="831"/>
    </row>
    <row r="127" spans="1:130" s="226" customFormat="1" ht="26.25" customHeight="1" x14ac:dyDescent="0.2">
      <c r="A127" s="858"/>
      <c r="B127" s="859"/>
      <c r="C127" s="874" t="s">
        <v>497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448</v>
      </c>
      <c r="AG127" s="816"/>
      <c r="AH127" s="816"/>
      <c r="AI127" s="816"/>
      <c r="AJ127" s="817"/>
      <c r="AK127" s="818" t="s">
        <v>454</v>
      </c>
      <c r="AL127" s="816"/>
      <c r="AM127" s="816"/>
      <c r="AN127" s="816"/>
      <c r="AO127" s="817"/>
      <c r="AP127" s="860" t="s">
        <v>448</v>
      </c>
      <c r="AQ127" s="861"/>
      <c r="AR127" s="861"/>
      <c r="AS127" s="861"/>
      <c r="AT127" s="862"/>
      <c r="AU127" s="228"/>
      <c r="AV127" s="228"/>
      <c r="AW127" s="228"/>
      <c r="AX127" s="877" t="s">
        <v>498</v>
      </c>
      <c r="AY127" s="848"/>
      <c r="AZ127" s="848"/>
      <c r="BA127" s="848"/>
      <c r="BB127" s="848"/>
      <c r="BC127" s="848"/>
      <c r="BD127" s="848"/>
      <c r="BE127" s="849"/>
      <c r="BF127" s="847" t="s">
        <v>499</v>
      </c>
      <c r="BG127" s="848"/>
      <c r="BH127" s="848"/>
      <c r="BI127" s="848"/>
      <c r="BJ127" s="848"/>
      <c r="BK127" s="848"/>
      <c r="BL127" s="849"/>
      <c r="BM127" s="847" t="s">
        <v>500</v>
      </c>
      <c r="BN127" s="848"/>
      <c r="BO127" s="848"/>
      <c r="BP127" s="848"/>
      <c r="BQ127" s="848"/>
      <c r="BR127" s="848"/>
      <c r="BS127" s="849"/>
      <c r="BT127" s="847" t="s">
        <v>501</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502</v>
      </c>
      <c r="CQ127" s="788"/>
      <c r="CR127" s="788"/>
      <c r="CS127" s="788"/>
      <c r="CT127" s="788"/>
      <c r="CU127" s="788"/>
      <c r="CV127" s="788"/>
      <c r="CW127" s="788"/>
      <c r="CX127" s="788"/>
      <c r="CY127" s="788"/>
      <c r="CZ127" s="788"/>
      <c r="DA127" s="788"/>
      <c r="DB127" s="788"/>
      <c r="DC127" s="788"/>
      <c r="DD127" s="788"/>
      <c r="DE127" s="788"/>
      <c r="DF127" s="789"/>
      <c r="DG127" s="852" t="s">
        <v>448</v>
      </c>
      <c r="DH127" s="853"/>
      <c r="DI127" s="853"/>
      <c r="DJ127" s="853"/>
      <c r="DK127" s="853"/>
      <c r="DL127" s="853" t="s">
        <v>454</v>
      </c>
      <c r="DM127" s="853"/>
      <c r="DN127" s="853"/>
      <c r="DO127" s="853"/>
      <c r="DP127" s="853"/>
      <c r="DQ127" s="853" t="s">
        <v>454</v>
      </c>
      <c r="DR127" s="853"/>
      <c r="DS127" s="853"/>
      <c r="DT127" s="853"/>
      <c r="DU127" s="853"/>
      <c r="DV127" s="830" t="s">
        <v>448</v>
      </c>
      <c r="DW127" s="830"/>
      <c r="DX127" s="830"/>
      <c r="DY127" s="830"/>
      <c r="DZ127" s="831"/>
    </row>
    <row r="128" spans="1:130" s="226" customFormat="1" ht="26.25" customHeight="1" thickBot="1" x14ac:dyDescent="0.25">
      <c r="A128" s="832" t="s">
        <v>503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504</v>
      </c>
      <c r="X128" s="834"/>
      <c r="Y128" s="834"/>
      <c r="Z128" s="835"/>
      <c r="AA128" s="836">
        <v>5268</v>
      </c>
      <c r="AB128" s="837"/>
      <c r="AC128" s="837"/>
      <c r="AD128" s="837"/>
      <c r="AE128" s="838"/>
      <c r="AF128" s="839">
        <v>5332</v>
      </c>
      <c r="AG128" s="837"/>
      <c r="AH128" s="837"/>
      <c r="AI128" s="837"/>
      <c r="AJ128" s="838"/>
      <c r="AK128" s="839">
        <v>5944</v>
      </c>
      <c r="AL128" s="837"/>
      <c r="AM128" s="837"/>
      <c r="AN128" s="837"/>
      <c r="AO128" s="838"/>
      <c r="AP128" s="840"/>
      <c r="AQ128" s="841"/>
      <c r="AR128" s="841"/>
      <c r="AS128" s="841"/>
      <c r="AT128" s="842"/>
      <c r="AU128" s="228"/>
      <c r="AV128" s="228"/>
      <c r="AW128" s="228"/>
      <c r="AX128" s="843" t="s">
        <v>505</v>
      </c>
      <c r="AY128" s="844"/>
      <c r="AZ128" s="844"/>
      <c r="BA128" s="844"/>
      <c r="BB128" s="844"/>
      <c r="BC128" s="844"/>
      <c r="BD128" s="844"/>
      <c r="BE128" s="845"/>
      <c r="BF128" s="822" t="s">
        <v>400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506</v>
      </c>
      <c r="CQ128" s="766"/>
      <c r="CR128" s="766"/>
      <c r="CS128" s="766"/>
      <c r="CT128" s="766"/>
      <c r="CU128" s="766"/>
      <c r="CV128" s="766"/>
      <c r="CW128" s="766"/>
      <c r="CX128" s="766"/>
      <c r="CY128" s="766"/>
      <c r="CZ128" s="766"/>
      <c r="DA128" s="766"/>
      <c r="DB128" s="766"/>
      <c r="DC128" s="766"/>
      <c r="DD128" s="766"/>
      <c r="DE128" s="766"/>
      <c r="DF128" s="767"/>
      <c r="DG128" s="826" t="s">
        <v>507</v>
      </c>
      <c r="DH128" s="827"/>
      <c r="DI128" s="827"/>
      <c r="DJ128" s="827"/>
      <c r="DK128" s="827"/>
      <c r="DL128" s="827" t="s">
        <v>140</v>
      </c>
      <c r="DM128" s="827"/>
      <c r="DN128" s="827"/>
      <c r="DO128" s="827"/>
      <c r="DP128" s="827"/>
      <c r="DQ128" s="827" t="s">
        <v>459</v>
      </c>
      <c r="DR128" s="827"/>
      <c r="DS128" s="827"/>
      <c r="DT128" s="827"/>
      <c r="DU128" s="827"/>
      <c r="DV128" s="828" t="s">
        <v>452</v>
      </c>
      <c r="DW128" s="828"/>
      <c r="DX128" s="828"/>
      <c r="DY128" s="828"/>
      <c r="DZ128" s="829"/>
    </row>
    <row r="129" spans="1:131" s="226"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508</v>
      </c>
      <c r="X129" s="813"/>
      <c r="Y129" s="813"/>
      <c r="Z129" s="814"/>
      <c r="AA129" s="815">
        <v>2289017</v>
      </c>
      <c r="AB129" s="816"/>
      <c r="AC129" s="816"/>
      <c r="AD129" s="816"/>
      <c r="AE129" s="817"/>
      <c r="AF129" s="818">
        <v>2501157</v>
      </c>
      <c r="AG129" s="816"/>
      <c r="AH129" s="816"/>
      <c r="AI129" s="816"/>
      <c r="AJ129" s="817"/>
      <c r="AK129" s="818">
        <v>2467769</v>
      </c>
      <c r="AL129" s="816"/>
      <c r="AM129" s="816"/>
      <c r="AN129" s="816"/>
      <c r="AO129" s="817"/>
      <c r="AP129" s="819"/>
      <c r="AQ129" s="820"/>
      <c r="AR129" s="820"/>
      <c r="AS129" s="820"/>
      <c r="AT129" s="821"/>
      <c r="AU129" s="229"/>
      <c r="AV129" s="229"/>
      <c r="AW129" s="229"/>
      <c r="AX129" s="787" t="s">
        <v>509</v>
      </c>
      <c r="AY129" s="788"/>
      <c r="AZ129" s="788"/>
      <c r="BA129" s="788"/>
      <c r="BB129" s="788"/>
      <c r="BC129" s="788"/>
      <c r="BD129" s="788"/>
      <c r="BE129" s="789"/>
      <c r="BF129" s="806" t="s">
        <v>140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10" t="s">
        <v>510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511</v>
      </c>
      <c r="X130" s="813"/>
      <c r="Y130" s="813"/>
      <c r="Z130" s="814"/>
      <c r="AA130" s="815">
        <v>306037</v>
      </c>
      <c r="AB130" s="816"/>
      <c r="AC130" s="816"/>
      <c r="AD130" s="816"/>
      <c r="AE130" s="817"/>
      <c r="AF130" s="818">
        <v>319221</v>
      </c>
      <c r="AG130" s="816"/>
      <c r="AH130" s="816"/>
      <c r="AI130" s="816"/>
      <c r="AJ130" s="817"/>
      <c r="AK130" s="818">
        <v>320463</v>
      </c>
      <c r="AL130" s="816"/>
      <c r="AM130" s="816"/>
      <c r="AN130" s="816"/>
      <c r="AO130" s="817"/>
      <c r="AP130" s="819"/>
      <c r="AQ130" s="820"/>
      <c r="AR130" s="820"/>
      <c r="AS130" s="820"/>
      <c r="AT130" s="821"/>
      <c r="AU130" s="229"/>
      <c r="AV130" s="229"/>
      <c r="AW130" s="229"/>
      <c r="AX130" s="787" t="s">
        <v>512</v>
      </c>
      <c r="AY130" s="788"/>
      <c r="AZ130" s="788"/>
      <c r="BA130" s="788"/>
      <c r="BB130" s="788"/>
      <c r="BC130" s="788"/>
      <c r="BD130" s="788"/>
      <c r="BE130" s="789"/>
      <c r="BF130" s="790">
        <v>12.4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513</v>
      </c>
      <c r="X131" s="797"/>
      <c r="Y131" s="797"/>
      <c r="Z131" s="798"/>
      <c r="AA131" s="799">
        <v>1982980</v>
      </c>
      <c r="AB131" s="800"/>
      <c r="AC131" s="800"/>
      <c r="AD131" s="800"/>
      <c r="AE131" s="801"/>
      <c r="AF131" s="802">
        <v>2181936</v>
      </c>
      <c r="AG131" s="800"/>
      <c r="AH131" s="800"/>
      <c r="AI131" s="800"/>
      <c r="AJ131" s="801"/>
      <c r="AK131" s="802">
        <v>2147306</v>
      </c>
      <c r="AL131" s="800"/>
      <c r="AM131" s="800"/>
      <c r="AN131" s="800"/>
      <c r="AO131" s="801"/>
      <c r="AP131" s="803"/>
      <c r="AQ131" s="804"/>
      <c r="AR131" s="804"/>
      <c r="AS131" s="804"/>
      <c r="AT131" s="805"/>
      <c r="AU131" s="229"/>
      <c r="AV131" s="229"/>
      <c r="AW131" s="229"/>
      <c r="AX131" s="765" t="s">
        <v>514</v>
      </c>
      <c r="AY131" s="766"/>
      <c r="AZ131" s="766"/>
      <c r="BA131" s="766"/>
      <c r="BB131" s="766"/>
      <c r="BC131" s="766"/>
      <c r="BD131" s="766"/>
      <c r="BE131" s="767"/>
      <c r="BF131" s="768">
        <v>83.4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74" t="s">
        <v>515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516</v>
      </c>
      <c r="W132" s="778"/>
      <c r="X132" s="778"/>
      <c r="Y132" s="778"/>
      <c r="Z132" s="779"/>
      <c r="AA132" s="780">
        <v>12.59422687</v>
      </c>
      <c r="AB132" s="781"/>
      <c r="AC132" s="781"/>
      <c r="AD132" s="781"/>
      <c r="AE132" s="782"/>
      <c r="AF132" s="783">
        <v>12.06318609</v>
      </c>
      <c r="AG132" s="781"/>
      <c r="AH132" s="781"/>
      <c r="AI132" s="781"/>
      <c r="AJ132" s="782"/>
      <c r="AK132" s="783">
        <v>12.651806499999999</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517</v>
      </c>
      <c r="W133" s="757"/>
      <c r="X133" s="757"/>
      <c r="Y133" s="757"/>
      <c r="Z133" s="758"/>
      <c r="AA133" s="759">
        <v>11.9</v>
      </c>
      <c r="AB133" s="760"/>
      <c r="AC133" s="760"/>
      <c r="AD133" s="760"/>
      <c r="AE133" s="761"/>
      <c r="AF133" s="759">
        <v>12</v>
      </c>
      <c r="AG133" s="760"/>
      <c r="AH133" s="760"/>
      <c r="AI133" s="760"/>
      <c r="AJ133" s="761"/>
      <c r="AK133" s="759">
        <v>12.4</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V+qKWbpTgmCazVtIZnWtkY5j1fsockGvzzwGaUHC2qnKZy012gSXYuZIZ3dfrAH6/FPj+IiKOWfz/JbW2UYZQ==" saltValue="AX/oS0u0C9w8J4bLsPOq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518</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8qbHQQdUwdqE9RHKJ9W7VbEypilIaJvtcqcn7bdL6mnXpJ1obcZj1O5Vb/lLtyayfSiCycMXyAbunUHF5Ui1zA==" saltValue="KORTjdnkQqWzhNCDNABw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lZqLhPGvRI8uo65VGVO7gBTxTBj+QbxjbiKtmbmYOK2gZ2Q0M+WAaw2v3BBoKwts5oZAab6/SvpBuFwpIiqdQ==" saltValue="qy67v8H+TqOdpC4T3O37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519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521</v>
      </c>
      <c r="AP7" s="268"/>
      <c r="AQ7" s="269" t="s">
        <v>522</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523</v>
      </c>
      <c r="AQ8" s="275" t="s">
        <v>524</v>
      </c>
      <c r="AR8" s="276" t="s">
        <v>525</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526</v>
      </c>
      <c r="AL9" s="1167"/>
      <c r="AM9" s="1167"/>
      <c r="AN9" s="1168"/>
      <c r="AO9" s="277">
        <v>737761</v>
      </c>
      <c r="AP9" s="277">
        <v>107233</v>
      </c>
      <c r="AQ9" s="278">
        <v>139150</v>
      </c>
      <c r="AR9" s="279">
        <v>-22.9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527</v>
      </c>
      <c r="AL10" s="1167"/>
      <c r="AM10" s="1167"/>
      <c r="AN10" s="1168"/>
      <c r="AO10" s="280">
        <v>3311</v>
      </c>
      <c r="AP10" s="280">
        <v>481</v>
      </c>
      <c r="AQ10" s="281">
        <v>19663</v>
      </c>
      <c r="AR10" s="282">
        <v>-97.6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528</v>
      </c>
      <c r="AL11" s="1167"/>
      <c r="AM11" s="1167"/>
      <c r="AN11" s="1168"/>
      <c r="AO11" s="280" t="s">
        <v>529</v>
      </c>
      <c r="AP11" s="280" t="s">
        <v>529</v>
      </c>
      <c r="AQ11" s="281">
        <v>1097</v>
      </c>
      <c r="AR11" s="282" t="s">
        <v>529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530</v>
      </c>
      <c r="AL12" s="1167"/>
      <c r="AM12" s="1167"/>
      <c r="AN12" s="1168"/>
      <c r="AO12" s="280" t="s">
        <v>529</v>
      </c>
      <c r="AP12" s="280" t="s">
        <v>529</v>
      </c>
      <c r="AQ12" s="281" t="s">
        <v>529</v>
      </c>
      <c r="AR12" s="282" t="s">
        <v>529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531</v>
      </c>
      <c r="AL13" s="1167"/>
      <c r="AM13" s="1167"/>
      <c r="AN13" s="1168"/>
      <c r="AO13" s="280">
        <v>64204</v>
      </c>
      <c r="AP13" s="280">
        <v>9332</v>
      </c>
      <c r="AQ13" s="281">
        <v>5184</v>
      </c>
      <c r="AR13" s="282">
        <v>80</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532</v>
      </c>
      <c r="AL14" s="1167"/>
      <c r="AM14" s="1167"/>
      <c r="AN14" s="1168"/>
      <c r="AO14" s="280">
        <v>2665</v>
      </c>
      <c r="AP14" s="280">
        <v>387</v>
      </c>
      <c r="AQ14" s="281">
        <v>3143</v>
      </c>
      <c r="AR14" s="282">
        <v>-87.7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533</v>
      </c>
      <c r="AL15" s="1170"/>
      <c r="AM15" s="1170"/>
      <c r="AN15" s="1171"/>
      <c r="AO15" s="280">
        <v>-43187</v>
      </c>
      <c r="AP15" s="280">
        <v>-6277</v>
      </c>
      <c r="AQ15" s="281">
        <v>-11320</v>
      </c>
      <c r="AR15" s="282">
        <v>-44.5</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194</v>
      </c>
      <c r="AL16" s="1170"/>
      <c r="AM16" s="1170"/>
      <c r="AN16" s="1171"/>
      <c r="AO16" s="280">
        <v>764754</v>
      </c>
      <c r="AP16" s="280">
        <v>111156</v>
      </c>
      <c r="AQ16" s="281">
        <v>156916</v>
      </c>
      <c r="AR16" s="282">
        <v>-29.2</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534</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535</v>
      </c>
      <c r="AP20" s="289" t="s">
        <v>536</v>
      </c>
      <c r="AQ20" s="290" t="s">
        <v>537</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538</v>
      </c>
      <c r="AL21" s="1173"/>
      <c r="AM21" s="1173"/>
      <c r="AN21" s="1174"/>
      <c r="AO21" s="293">
        <v>11.63</v>
      </c>
      <c r="AP21" s="294">
        <v>13.85</v>
      </c>
      <c r="AQ21" s="295">
        <v>-2.2200000000000002</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539</v>
      </c>
      <c r="AL22" s="1173"/>
      <c r="AM22" s="1173"/>
      <c r="AN22" s="1174"/>
      <c r="AO22" s="298">
        <v>92.5</v>
      </c>
      <c r="AP22" s="299">
        <v>95.5</v>
      </c>
      <c r="AQ22" s="300">
        <v>-3</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65" t="s">
        <v>540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ht="13" x14ac:dyDescent="0.2">
      <c r="A27" s="305"/>
      <c r="AO27" s="258"/>
      <c r="AP27" s="258"/>
      <c r="AQ27" s="258"/>
      <c r="AR27" s="258"/>
      <c r="AS27" s="258"/>
      <c r="AT27" s="258"/>
    </row>
    <row r="28" spans="1:46" ht="16.5" x14ac:dyDescent="0.2">
      <c r="A28" s="259" t="s">
        <v>541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521</v>
      </c>
      <c r="AP30" s="268"/>
      <c r="AQ30" s="269" t="s">
        <v>522</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523</v>
      </c>
      <c r="AQ31" s="275" t="s">
        <v>524</v>
      </c>
      <c r="AR31" s="276" t="s">
        <v>525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543</v>
      </c>
      <c r="AL32" s="1157"/>
      <c r="AM32" s="1157"/>
      <c r="AN32" s="1158"/>
      <c r="AO32" s="308">
        <v>405608</v>
      </c>
      <c r="AP32" s="308">
        <v>58955</v>
      </c>
      <c r="AQ32" s="309">
        <v>83132</v>
      </c>
      <c r="AR32" s="310">
        <v>-29.1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544</v>
      </c>
      <c r="AL33" s="1157"/>
      <c r="AM33" s="1157"/>
      <c r="AN33" s="1158"/>
      <c r="AO33" s="308" t="s">
        <v>529</v>
      </c>
      <c r="AP33" s="308" t="s">
        <v>529</v>
      </c>
      <c r="AQ33" s="309" t="s">
        <v>529</v>
      </c>
      <c r="AR33" s="310" t="s">
        <v>529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545</v>
      </c>
      <c r="AL34" s="1157"/>
      <c r="AM34" s="1157"/>
      <c r="AN34" s="1158"/>
      <c r="AO34" s="308" t="s">
        <v>529</v>
      </c>
      <c r="AP34" s="308" t="s">
        <v>529</v>
      </c>
      <c r="AQ34" s="309" t="s">
        <v>529</v>
      </c>
      <c r="AR34" s="310" t="s">
        <v>529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546</v>
      </c>
      <c r="AL35" s="1157"/>
      <c r="AM35" s="1157"/>
      <c r="AN35" s="1158"/>
      <c r="AO35" s="308">
        <v>97713</v>
      </c>
      <c r="AP35" s="308">
        <v>14202</v>
      </c>
      <c r="AQ35" s="309">
        <v>18852</v>
      </c>
      <c r="AR35" s="310">
        <v>-24.7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547</v>
      </c>
      <c r="AL36" s="1157"/>
      <c r="AM36" s="1157"/>
      <c r="AN36" s="1158"/>
      <c r="AO36" s="308">
        <v>94759</v>
      </c>
      <c r="AP36" s="308">
        <v>13773</v>
      </c>
      <c r="AQ36" s="309">
        <v>4344</v>
      </c>
      <c r="AR36" s="310">
        <v>217.1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548</v>
      </c>
      <c r="AL37" s="1157"/>
      <c r="AM37" s="1157"/>
      <c r="AN37" s="1158"/>
      <c r="AO37" s="308" t="s">
        <v>529</v>
      </c>
      <c r="AP37" s="308" t="s">
        <v>529</v>
      </c>
      <c r="AQ37" s="309">
        <v>1642</v>
      </c>
      <c r="AR37" s="310" t="s">
        <v>529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549</v>
      </c>
      <c r="AL38" s="1160"/>
      <c r="AM38" s="1160"/>
      <c r="AN38" s="1161"/>
      <c r="AO38" s="311" t="s">
        <v>529</v>
      </c>
      <c r="AP38" s="311" t="s">
        <v>529</v>
      </c>
      <c r="AQ38" s="312">
        <v>19</v>
      </c>
      <c r="AR38" s="300" t="s">
        <v>529</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550</v>
      </c>
      <c r="AL39" s="1160"/>
      <c r="AM39" s="1160"/>
      <c r="AN39" s="1161"/>
      <c r="AO39" s="308">
        <v>-5944</v>
      </c>
      <c r="AP39" s="308">
        <v>-864</v>
      </c>
      <c r="AQ39" s="309">
        <v>-4399</v>
      </c>
      <c r="AR39" s="310">
        <v>-80.400000000000006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551</v>
      </c>
      <c r="AL40" s="1157"/>
      <c r="AM40" s="1157"/>
      <c r="AN40" s="1158"/>
      <c r="AO40" s="308">
        <v>-320463</v>
      </c>
      <c r="AP40" s="308">
        <v>-46579</v>
      </c>
      <c r="AQ40" s="309">
        <v>-69608</v>
      </c>
      <c r="AR40" s="310">
        <v>-33.1</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307</v>
      </c>
      <c r="AL41" s="1163"/>
      <c r="AM41" s="1163"/>
      <c r="AN41" s="1164"/>
      <c r="AO41" s="308">
        <v>271673</v>
      </c>
      <c r="AP41" s="308">
        <v>39487</v>
      </c>
      <c r="AQ41" s="309">
        <v>33982</v>
      </c>
      <c r="AR41" s="310">
        <v>16.2</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552</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521</v>
      </c>
      <c r="AN49" s="1151" t="s">
        <v>555</v>
      </c>
      <c r="AO49" s="1152"/>
      <c r="AP49" s="1152"/>
      <c r="AQ49" s="1152"/>
      <c r="AR49" s="1153"/>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556</v>
      </c>
      <c r="AO50" s="325" t="s">
        <v>557</v>
      </c>
      <c r="AP50" s="326" t="s">
        <v>558</v>
      </c>
      <c r="AQ50" s="327" t="s">
        <v>559</v>
      </c>
      <c r="AR50" s="328" t="s">
        <v>560</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561</v>
      </c>
      <c r="AL51" s="321"/>
      <c r="AM51" s="329">
        <v>154330</v>
      </c>
      <c r="AN51" s="330">
        <v>21043</v>
      </c>
      <c r="AO51" s="331">
        <v>76.900000000000006</v>
      </c>
      <c r="AP51" s="332">
        <v>121449</v>
      </c>
      <c r="AQ51" s="333">
        <v>4.5999999999999996</v>
      </c>
      <c r="AR51" s="334">
        <v>72.3</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562</v>
      </c>
      <c r="AM52" s="337">
        <v>126232</v>
      </c>
      <c r="AN52" s="338">
        <v>17212</v>
      </c>
      <c r="AO52" s="339">
        <v>165.9</v>
      </c>
      <c r="AP52" s="340">
        <v>62922</v>
      </c>
      <c r="AQ52" s="341">
        <v>2.2000000000000002</v>
      </c>
      <c r="AR52" s="342">
        <v>163.69999999999999</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563</v>
      </c>
      <c r="AL53" s="321"/>
      <c r="AM53" s="329">
        <v>705825</v>
      </c>
      <c r="AN53" s="330">
        <v>97977</v>
      </c>
      <c r="AO53" s="331">
        <v>365.6</v>
      </c>
      <c r="AP53" s="332">
        <v>145139</v>
      </c>
      <c r="AQ53" s="333">
        <v>19.5</v>
      </c>
      <c r="AR53" s="334">
        <v>346.1</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562</v>
      </c>
      <c r="AM54" s="337">
        <v>663859</v>
      </c>
      <c r="AN54" s="338">
        <v>92151</v>
      </c>
      <c r="AO54" s="339">
        <v>435.4</v>
      </c>
      <c r="AP54" s="340">
        <v>83762</v>
      </c>
      <c r="AQ54" s="341">
        <v>33.1</v>
      </c>
      <c r="AR54" s="342">
        <v>402.3</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564</v>
      </c>
      <c r="AL55" s="321"/>
      <c r="AM55" s="329">
        <v>424716</v>
      </c>
      <c r="AN55" s="330">
        <v>59693</v>
      </c>
      <c r="AO55" s="331">
        <v>-39.1</v>
      </c>
      <c r="AP55" s="332">
        <v>125391</v>
      </c>
      <c r="AQ55" s="333">
        <v>-13.6</v>
      </c>
      <c r="AR55" s="334">
        <v>-25.5</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562</v>
      </c>
      <c r="AM56" s="337">
        <v>359129</v>
      </c>
      <c r="AN56" s="338">
        <v>50475</v>
      </c>
      <c r="AO56" s="339">
        <v>-45.2</v>
      </c>
      <c r="AP56" s="340">
        <v>68516</v>
      </c>
      <c r="AQ56" s="341">
        <v>-18.2</v>
      </c>
      <c r="AR56" s="342">
        <v>-27</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565</v>
      </c>
      <c r="AL57" s="321"/>
      <c r="AM57" s="329">
        <v>157245</v>
      </c>
      <c r="AN57" s="330">
        <v>22515</v>
      </c>
      <c r="AO57" s="331">
        <v>-62.3</v>
      </c>
      <c r="AP57" s="332">
        <v>138402</v>
      </c>
      <c r="AQ57" s="333">
        <v>10.4</v>
      </c>
      <c r="AR57" s="334">
        <v>-72.7</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562</v>
      </c>
      <c r="AM58" s="337">
        <v>122780</v>
      </c>
      <c r="AN58" s="338">
        <v>17580</v>
      </c>
      <c r="AO58" s="339">
        <v>-65.2</v>
      </c>
      <c r="AP58" s="340">
        <v>70652</v>
      </c>
      <c r="AQ58" s="341">
        <v>3.1</v>
      </c>
      <c r="AR58" s="342">
        <v>-68.3</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566</v>
      </c>
      <c r="AL59" s="321"/>
      <c r="AM59" s="329">
        <v>189257</v>
      </c>
      <c r="AN59" s="330">
        <v>27508</v>
      </c>
      <c r="AO59" s="331">
        <v>22.2</v>
      </c>
      <c r="AP59" s="332">
        <v>146367</v>
      </c>
      <c r="AQ59" s="333">
        <v>5.8</v>
      </c>
      <c r="AR59" s="334">
        <v>16.399999999999999</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562</v>
      </c>
      <c r="AM60" s="337">
        <v>92709</v>
      </c>
      <c r="AN60" s="338">
        <v>13475</v>
      </c>
      <c r="AO60" s="339">
        <v>-23.4</v>
      </c>
      <c r="AP60" s="340">
        <v>79441</v>
      </c>
      <c r="AQ60" s="341">
        <v>12.4</v>
      </c>
      <c r="AR60" s="342">
        <v>-35.799999999999997</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567</v>
      </c>
      <c r="AL61" s="343"/>
      <c r="AM61" s="344">
        <v>326275</v>
      </c>
      <c r="AN61" s="345">
        <v>45747</v>
      </c>
      <c r="AO61" s="346">
        <v>72.7</v>
      </c>
      <c r="AP61" s="347">
        <v>135350</v>
      </c>
      <c r="AQ61" s="348">
        <v>5.3</v>
      </c>
      <c r="AR61" s="334">
        <v>67.400000000000006</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562</v>
      </c>
      <c r="AM62" s="337">
        <v>272942</v>
      </c>
      <c r="AN62" s="338">
        <v>38179</v>
      </c>
      <c r="AO62" s="339">
        <v>93.5</v>
      </c>
      <c r="AP62" s="340">
        <v>73059</v>
      </c>
      <c r="AQ62" s="341">
        <v>6.5</v>
      </c>
      <c r="AR62" s="342">
        <v>87</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SxYLIX050JfIvsDv12rcwCg/A82P/cszlpC8gB1aICOFNCzPiAZUw2NqFEjBkBJwGRyCm0s1nsjASMgViz8X6g==" saltValue="llcYlOTnof55da2XjZta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569</v>
      </c>
    </row>
    <row r="121" spans="125:125" ht="13.5" hidden="1" customHeight="1" x14ac:dyDescent="0.2">
      <c r="DU121" s="255"/>
    </row>
  </sheetData>
  <sheetProtection algorithmName="SHA-512" hashValue="GVPVgROifDiCMU7qRQk5HYoaPDWkRfvxY9zvqj3oAUcBMdGGtb08kf9ct/5RHeUKJn5GSNVlu36IZfT5ryLpfQ==" saltValue="WBPFxDdod8VgfnBVAMvW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570</v>
      </c>
    </row>
  </sheetData>
  <sheetProtection algorithmName="SHA-512" hashValue="RPgXPndKa5OXUs0UF17YCRnMS6yvS3fvJ/+rXnDH3jjolO7k/EWaYfWWR7zavZ9SeqZORJkzSwiKroo8w/v3nA==" saltValue="DBNW70KFwS1cHRI+6KJF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571</v>
      </c>
      <c r="G46" s="8" t="s">
        <v>572</v>
      </c>
      <c r="H46" s="8" t="s">
        <v>573</v>
      </c>
      <c r="I46" s="8" t="s">
        <v>574</v>
      </c>
      <c r="J46" s="9" t="s">
        <v>575</v>
      </c>
    </row>
    <row r="47" spans="2:10" ht="57.75" customHeight="1" x14ac:dyDescent="0.2">
      <c r="B47" s="10"/>
      <c r="C47" s="1175" t="s">
        <v>3</v>
      </c>
      <c r="D47" s="1175"/>
      <c r="E47" s="1176"/>
      <c r="F47" s="11">
        <v>16.57</v>
      </c>
      <c r="G47" s="12">
        <v>13.51</v>
      </c>
      <c r="H47" s="12">
        <v>11.36</v>
      </c>
      <c r="I47" s="12">
        <v>13.39</v>
      </c>
      <c r="J47" s="13">
        <v>18.03</v>
      </c>
    </row>
    <row r="48" spans="2:10" ht="57.75" customHeight="1" x14ac:dyDescent="0.2">
      <c r="B48" s="14"/>
      <c r="C48" s="1177" t="s">
        <v>4</v>
      </c>
      <c r="D48" s="1177"/>
      <c r="E48" s="1178"/>
      <c r="F48" s="15">
        <v>10.24</v>
      </c>
      <c r="G48" s="16">
        <v>8.06</v>
      </c>
      <c r="H48" s="16">
        <v>6.75</v>
      </c>
      <c r="I48" s="16">
        <v>13.59</v>
      </c>
      <c r="J48" s="17">
        <v>7.37</v>
      </c>
    </row>
    <row r="49" spans="2:10" ht="57.75" customHeight="1" thickBot="1" x14ac:dyDescent="0.25">
      <c r="B49" s="18"/>
      <c r="C49" s="1179" t="s">
        <v>5</v>
      </c>
      <c r="D49" s="1179"/>
      <c r="E49" s="1180"/>
      <c r="F49" s="19" t="s">
        <v>576</v>
      </c>
      <c r="G49" s="20" t="s">
        <v>577</v>
      </c>
      <c r="H49" s="20" t="s">
        <v>578</v>
      </c>
      <c r="I49" s="20">
        <v>10.41</v>
      </c>
      <c r="J49" s="21" t="s">
        <v>579</v>
      </c>
    </row>
    <row r="50" spans="2:10" ht="13" x14ac:dyDescent="0.2"/>
  </sheetData>
  <sheetProtection algorithmName="SHA-512" hashValue="eJJS2jyVklK6HjYJpNU4ISbfL9kyxfdS+tZt2J02bt/lBp9aTd4cmz1pzfUpMHGQ6Xe6F/drX2LAWzLIEllyGQ==" saltValue="k8t3f7R3AIy2GJ4jAwc3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2024-09-12T01:56:32Z</cp:lastPrinted>
  <dcterms:created xsi:type="dcterms:W3CDTF">2024-03-14T02:08:46Z</dcterms:created>
  <dcterms:modified xsi:type="dcterms:W3CDTF">2024-09-27T01:00:30Z</dcterms:modified>
  <cp:category/>
</cp:coreProperties>
</file>