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mc:AlternateContent xmlns:mc="http://schemas.openxmlformats.org/markup-compatibility/2006">
    <mc:Choice Requires="x15">
      <x15ac:absPath xmlns:x15ac="http://schemas.microsoft.com/office/spreadsheetml/2010/11/ac" url="\\kfs01\s0103\05_財政G\☆02_調査\000_データ類\04_財政状況資料集\R04決算\99-1_市町村送付用（確定版）\２回目\HP掲載用（ローマ字表記）\"/>
    </mc:Choice>
  </mc:AlternateContent>
  <bookViews>
    <workbookView xWindow="-120" yWindow="-120" windowWidth="20730" windowHeight="1116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8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DG43" i="10"/>
  <c r="CQ43" i="10"/>
  <c r="CO43" i="10"/>
  <c r="BY43" i="10"/>
  <c r="BW43" i="10"/>
  <c r="BE43" i="10"/>
  <c r="AM43" i="10"/>
  <c r="U43" i="10"/>
  <c r="E43" i="10"/>
  <c r="C43" i="10"/>
  <c r="DG42" i="10"/>
  <c r="CQ42" i="10"/>
  <c r="CO42" i="10"/>
  <c r="BY42" i="10"/>
  <c r="BW42" i="10"/>
  <c r="BE42" i="10"/>
  <c r="AM42" i="10"/>
  <c r="U42" i="10"/>
  <c r="E42" i="10"/>
  <c r="C42" i="10"/>
  <c r="DG41" i="10"/>
  <c r="CQ41" i="10"/>
  <c r="CO41" i="10"/>
  <c r="BY41" i="10"/>
  <c r="BW41" i="10"/>
  <c r="BE41" i="10"/>
  <c r="AM41" i="10"/>
  <c r="U41" i="10"/>
  <c r="E41" i="10"/>
  <c r="C41" i="10"/>
  <c r="DG40" i="10"/>
  <c r="CQ40" i="10"/>
  <c r="CO40" i="10"/>
  <c r="BY40" i="10"/>
  <c r="BW40" i="10"/>
  <c r="BE40" i="10"/>
  <c r="AM40" i="10"/>
  <c r="U40" i="10"/>
  <c r="E40" i="10"/>
  <c r="C40" i="10"/>
  <c r="DG39" i="10"/>
  <c r="CQ39" i="10"/>
  <c r="CO39" i="10"/>
  <c r="BY39" i="10"/>
  <c r="BW39" i="10"/>
  <c r="BE39" i="10"/>
  <c r="AM39" i="10"/>
  <c r="U39" i="10"/>
  <c r="E39" i="10"/>
  <c r="C39" i="10"/>
  <c r="DG38" i="10"/>
  <c r="CQ38" i="10"/>
  <c r="CO38" i="10"/>
  <c r="BY38" i="10"/>
  <c r="BW38" i="10"/>
  <c r="BE38" i="10"/>
  <c r="AM38" i="10"/>
  <c r="U38" i="10"/>
  <c r="E38" i="10"/>
  <c r="C38" i="10"/>
  <c r="DG37" i="10"/>
  <c r="CQ37" i="10"/>
  <c r="CO37" i="10"/>
  <c r="BY37" i="10"/>
  <c r="BW37" i="10"/>
  <c r="BE37" i="10"/>
  <c r="AM37" i="10"/>
  <c r="W37" i="10"/>
  <c r="U37" i="10"/>
  <c r="E37" i="10"/>
  <c r="C37" i="10"/>
  <c r="DG36" i="10"/>
  <c r="CQ36" i="10"/>
  <c r="CO36" i="10"/>
  <c r="BY36" i="10"/>
  <c r="BW36" i="10"/>
  <c r="BE36" i="10"/>
  <c r="AO36" i="10"/>
  <c r="AM36" i="10"/>
  <c r="W36" i="10"/>
  <c r="U36" i="10"/>
  <c r="E36" i="10"/>
  <c r="C36" i="10"/>
  <c r="DG35" i="10"/>
  <c r="CQ35" i="10"/>
  <c r="CO35" i="10"/>
  <c r="BY35" i="10"/>
  <c r="BW35" i="10"/>
  <c r="BE35" i="10"/>
  <c r="AO35" i="10"/>
  <c r="AM35" i="10"/>
  <c r="W35" i="10"/>
  <c r="U35" i="10"/>
  <c r="E35" i="10"/>
  <c r="C35" i="10"/>
  <c r="DG34" i="10"/>
  <c r="CQ34" i="10"/>
  <c r="CO34" i="10"/>
  <c r="BY34" i="10"/>
  <c r="BW34" i="10"/>
  <c r="BE34" i="10"/>
  <c r="AO34" i="10"/>
  <c r="AM34" i="10"/>
  <c r="W34" i="10"/>
  <c r="U34" i="10"/>
  <c r="E34" i="10"/>
  <c r="C34" i="10"/>
</calcChain>
</file>

<file path=xl/sharedStrings.xml><?xml version="1.0" encoding="utf-8"?>
<sst xmlns="http://schemas.openxmlformats.org/spreadsheetml/2006/main" count="1123" uniqueCount="552">
  <si>
    <t>組合等が起こした地方債の元利償還金に対する負担金等</t>
  </si>
  <si>
    <t>一時借入金の利子</t>
    <rPh sb="0" eb="2">
      <t>イチジ</t>
    </rPh>
    <rPh sb="2" eb="5">
      <t>カリイレキン</t>
    </rPh>
    <rPh sb="6" eb="8">
      <t>リシ</t>
    </rPh>
    <phoneticPr fontId="33"/>
  </si>
  <si>
    <t>標準財政規模比（％）</t>
  </si>
  <si>
    <t>財政調整基金残高</t>
    <rPh sb="0" eb="2">
      <t>ザイセイ</t>
    </rPh>
    <rPh sb="2" eb="4">
      <t>チョウセイ</t>
    </rPh>
    <rPh sb="4" eb="6">
      <t>キキン</t>
    </rPh>
    <rPh sb="6" eb="8">
      <t>ザンダカ</t>
    </rPh>
    <phoneticPr fontId="5"/>
  </si>
  <si>
    <t>徴収率
(％)</t>
    <rPh sb="0" eb="2">
      <t>チョウシュウ</t>
    </rPh>
    <rPh sb="2" eb="3">
      <t>リツ</t>
    </rPh>
    <phoneticPr fontId="5"/>
  </si>
  <si>
    <t>区分</t>
    <rPh sb="0" eb="2">
      <t>クブン</t>
    </rPh>
    <phoneticPr fontId="5"/>
  </si>
  <si>
    <t>（参考）</t>
    <rPh sb="1" eb="3">
      <t>サンコウ</t>
    </rPh>
    <phoneticPr fontId="5"/>
  </si>
  <si>
    <t>第2次</t>
    <rPh sb="0" eb="1">
      <t>ダイ</t>
    </rPh>
    <rPh sb="2" eb="3">
      <t>ジ</t>
    </rPh>
    <phoneticPr fontId="5"/>
  </si>
  <si>
    <t>(Ｂ)</t>
  </si>
  <si>
    <t>介護保険事業特別会計（保険事業勘定）</t>
  </si>
  <si>
    <t>実質収支額</t>
    <rPh sb="0" eb="2">
      <t>ジッシツ</t>
    </rPh>
    <rPh sb="2" eb="4">
      <t>シュウシ</t>
    </rPh>
    <rPh sb="4" eb="5">
      <t>ガク</t>
    </rPh>
    <phoneticPr fontId="5"/>
  </si>
  <si>
    <t>実質公債費比率（分子）の構造</t>
  </si>
  <si>
    <t>社会福祉法人の施設建設費に係るもの</t>
    <rPh sb="0" eb="2">
      <t>シャカイ</t>
    </rPh>
    <rPh sb="2" eb="4">
      <t>フクシ</t>
    </rPh>
    <rPh sb="4" eb="6">
      <t>ホウジン</t>
    </rPh>
    <rPh sb="7" eb="9">
      <t>シセツ</t>
    </rPh>
    <rPh sb="9" eb="12">
      <t>ケンセツヒ</t>
    </rPh>
    <rPh sb="13" eb="14">
      <t>カカ</t>
    </rPh>
    <phoneticPr fontId="5"/>
  </si>
  <si>
    <t>前年度末減債基金残高(D)</t>
  </si>
  <si>
    <t>会計</t>
    <rPh sb="0" eb="2">
      <t>カイケイ</t>
    </rPh>
    <phoneticPr fontId="5"/>
  </si>
  <si>
    <t>令和2年国調(人)</t>
    <rPh sb="3" eb="4">
      <t>ネン</t>
    </rPh>
    <rPh sb="4" eb="5">
      <t>コク</t>
    </rPh>
    <rPh sb="5" eb="6">
      <t>チョウ</t>
    </rPh>
    <phoneticPr fontId="5"/>
  </si>
  <si>
    <t>実質単年度収支</t>
    <rPh sb="0" eb="2">
      <t>ジッシツ</t>
    </rPh>
    <rPh sb="2" eb="5">
      <t>タンネンド</t>
    </rPh>
    <rPh sb="5" eb="7">
      <t>シュウシ</t>
    </rPh>
    <phoneticPr fontId="5"/>
  </si>
  <si>
    <t>年度</t>
    <rPh sb="0" eb="2">
      <t>ネンド</t>
    </rPh>
    <phoneticPr fontId="5"/>
  </si>
  <si>
    <t>組合等負担等見込額</t>
  </si>
  <si>
    <t>※令和5年度中に市町村合併した団体で、合併前の団体ごとの決算に基づく連結実質赤字比率を算出していない団体については、グラフを表記しない。</t>
    <rPh sb="1" eb="3">
      <t>レイワ</t>
    </rPh>
    <phoneticPr fontId="5"/>
  </si>
  <si>
    <t>経常収支比率</t>
    <rPh sb="0" eb="2">
      <t>ケイジョウ</t>
    </rPh>
    <rPh sb="2" eb="4">
      <t>シュウシ</t>
    </rPh>
    <rPh sb="4" eb="6">
      <t>ヒリツ</t>
    </rPh>
    <phoneticPr fontId="34"/>
  </si>
  <si>
    <t>人口</t>
    <rPh sb="0" eb="2">
      <t>ジンコウ</t>
    </rPh>
    <phoneticPr fontId="5"/>
  </si>
  <si>
    <t>手数料</t>
  </si>
  <si>
    <t>（百万円）</t>
    <rPh sb="1" eb="2">
      <t>ヒャク</t>
    </rPh>
    <rPh sb="2" eb="4">
      <t>マンエン</t>
    </rPh>
    <phoneticPr fontId="5"/>
  </si>
  <si>
    <t>実質収支比率等に係る経年分析</t>
  </si>
  <si>
    <t>元利償還金</t>
  </si>
  <si>
    <t>分子の構造</t>
    <rPh sb="0" eb="2">
      <t>ブンシ</t>
    </rPh>
    <rPh sb="3" eb="5">
      <t>コウゾウ</t>
    </rPh>
    <phoneticPr fontId="5"/>
  </si>
  <si>
    <t>元利償還金等(A)</t>
  </si>
  <si>
    <t>減債基金積立不足算定額※2</t>
  </si>
  <si>
    <t>　補助費等</t>
    <rPh sb="1" eb="3">
      <t>ホジョ</t>
    </rPh>
    <rPh sb="3" eb="4">
      <t>ヒ</t>
    </rPh>
    <rPh sb="4" eb="5">
      <t>トウ</t>
    </rPh>
    <phoneticPr fontId="5"/>
  </si>
  <si>
    <t>依頼土地の買い戻しに係るもの</t>
    <rPh sb="0" eb="2">
      <t>イライ</t>
    </rPh>
    <rPh sb="2" eb="4">
      <t>トチ</t>
    </rPh>
    <rPh sb="5" eb="6">
      <t>カ</t>
    </rPh>
    <rPh sb="7" eb="8">
      <t>モド</t>
    </rPh>
    <rPh sb="10" eb="11">
      <t>カカ</t>
    </rPh>
    <phoneticPr fontId="5"/>
  </si>
  <si>
    <t>満期一括償還地方債に係る年度割相当額</t>
  </si>
  <si>
    <t>財政調整基金残高</t>
  </si>
  <si>
    <t>将来負担額(A)</t>
  </si>
  <si>
    <t>債務負担行為額（支出予定額）</t>
    <rPh sb="0" eb="2">
      <t>サイム</t>
    </rPh>
    <rPh sb="2" eb="4">
      <t>フタン</t>
    </rPh>
    <rPh sb="4" eb="6">
      <t>コウイ</t>
    </rPh>
    <rPh sb="6" eb="7">
      <t>ガク</t>
    </rPh>
    <rPh sb="8" eb="10">
      <t>シシュツ</t>
    </rPh>
    <rPh sb="10" eb="12">
      <t>ヨテイ</t>
    </rPh>
    <rPh sb="12" eb="13">
      <t>ガク</t>
    </rPh>
    <phoneticPr fontId="5"/>
  </si>
  <si>
    <t>臨時職員</t>
    <rPh sb="0" eb="2">
      <t>リンジ</t>
    </rPh>
    <rPh sb="2" eb="4">
      <t>ショクイン</t>
    </rPh>
    <phoneticPr fontId="5"/>
  </si>
  <si>
    <t>一部事務組合等の起こした地方債に充てたと認められる
補助金又は負担金</t>
  </si>
  <si>
    <t>公営企業債の元利償還金に対する繰入金</t>
  </si>
  <si>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5"/>
  </si>
  <si>
    <t>債務負担行為に基づく支出額</t>
  </si>
  <si>
    <t>対比（差引）</t>
    <rPh sb="0" eb="2">
      <t>タイヒ</t>
    </rPh>
    <rPh sb="3" eb="5">
      <t>サシヒキ</t>
    </rPh>
    <phoneticPr fontId="5"/>
  </si>
  <si>
    <t>基準財政需要額算入見込額</t>
  </si>
  <si>
    <t>利子割交付金</t>
  </si>
  <si>
    <t>一時借入金の利子</t>
  </si>
  <si>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5"/>
  </si>
  <si>
    <t>算入公債費等(B)</t>
  </si>
  <si>
    <t>算入公債費等</t>
  </si>
  <si>
    <t>(A)－(B)</t>
  </si>
  <si>
    <t>(注釈)</t>
    <rPh sb="1" eb="2">
      <t>チュウ</t>
    </rPh>
    <rPh sb="2" eb="3">
      <t>シャク</t>
    </rPh>
    <phoneticPr fontId="5"/>
  </si>
  <si>
    <t>当該団体
からの
補助金</t>
  </si>
  <si>
    <t>実質公債費比率の分子</t>
  </si>
  <si>
    <t>国有提供交付金(特別区財調交付金)</t>
  </si>
  <si>
    <t>当該団体(円)</t>
  </si>
  <si>
    <t>(一般財源計)</t>
  </si>
  <si>
    <t>※1 令和5年度中に市町村合併した団体で、合併前の団体ごとの決算に基づく実質公債費比率を算出していない団体については、グラフを表記しない。</t>
    <rPh sb="3" eb="5">
      <t>レイワ</t>
    </rPh>
    <phoneticPr fontId="5"/>
  </si>
  <si>
    <t>連結実質赤字額</t>
  </si>
  <si>
    <t>▲特定財源の額</t>
  </si>
  <si>
    <t>　　うち人件費</t>
  </si>
  <si>
    <t>(3ヵ年平均)</t>
    <rPh sb="3" eb="4">
      <t>ネン</t>
    </rPh>
    <rPh sb="4" eb="6">
      <t>ヘイキン</t>
    </rPh>
    <phoneticPr fontId="5"/>
  </si>
  <si>
    <t>※2 減債基金積立不足算定額=(C)×(１－(D)/(E))</t>
  </si>
  <si>
    <t>国民健康保険事業特別会計</t>
  </si>
  <si>
    <t>減債基金
積立状況等（注）</t>
    <rPh sb="0" eb="2">
      <t>ゲンサイ</t>
    </rPh>
    <rPh sb="2" eb="4">
      <t>キキン</t>
    </rPh>
    <rPh sb="5" eb="7">
      <t>ツミタテ</t>
    </rPh>
    <rPh sb="7" eb="9">
      <t>ジョウキョウ</t>
    </rPh>
    <rPh sb="9" eb="10">
      <t>トウ</t>
    </rPh>
    <rPh sb="10" eb="13">
      <t>チュウ</t>
    </rPh>
    <phoneticPr fontId="5"/>
  </si>
  <si>
    <t>将来負担比率</t>
    <rPh sb="0" eb="2">
      <t>ショウライ</t>
    </rPh>
    <rPh sb="2" eb="4">
      <t>フタン</t>
    </rPh>
    <rPh sb="4" eb="6">
      <t>ヒリツ</t>
    </rPh>
    <phoneticPr fontId="34"/>
  </si>
  <si>
    <t>PFI事業に係るもの</t>
    <rPh sb="3" eb="5">
      <t>ジギョウ</t>
    </rPh>
    <rPh sb="6" eb="7">
      <t>カカ</t>
    </rPh>
    <phoneticPr fontId="33"/>
  </si>
  <si>
    <t>満期一括償還地方債に係る実質償還額又は理論償還額のいずれか少ない額(C)</t>
  </si>
  <si>
    <t>消防費</t>
  </si>
  <si>
    <t>前年度末減債基金積立相当額(E)</t>
    <rPh sb="0" eb="3">
      <t>ゼンネンド</t>
    </rPh>
    <rPh sb="3" eb="4">
      <t>マツ</t>
    </rPh>
    <rPh sb="4" eb="6">
      <t>ゲンサイ</t>
    </rPh>
    <rPh sb="6" eb="8">
      <t>キキン</t>
    </rPh>
    <rPh sb="8" eb="10">
      <t>ツミタテ</t>
    </rPh>
    <rPh sb="10" eb="12">
      <t>ソウトウ</t>
    </rPh>
    <rPh sb="12" eb="13">
      <t>ガク</t>
    </rPh>
    <phoneticPr fontId="35"/>
  </si>
  <si>
    <t>一般会計等に係る地方債の現在高</t>
  </si>
  <si>
    <t>人口密度 (人/k㎡)</t>
    <rPh sb="0" eb="2">
      <t>ジンコウ</t>
    </rPh>
    <rPh sb="2" eb="4">
      <t>ミツド</t>
    </rPh>
    <phoneticPr fontId="5"/>
  </si>
  <si>
    <t>※令和5年度中に市町村合併した団体で、合併前の団体ごとの決算に基づく将来負担比率を算出していない団体については、グラフを表記しない。</t>
    <rPh sb="1" eb="3">
      <t>レイワ</t>
    </rPh>
    <phoneticPr fontId="5"/>
  </si>
  <si>
    <t>黒字額</t>
    <rPh sb="0" eb="2">
      <t>クロジ</t>
    </rPh>
    <rPh sb="2" eb="3">
      <t>ガク</t>
    </rPh>
    <phoneticPr fontId="36"/>
  </si>
  <si>
    <t>公債費負担比率</t>
    <rPh sb="0" eb="3">
      <t>コウサイヒ</t>
    </rPh>
    <rPh sb="3" eb="5">
      <t>フタン</t>
    </rPh>
    <rPh sb="5" eb="7">
      <t>ヒリツ</t>
    </rPh>
    <phoneticPr fontId="5"/>
  </si>
  <si>
    <t>その他特定目的基金</t>
    <rPh sb="2" eb="3">
      <t>タ</t>
    </rPh>
    <rPh sb="3" eb="5">
      <t>トクテイ</t>
    </rPh>
    <rPh sb="5" eb="7">
      <t>モクテキ</t>
    </rPh>
    <rPh sb="7" eb="9">
      <t>キキン</t>
    </rPh>
    <phoneticPr fontId="5"/>
  </si>
  <si>
    <t>×</t>
  </si>
  <si>
    <t>単年度収支</t>
  </si>
  <si>
    <t>債務負担行為に基づく支出予定額</t>
  </si>
  <si>
    <t>公営企業債等繰入見込額</t>
  </si>
  <si>
    <t>財源超過</t>
    <rPh sb="0" eb="2">
      <t>ザイゲン</t>
    </rPh>
    <rPh sb="2" eb="4">
      <t>チョウカ</t>
    </rPh>
    <phoneticPr fontId="5"/>
  </si>
  <si>
    <t>設立法人等の負債額等負担見込額</t>
  </si>
  <si>
    <t>退職手当負担見込額</t>
  </si>
  <si>
    <t>利子補給に係るもの</t>
  </si>
  <si>
    <t>うち、健全化法施行規則附則第三条に係る負担見込額</t>
  </si>
  <si>
    <r>
      <t>(※</t>
    </r>
    <r>
      <rPr>
        <sz val="9"/>
        <color indexed="8"/>
        <rFont val="ＭＳ ゴシック"/>
        <family val="3"/>
        <charset val="128"/>
      </rPr>
      <t>3)</t>
    </r>
  </si>
  <si>
    <t>当該団体決算額
（千円）</t>
    <rPh sb="0" eb="2">
      <t>トウガイ</t>
    </rPh>
    <rPh sb="2" eb="4">
      <t>ダンタイ</t>
    </rPh>
    <rPh sb="4" eb="6">
      <t>ケッサン</t>
    </rPh>
    <rPh sb="6" eb="7">
      <t>ガク</t>
    </rPh>
    <rPh sb="9" eb="11">
      <t>センエン</t>
    </rPh>
    <phoneticPr fontId="5"/>
  </si>
  <si>
    <t>実質収支額</t>
  </si>
  <si>
    <t>組合等連結実質赤字額負担見込額</t>
  </si>
  <si>
    <t>商工費</t>
  </si>
  <si>
    <t>充当可能財源等(B)</t>
  </si>
  <si>
    <t>事業会計の一覧</t>
    <rPh sb="0" eb="2">
      <t>ジギョウ</t>
    </rPh>
    <rPh sb="2" eb="4">
      <t>カイケイ</t>
    </rPh>
    <phoneticPr fontId="5"/>
  </si>
  <si>
    <t>充当可能基金</t>
  </si>
  <si>
    <t>（百万円）</t>
    <rPh sb="1" eb="4">
      <t>ヒャクマンエン</t>
    </rPh>
    <phoneticPr fontId="5"/>
  </si>
  <si>
    <t>内訳</t>
    <rPh sb="0" eb="2">
      <t>ウチワケ</t>
    </rPh>
    <phoneticPr fontId="33"/>
  </si>
  <si>
    <t>充当可能特定歳入</t>
  </si>
  <si>
    <t>第3次</t>
    <rPh sb="0" eb="1">
      <t>ダイ</t>
    </rPh>
    <rPh sb="2" eb="3">
      <t>ジ</t>
    </rPh>
    <phoneticPr fontId="5"/>
  </si>
  <si>
    <t>将来負担比率の分子</t>
  </si>
  <si>
    <t xml:space="preserve"> </t>
  </si>
  <si>
    <t>連結実質赤字比率に係る赤字・黒字の構成分析</t>
  </si>
  <si>
    <t>　法定外普通税</t>
  </si>
  <si>
    <t>財政調整基金</t>
    <rPh sb="0" eb="2">
      <t>ザイセイ</t>
    </rPh>
    <rPh sb="2" eb="4">
      <t>チョウセイ</t>
    </rPh>
    <rPh sb="4" eb="6">
      <t>キキン</t>
    </rPh>
    <phoneticPr fontId="5"/>
  </si>
  <si>
    <t>うち日本人(％)</t>
  </si>
  <si>
    <t>地方消費税交付金</t>
  </si>
  <si>
    <t>減債基金</t>
    <rPh sb="0" eb="2">
      <t>ゲンサイ</t>
    </rPh>
    <rPh sb="2" eb="4">
      <t>キキン</t>
    </rPh>
    <phoneticPr fontId="5"/>
  </si>
  <si>
    <t>　法定普通税</t>
  </si>
  <si>
    <t>　※地方公共団体が①25%以上出資している法人又は②財政支援を行っている法人を記載している。</t>
  </si>
  <si>
    <t>基金残高合計</t>
    <rPh sb="0" eb="2">
      <t>キキン</t>
    </rPh>
    <rPh sb="2" eb="4">
      <t>ザンダカ</t>
    </rPh>
    <rPh sb="4" eb="6">
      <t>ゴウケイ</t>
    </rPh>
    <phoneticPr fontId="5"/>
  </si>
  <si>
    <t>基準財政需要額</t>
  </si>
  <si>
    <t>組合等名</t>
  </si>
  <si>
    <t>令和2年国調</t>
    <rPh sb="0" eb="2">
      <t>レイワ</t>
    </rPh>
    <rPh sb="3" eb="4">
      <t>ネン</t>
    </rPh>
    <rPh sb="4" eb="5">
      <t>コク</t>
    </rPh>
    <rPh sb="5" eb="6">
      <t>チョウ</t>
    </rPh>
    <phoneticPr fontId="5"/>
  </si>
  <si>
    <t>実質単年度収支</t>
    <rPh sb="0" eb="2">
      <t>ジッシツ</t>
    </rPh>
    <rPh sb="2" eb="5">
      <t>タンネンド</t>
    </rPh>
    <rPh sb="5" eb="7">
      <t>シュウシ</t>
    </rPh>
    <phoneticPr fontId="36"/>
  </si>
  <si>
    <t>赤字額</t>
    <rPh sb="0" eb="2">
      <t>アカジ</t>
    </rPh>
    <rPh sb="2" eb="3">
      <t>ガク</t>
    </rPh>
    <phoneticPr fontId="36"/>
  </si>
  <si>
    <t>元利償還金等</t>
    <rPh sb="0" eb="2">
      <t>ガンリ</t>
    </rPh>
    <rPh sb="2" eb="5">
      <t>ショウカンキン</t>
    </rPh>
    <rPh sb="5" eb="6">
      <t>トウ</t>
    </rPh>
    <phoneticPr fontId="5"/>
  </si>
  <si>
    <t>歳入の状況（単位 千円・％）</t>
    <rPh sb="0" eb="2">
      <t>サイニュウ</t>
    </rPh>
    <rPh sb="3" eb="5">
      <t>ジョウキョウ</t>
    </rPh>
    <rPh sb="6" eb="8">
      <t>タンイ</t>
    </rPh>
    <rPh sb="9" eb="11">
      <t>センエン</t>
    </rPh>
    <phoneticPr fontId="5"/>
  </si>
  <si>
    <t>算入公債費等</t>
    <rPh sb="0" eb="2">
      <t>サンニュウ</t>
    </rPh>
    <rPh sb="2" eb="6">
      <t>コウサイヒトウ</t>
    </rPh>
    <phoneticPr fontId="5"/>
  </si>
  <si>
    <t>連結実質赤字比率</t>
    <rPh sb="0" eb="2">
      <t>レンケツ</t>
    </rPh>
    <rPh sb="2" eb="4">
      <t>ジッシツ</t>
    </rPh>
    <rPh sb="4" eb="6">
      <t>アカジ</t>
    </rPh>
    <rPh sb="6" eb="8">
      <t>ヒリツ</t>
    </rPh>
    <phoneticPr fontId="34"/>
  </si>
  <si>
    <t>算入公債費等</t>
    <rPh sb="0" eb="2">
      <t>サンニュウ</t>
    </rPh>
    <rPh sb="2" eb="6">
      <t>コウサイヒトウ</t>
    </rPh>
    <phoneticPr fontId="36"/>
  </si>
  <si>
    <t>減債基金積立不足算定額</t>
  </si>
  <si>
    <t>実質公債費比率
（(Ａ)－((Ｂ)＋(Ｄ))）／（(Ｃ)－(Ｄ)）×１００</t>
    <rPh sb="0" eb="2">
      <t>ジッシツ</t>
    </rPh>
    <rPh sb="2" eb="4">
      <t>コウサイ</t>
    </rPh>
    <rPh sb="4" eb="5">
      <t>ヒ</t>
    </rPh>
    <rPh sb="5" eb="7">
      <t>ヒリツ</t>
    </rPh>
    <phoneticPr fontId="5"/>
  </si>
  <si>
    <t>将来負担比率（分子）の構造</t>
  </si>
  <si>
    <t>項番</t>
  </si>
  <si>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</si>
  <si>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　　都市計画税</t>
  </si>
  <si>
    <t>令和4年度</t>
    <rPh sb="0" eb="2">
      <t>レイワ</t>
    </rPh>
    <rPh sb="3" eb="5">
      <t>ネンド</t>
    </rPh>
    <phoneticPr fontId="34"/>
  </si>
  <si>
    <t>将来負担額</t>
    <rPh sb="0" eb="2">
      <t>ショウライ</t>
    </rPh>
    <rPh sb="2" eb="4">
      <t>フタン</t>
    </rPh>
    <rPh sb="4" eb="5">
      <t>ガク</t>
    </rPh>
    <phoneticPr fontId="5"/>
  </si>
  <si>
    <t>　　　個人均等割</t>
  </si>
  <si>
    <t>　　うち職員給</t>
    <rPh sb="4" eb="6">
      <t>ショクイン</t>
    </rPh>
    <rPh sb="6" eb="7">
      <t>キュウ</t>
    </rPh>
    <phoneticPr fontId="5"/>
  </si>
  <si>
    <t>充当可能財源等</t>
    <rPh sb="0" eb="2">
      <t>ジュウトウ</t>
    </rPh>
    <rPh sb="2" eb="4">
      <t>カノウ</t>
    </rPh>
    <rPh sb="4" eb="6">
      <t>ザイゲン</t>
    </rPh>
    <rPh sb="6" eb="7">
      <t>トウ</t>
    </rPh>
    <phoneticPr fontId="5"/>
  </si>
  <si>
    <t>令和4年度</t>
  </si>
  <si>
    <t>基金残高に係る経年分析</t>
  </si>
  <si>
    <t>令和3年度(千円･％)</t>
    <rPh sb="0" eb="2">
      <t>レイワ</t>
    </rPh>
    <rPh sb="4" eb="5">
      <t>ド</t>
    </rPh>
    <rPh sb="6" eb="8">
      <t>センエン</t>
    </rPh>
    <phoneticPr fontId="5"/>
  </si>
  <si>
    <t>財政調整基金</t>
  </si>
  <si>
    <t>減債基金</t>
  </si>
  <si>
    <t>分離課税所得割交付金</t>
  </si>
  <si>
    <t>その他特定目的基金</t>
  </si>
  <si>
    <t>令和4年度　財政状況資料集</t>
  </si>
  <si>
    <t>総括表（市町村）</t>
    <rPh sb="0" eb="2">
      <t>ソウカツ</t>
    </rPh>
    <rPh sb="2" eb="3">
      <t>ヒョウ</t>
    </rPh>
    <rPh sb="4" eb="7">
      <t>シチョウソン</t>
    </rPh>
    <phoneticPr fontId="5"/>
  </si>
  <si>
    <t xml:space="preserve"> R04</t>
  </si>
  <si>
    <t>都道府県名</t>
  </si>
  <si>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3"/>
  </si>
  <si>
    <t>いわゆる五省協定等に係るもの</t>
    <rPh sb="4" eb="6">
      <t>ゴショウ</t>
    </rPh>
    <rPh sb="6" eb="9">
      <t>キョウテイトウ</t>
    </rPh>
    <rPh sb="10" eb="11">
      <t>カカ</t>
    </rPh>
    <phoneticPr fontId="33"/>
  </si>
  <si>
    <t>神奈川県</t>
  </si>
  <si>
    <t>地方道路公社に係る将来負担額</t>
    <rPh sb="0" eb="2">
      <t>チホウ</t>
    </rPh>
    <rPh sb="2" eb="4">
      <t>ドウロ</t>
    </rPh>
    <rPh sb="4" eb="6">
      <t>コウシャ</t>
    </rPh>
    <rPh sb="7" eb="8">
      <t>カカ</t>
    </rPh>
    <rPh sb="9" eb="11">
      <t>ショウライ</t>
    </rPh>
    <rPh sb="11" eb="14">
      <t>フタンガク</t>
    </rPh>
    <phoneticPr fontId="33"/>
  </si>
  <si>
    <t>市町村類型</t>
  </si>
  <si>
    <t>Ⅴ－２</t>
  </si>
  <si>
    <t>指定団体等の指定状況</t>
  </si>
  <si>
    <t>歳出総額</t>
  </si>
  <si>
    <t>ゴルフ場利用税交付金</t>
  </si>
  <si>
    <t>寄附金</t>
  </si>
  <si>
    <t>令和4年度(千円)</t>
    <rPh sb="0" eb="2">
      <t>レイワ</t>
    </rPh>
    <rPh sb="3" eb="5">
      <t>ネンド</t>
    </rPh>
    <rPh sb="6" eb="8">
      <t>センエン</t>
    </rPh>
    <phoneticPr fontId="5"/>
  </si>
  <si>
    <t>令和3年度(千円)</t>
    <rPh sb="0" eb="2">
      <t>レイワ</t>
    </rPh>
    <rPh sb="4" eb="5">
      <t>ド</t>
    </rPh>
    <rPh sb="6" eb="8">
      <t>センエン</t>
    </rPh>
    <phoneticPr fontId="5"/>
  </si>
  <si>
    <t>準元利償還金</t>
    <rPh sb="0" eb="1">
      <t>ジュン</t>
    </rPh>
    <rPh sb="1" eb="3">
      <t>ガンリ</t>
    </rPh>
    <rPh sb="3" eb="6">
      <t>ショウカンキン</t>
    </rPh>
    <phoneticPr fontId="33"/>
  </si>
  <si>
    <t>実質収支比率</t>
    <rPh sb="0" eb="2">
      <t>ジッシツ</t>
    </rPh>
    <rPh sb="2" eb="4">
      <t>シュウシ</t>
    </rPh>
    <rPh sb="4" eb="6">
      <t>ヒリツ</t>
    </rPh>
    <phoneticPr fontId="5"/>
  </si>
  <si>
    <t>令和4年度(千円･％)</t>
    <rPh sb="0" eb="2">
      <t>レイワ</t>
    </rPh>
    <rPh sb="3" eb="5">
      <t>ネンド</t>
    </rPh>
    <rPh sb="6" eb="8">
      <t>センエン</t>
    </rPh>
    <phoneticPr fontId="5"/>
  </si>
  <si>
    <t>歳入総額</t>
  </si>
  <si>
    <t>財政健全化等</t>
    <rPh sb="0" eb="2">
      <t>ザイセイ</t>
    </rPh>
    <rPh sb="2" eb="5">
      <t>ケンゼンカ</t>
    </rPh>
    <rPh sb="5" eb="6">
      <t>トウ</t>
    </rPh>
    <phoneticPr fontId="5"/>
  </si>
  <si>
    <t>分担金・負担金</t>
  </si>
  <si>
    <t>経常収支比率</t>
    <rPh sb="0" eb="2">
      <t>ケイジョウ</t>
    </rPh>
    <rPh sb="2" eb="4">
      <t>シュウシ</t>
    </rPh>
    <rPh sb="4" eb="6">
      <t>ヒリツ</t>
    </rPh>
    <phoneticPr fontId="5"/>
  </si>
  <si>
    <t>市町村名</t>
    <rPh sb="0" eb="3">
      <t>シチョウソン</t>
    </rPh>
    <rPh sb="3" eb="4">
      <t>メイ</t>
    </rPh>
    <phoneticPr fontId="5"/>
  </si>
  <si>
    <t>　　うち一部事務組合負担金</t>
  </si>
  <si>
    <t>純固定資産税</t>
    <rPh sb="0" eb="1">
      <t>ジュン</t>
    </rPh>
    <rPh sb="1" eb="3">
      <t>コテイ</t>
    </rPh>
    <rPh sb="3" eb="6">
      <t>シサンゼイ</t>
    </rPh>
    <phoneticPr fontId="5"/>
  </si>
  <si>
    <t>湯河原町</t>
  </si>
  <si>
    <t>地方交付税種地</t>
    <rPh sb="0" eb="2">
      <t>チホウ</t>
    </rPh>
    <rPh sb="2" eb="5">
      <t>コウフゼイ</t>
    </rPh>
    <rPh sb="5" eb="6">
      <t>シュ</t>
    </rPh>
    <rPh sb="6" eb="7">
      <t>チ</t>
    </rPh>
    <phoneticPr fontId="5"/>
  </si>
  <si>
    <t>2-3</t>
  </si>
  <si>
    <t>会計名</t>
    <rPh sb="0" eb="2">
      <t>カイケイ</t>
    </rPh>
    <rPh sb="2" eb="3">
      <t>メイ</t>
    </rPh>
    <phoneticPr fontId="5"/>
  </si>
  <si>
    <t>(Ｅ)</t>
  </si>
  <si>
    <t>歳入歳出差引</t>
  </si>
  <si>
    <t>　　(※1)</t>
  </si>
  <si>
    <t>首都</t>
    <rPh sb="0" eb="2">
      <t>シュト</t>
    </rPh>
    <phoneticPr fontId="5"/>
  </si>
  <si>
    <t>翌年度に繰越すべき財源</t>
  </si>
  <si>
    <t>標準財政規模</t>
    <rPh sb="0" eb="2">
      <t>ヒョウジュン</t>
    </rPh>
    <rPh sb="2" eb="4">
      <t>ザイセイ</t>
    </rPh>
    <rPh sb="4" eb="6">
      <t>キボ</t>
    </rPh>
    <phoneticPr fontId="5"/>
  </si>
  <si>
    <t>近畿</t>
    <rPh sb="0" eb="2">
      <t>キンキ</t>
    </rPh>
    <phoneticPr fontId="5"/>
  </si>
  <si>
    <t>(Ｃ)－(Ｄ)</t>
  </si>
  <si>
    <t>内訳</t>
    <rPh sb="0" eb="2">
      <t>ウチワケ</t>
    </rPh>
    <phoneticPr fontId="5"/>
  </si>
  <si>
    <t>実質収支</t>
  </si>
  <si>
    <t>財政力指数</t>
    <rPh sb="0" eb="3">
      <t>ザイセイリョク</t>
    </rPh>
    <rPh sb="3" eb="5">
      <t>シスウ</t>
    </rPh>
    <phoneticPr fontId="5"/>
  </si>
  <si>
    <t>歳入</t>
    <rPh sb="0" eb="2">
      <t>サイニュウ</t>
    </rPh>
    <phoneticPr fontId="33"/>
  </si>
  <si>
    <r>
      <t>産業構造</t>
    </r>
    <r>
      <rPr>
        <sz val="9"/>
        <color indexed="8"/>
        <rFont val="ＭＳ ゴシック"/>
        <family val="3"/>
        <charset val="128"/>
      </rPr>
      <t xml:space="preserve"> (※5)</t>
    </r>
    <rPh sb="0" eb="2">
      <t>サンギョウ</t>
    </rPh>
    <rPh sb="2" eb="4">
      <t>コウゾウ</t>
    </rPh>
    <phoneticPr fontId="5"/>
  </si>
  <si>
    <t>中部</t>
    <rPh sb="0" eb="2">
      <t>チュウブ</t>
    </rPh>
    <phoneticPr fontId="5"/>
  </si>
  <si>
    <t>職員数
(人)</t>
    <rPh sb="0" eb="3">
      <t>ショクインスウ</t>
    </rPh>
    <phoneticPr fontId="5"/>
  </si>
  <si>
    <t>一部事務組合等</t>
    <rPh sb="0" eb="2">
      <t>イチブ</t>
    </rPh>
    <rPh sb="2" eb="4">
      <t>ジム</t>
    </rPh>
    <rPh sb="4" eb="6">
      <t>クミアイ</t>
    </rPh>
    <rPh sb="6" eb="7">
      <t>トウ</t>
    </rPh>
    <phoneticPr fontId="5"/>
  </si>
  <si>
    <t>平成27年国調(人)</t>
    <rPh sb="4" eb="5">
      <t>ネン</t>
    </rPh>
    <rPh sb="5" eb="6">
      <t>コク</t>
    </rPh>
    <rPh sb="6" eb="7">
      <t>チョウ</t>
    </rPh>
    <phoneticPr fontId="5"/>
  </si>
  <si>
    <t>過疎</t>
    <rPh sb="0" eb="2">
      <t>カソ</t>
    </rPh>
    <phoneticPr fontId="5"/>
  </si>
  <si>
    <t>一般会計等の一覧</t>
  </si>
  <si>
    <t>積立金</t>
  </si>
  <si>
    <t>健全化判断比率</t>
  </si>
  <si>
    <t>　　　法人均等割</t>
  </si>
  <si>
    <t>※8：職員の状況については、令和4年度地方公務員給与実態調査に基づいている。</t>
  </si>
  <si>
    <t>歳出合計</t>
  </si>
  <si>
    <r>
      <t xml:space="preserve">増減率 </t>
    </r>
    <r>
      <rPr>
        <sz val="9"/>
        <color indexed="8"/>
        <rFont val="ＭＳ ゴシック"/>
        <family val="3"/>
        <charset val="128"/>
      </rPr>
      <t xml:space="preserve"> (％)</t>
    </r>
    <rPh sb="0" eb="2">
      <t>ゾウゲン</t>
    </rPh>
    <rPh sb="2" eb="3">
      <t>リツ</t>
    </rPh>
    <phoneticPr fontId="5"/>
  </si>
  <si>
    <t>-6.4</t>
  </si>
  <si>
    <t>山振</t>
    <rPh sb="0" eb="1">
      <t>ヤマ</t>
    </rPh>
    <rPh sb="1" eb="2">
      <t>フ</t>
    </rPh>
    <phoneticPr fontId="5"/>
  </si>
  <si>
    <t>繰上償還金</t>
  </si>
  <si>
    <t>※5：産業構造の比率は、分母を就業人口総数とし、分類不能の産業を除いて算出。</t>
  </si>
  <si>
    <t>　人件費</t>
  </si>
  <si>
    <t>　実質赤字比率</t>
    <rPh sb="1" eb="3">
      <t>ジッシツ</t>
    </rPh>
    <rPh sb="3" eb="5">
      <t>アカジ</t>
    </rPh>
    <rPh sb="5" eb="7">
      <t>ヒリツ</t>
    </rPh>
    <phoneticPr fontId="5"/>
  </si>
  <si>
    <t>-</t>
  </si>
  <si>
    <t>将来負担比率　　（千円・％）</t>
    <rPh sb="0" eb="2">
      <t>ショウライ</t>
    </rPh>
    <rPh sb="2" eb="4">
      <t>フタン</t>
    </rPh>
    <phoneticPr fontId="5"/>
  </si>
  <si>
    <t>住民基本台帳人口
 (※7)</t>
    <rPh sb="0" eb="2">
      <t>ジュウミン</t>
    </rPh>
    <rPh sb="2" eb="4">
      <t>キホン</t>
    </rPh>
    <rPh sb="4" eb="6">
      <t>ダイチョウ</t>
    </rPh>
    <rPh sb="6" eb="8">
      <t>ジンコウ</t>
    </rPh>
    <phoneticPr fontId="5"/>
  </si>
  <si>
    <t>令05.01.01(人)</t>
    <rPh sb="0" eb="1">
      <t>レイ</t>
    </rPh>
    <phoneticPr fontId="5"/>
  </si>
  <si>
    <t xml:space="preserve">組合等負担等見込額 </t>
    <rPh sb="0" eb="2">
      <t>クミアイ</t>
    </rPh>
    <rPh sb="2" eb="3">
      <t>トウ</t>
    </rPh>
    <rPh sb="3" eb="5">
      <t>フタン</t>
    </rPh>
    <rPh sb="5" eb="6">
      <t>トウ</t>
    </rPh>
    <rPh sb="6" eb="9">
      <t>ミコミガク</t>
    </rPh>
    <phoneticPr fontId="33"/>
  </si>
  <si>
    <t>平成27年国調</t>
    <rPh sb="4" eb="5">
      <t>ネン</t>
    </rPh>
    <rPh sb="5" eb="6">
      <t>コク</t>
    </rPh>
    <rPh sb="6" eb="7">
      <t>チョウ</t>
    </rPh>
    <phoneticPr fontId="5"/>
  </si>
  <si>
    <t>低開発</t>
    <rPh sb="0" eb="1">
      <t>テイ</t>
    </rPh>
    <rPh sb="1" eb="3">
      <t>カイハツ</t>
    </rPh>
    <phoneticPr fontId="5"/>
  </si>
  <si>
    <t>一部事務組合負担金（補助費等）</t>
    <rPh sb="0" eb="2">
      <t>イチブ</t>
    </rPh>
    <rPh sb="2" eb="4">
      <t>ジム</t>
    </rPh>
    <rPh sb="4" eb="6">
      <t>クミアイ</t>
    </rPh>
    <rPh sb="6" eb="9">
      <t>フタンキン</t>
    </rPh>
    <rPh sb="10" eb="13">
      <t>ホジョヒ</t>
    </rPh>
    <rPh sb="13" eb="14">
      <t>トウ</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</si>
  <si>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</si>
  <si>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積立金取崩し額</t>
  </si>
  <si>
    <t>　連結実質赤字比率</t>
    <rPh sb="1" eb="3">
      <t>レンケツ</t>
    </rPh>
    <rPh sb="3" eb="5">
      <t>ジッシツ</t>
    </rPh>
    <rPh sb="5" eb="7">
      <t>アカジ</t>
    </rPh>
    <rPh sb="7" eb="9">
      <t>ヒリツ</t>
    </rPh>
    <phoneticPr fontId="5"/>
  </si>
  <si>
    <r>
      <t>資金不足比率 (※</t>
    </r>
    <r>
      <rPr>
        <sz val="9"/>
        <color indexed="8"/>
        <rFont val="ＭＳ ゴシック"/>
        <family val="3"/>
        <charset val="128"/>
      </rPr>
      <t>4)</t>
    </r>
  </si>
  <si>
    <t>うち日本人(人)</t>
  </si>
  <si>
    <t>神奈川県後期高齢者医療広域連携（事業会計）</t>
    <rPh sb="0" eb="4">
      <t>カナガワケン</t>
    </rPh>
    <rPh sb="4" eb="6">
      <t>コウキ</t>
    </rPh>
    <rPh sb="6" eb="9">
      <t>コウレイシャ</t>
    </rPh>
    <rPh sb="9" eb="11">
      <t>イリョウ</t>
    </rPh>
    <rPh sb="11" eb="13">
      <t>コウイキ</t>
    </rPh>
    <rPh sb="13" eb="15">
      <t>レンケイ</t>
    </rPh>
    <rPh sb="16" eb="18">
      <t>ジギョウ</t>
    </rPh>
    <rPh sb="18" eb="20">
      <t>カイケイ</t>
    </rPh>
    <phoneticPr fontId="5"/>
  </si>
  <si>
    <t>第1次</t>
    <rPh sb="0" eb="1">
      <t>ダイ</t>
    </rPh>
    <rPh sb="2" eb="3">
      <t>ジ</t>
    </rPh>
    <phoneticPr fontId="5"/>
  </si>
  <si>
    <t xml:space="preserve">充当可能基金 </t>
    <rPh sb="0" eb="2">
      <t>ジュウトウ</t>
    </rPh>
    <rPh sb="2" eb="4">
      <t>カノウ</t>
    </rPh>
    <rPh sb="4" eb="6">
      <t>キキン</t>
    </rPh>
    <phoneticPr fontId="33"/>
  </si>
  <si>
    <t>指数表選定</t>
    <rPh sb="0" eb="2">
      <t>シスウ</t>
    </rPh>
    <rPh sb="2" eb="3">
      <t>ヒョウ</t>
    </rPh>
    <rPh sb="3" eb="5">
      <t>センテイ</t>
    </rPh>
    <phoneticPr fontId="5"/>
  </si>
  <si>
    <t>参考</t>
    <rPh sb="0" eb="2">
      <t>サンコウ</t>
    </rPh>
    <phoneticPr fontId="5"/>
  </si>
  <si>
    <t>湯河原町土地開発公社</t>
    <rPh sb="0" eb="4">
      <t>ユガワラマチ</t>
    </rPh>
    <rPh sb="4" eb="6">
      <t>トチ</t>
    </rPh>
    <rPh sb="6" eb="8">
      <t>カイハツ</t>
    </rPh>
    <rPh sb="8" eb="10">
      <t>コウシャ</t>
    </rPh>
    <phoneticPr fontId="5"/>
  </si>
  <si>
    <t>○</t>
  </si>
  <si>
    <t>　　軽自動車税</t>
  </si>
  <si>
    <t>実質単年度収支</t>
  </si>
  <si>
    <t>　実質公債費比率</t>
    <rPh sb="1" eb="3">
      <t>ジッシツ</t>
    </rPh>
    <rPh sb="3" eb="6">
      <t>コウサイヒ</t>
    </rPh>
    <rPh sb="6" eb="8">
      <t>ヒリツ</t>
    </rPh>
    <phoneticPr fontId="5"/>
  </si>
  <si>
    <t>社会福祉基金</t>
    <rPh sb="0" eb="2">
      <t>シャカイ</t>
    </rPh>
    <rPh sb="4" eb="6">
      <t>キキン</t>
    </rPh>
    <phoneticPr fontId="5"/>
  </si>
  <si>
    <t>令04.01.01(人)</t>
  </si>
  <si>
    <t>　扶助費</t>
  </si>
  <si>
    <t>　うち、健全化法施行規則附則第三条に係る負担見込額</t>
  </si>
  <si>
    <t>　将来負担比率</t>
    <rPh sb="1" eb="3">
      <t>ショウライ</t>
    </rPh>
    <rPh sb="3" eb="5">
      <t>フタン</t>
    </rPh>
    <rPh sb="5" eb="7">
      <t>ヒリツ</t>
    </rPh>
    <phoneticPr fontId="5"/>
  </si>
  <si>
    <t>後期高齢者医療特別会計</t>
  </si>
  <si>
    <t>基準財政収入額</t>
  </si>
  <si>
    <t>労働費</t>
  </si>
  <si>
    <t>増減率  (％)</t>
    <rPh sb="0" eb="2">
      <t>ゾウゲン</t>
    </rPh>
    <rPh sb="2" eb="3">
      <t>リツ</t>
    </rPh>
    <phoneticPr fontId="5"/>
  </si>
  <si>
    <t>-1.0</t>
  </si>
  <si>
    <t>-1.5</t>
  </si>
  <si>
    <t>標準税収入額等</t>
  </si>
  <si>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</si>
  <si>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37"/>
  </si>
  <si>
    <t>歳入一般財源等</t>
    <rPh sb="0" eb="2">
      <t>サイニュウ</t>
    </rPh>
    <rPh sb="2" eb="4">
      <t>イッパン</t>
    </rPh>
    <rPh sb="4" eb="6">
      <t>ザイゲン</t>
    </rPh>
    <rPh sb="6" eb="7">
      <t>トウ</t>
    </rPh>
    <phoneticPr fontId="37"/>
  </si>
  <si>
    <t>財産収入</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</si>
  <si>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</si>
  <si>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(Ｃ)</t>
  </si>
  <si>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</si>
  <si>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</si>
  <si>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</si>
  <si>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当該団体からの債務保証に係る債務残高</t>
    <rPh sb="9" eb="11">
      <t>ホショウ</t>
    </rPh>
    <phoneticPr fontId="5"/>
  </si>
  <si>
    <t>定数</t>
    <rPh sb="0" eb="2">
      <t>テイスウ</t>
    </rPh>
    <phoneticPr fontId="5"/>
  </si>
  <si>
    <t>当該団体
からの
出資金</t>
  </si>
  <si>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</si>
  <si>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</si>
  <si>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給料月額
(百円)</t>
    <rPh sb="0" eb="2">
      <t>キュウリョウ</t>
    </rPh>
    <rPh sb="2" eb="3">
      <t>ツキ</t>
    </rPh>
    <rPh sb="3" eb="4">
      <t>ガク</t>
    </rPh>
    <rPh sb="6" eb="8">
      <t>ヒャクエン</t>
    </rPh>
    <phoneticPr fontId="5"/>
  </si>
  <si>
    <t>資金剰余額
/不足額
（実質収支）</t>
  </si>
  <si>
    <t>地方債現在高</t>
  </si>
  <si>
    <t>・計</t>
  </si>
  <si>
    <t>　うち公的資金</t>
    <rPh sb="3" eb="5">
      <t>コウテキ</t>
    </rPh>
    <phoneticPr fontId="5"/>
  </si>
  <si>
    <t>計</t>
    <rPh sb="0" eb="1">
      <t>ケイ</t>
    </rPh>
    <phoneticPr fontId="5"/>
  </si>
  <si>
    <t>市区町村長</t>
    <rPh sb="0" eb="2">
      <t>シク</t>
    </rPh>
    <rPh sb="2" eb="4">
      <t>チョウソン</t>
    </rPh>
    <rPh sb="4" eb="5">
      <t>チョウ</t>
    </rPh>
    <phoneticPr fontId="5"/>
  </si>
  <si>
    <t>一般職員</t>
    <rPh sb="0" eb="2">
      <t>イッパン</t>
    </rPh>
    <rPh sb="2" eb="4">
      <t>ショクイン</t>
    </rPh>
    <phoneticPr fontId="5"/>
  </si>
  <si>
    <t>目的税</t>
  </si>
  <si>
    <t>地方債現在高（臨時財政対策債除き）</t>
  </si>
  <si>
    <t>経常一般財源等</t>
    <rPh sb="0" eb="2">
      <t>ケイジョウ</t>
    </rPh>
    <rPh sb="2" eb="4">
      <t>イッパン</t>
    </rPh>
    <rPh sb="4" eb="7">
      <t>ザイゲントウ</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</si>
  <si>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</si>
  <si>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</si>
  <si>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教育長</t>
  </si>
  <si>
    <t>公益財団法人かながわ健康財団</t>
    <rPh sb="0" eb="2">
      <t>コウエキ</t>
    </rPh>
    <rPh sb="2" eb="4">
      <t>ザイダン</t>
    </rPh>
    <rPh sb="4" eb="6">
      <t>ホウジン</t>
    </rPh>
    <rPh sb="10" eb="12">
      <t>ケンコウ</t>
    </rPh>
    <rPh sb="12" eb="14">
      <t>ザイダン</t>
    </rPh>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</si>
  <si>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</si>
  <si>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</si>
  <si>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</si>
  <si>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</si>
  <si>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教育公務員</t>
    <rPh sb="0" eb="2">
      <t>キョウイク</t>
    </rPh>
    <rPh sb="2" eb="5">
      <t>コウムイン</t>
    </rPh>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</si>
  <si>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</si>
  <si>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土地開発基金現在高</t>
    <rPh sb="0" eb="2">
      <t>トチ</t>
    </rPh>
    <rPh sb="2" eb="4">
      <t>カイハツ</t>
    </rPh>
    <rPh sb="4" eb="6">
      <t>キキン</t>
    </rPh>
    <rPh sb="6" eb="8">
      <t>ゲンザイ</t>
    </rPh>
    <rPh sb="8" eb="9">
      <t>タカ</t>
    </rPh>
    <phoneticPr fontId="37"/>
  </si>
  <si>
    <t>まちづくり基金</t>
    <rPh sb="5" eb="7">
      <t>キキン</t>
    </rPh>
    <phoneticPr fontId="5"/>
  </si>
  <si>
    <t>議会副議長</t>
    <rPh sb="0" eb="2">
      <t>ギカイ</t>
    </rPh>
    <rPh sb="2" eb="3">
      <t>フク</t>
    </rPh>
    <rPh sb="3" eb="5">
      <t>ギチョウ</t>
    </rPh>
    <phoneticPr fontId="5"/>
  </si>
  <si>
    <t xml:space="preserve">公営企業債等繰入見込額 </t>
    <rPh sb="0" eb="2">
      <t>コウエイ</t>
    </rPh>
    <rPh sb="2" eb="5">
      <t>キギョウサイ</t>
    </rPh>
    <rPh sb="5" eb="6">
      <t>トウ</t>
    </rPh>
    <rPh sb="6" eb="8">
      <t>クリイ</t>
    </rPh>
    <rPh sb="8" eb="11">
      <t>ミコミガク</t>
    </rPh>
    <phoneticPr fontId="33"/>
  </si>
  <si>
    <t>企業債等
繰入見込額</t>
    <rPh sb="0" eb="2">
      <t>キギョウ</t>
    </rPh>
    <rPh sb="2" eb="3">
      <t>サイ</t>
    </rPh>
    <rPh sb="3" eb="4">
      <t>トウ</t>
    </rPh>
    <rPh sb="5" eb="7">
      <t>クリイレ</t>
    </rPh>
    <rPh sb="7" eb="9">
      <t>ミコ</t>
    </rPh>
    <rPh sb="9" eb="10">
      <t>ガク</t>
    </rPh>
    <phoneticPr fontId="5"/>
  </si>
  <si>
    <t>積立金
現在高</t>
    <rPh sb="4" eb="7">
      <t>ゲンザイダカ</t>
    </rPh>
    <phoneticPr fontId="37"/>
  </si>
  <si>
    <t>議会議員</t>
    <rPh sb="0" eb="2">
      <t>ギカイ</t>
    </rPh>
    <rPh sb="2" eb="4">
      <t>ギイン</t>
    </rPh>
    <phoneticPr fontId="5"/>
  </si>
  <si>
    <t>　法定外目的税</t>
  </si>
  <si>
    <t>合計</t>
    <rPh sb="0" eb="2">
      <t>ゴウケイ</t>
    </rPh>
    <phoneticPr fontId="5"/>
  </si>
  <si>
    <t>減債基金</t>
    <rPh sb="0" eb="1">
      <t>ゲン</t>
    </rPh>
    <rPh sb="1" eb="2">
      <t>サイ</t>
    </rPh>
    <rPh sb="2" eb="4">
      <t>キキン</t>
    </rPh>
    <phoneticPr fontId="5"/>
  </si>
  <si>
    <t>うち単独分</t>
    <rPh sb="2" eb="4">
      <t>タンドク</t>
    </rPh>
    <rPh sb="4" eb="5">
      <t>ブン</t>
    </rPh>
    <phoneticPr fontId="5"/>
  </si>
  <si>
    <t>ラスパイレス指数</t>
    <rPh sb="6" eb="8">
      <t>シスウ</t>
    </rPh>
    <phoneticPr fontId="5"/>
  </si>
  <si>
    <t>投資的経費計</t>
    <rPh sb="5" eb="6">
      <t>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</si>
  <si>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</si>
  <si>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</si>
  <si>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将来負担の状況</t>
  </si>
  <si>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</si>
  <si>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</si>
  <si>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会計名</t>
  </si>
  <si>
    <t>項番</t>
    <rPh sb="0" eb="2">
      <t>コウバン</t>
    </rPh>
    <phoneticPr fontId="5"/>
  </si>
  <si>
    <t>介護保険事業特別会計（介護サービス事業勘定）</t>
  </si>
  <si>
    <t>　前年度繰上充用金</t>
  </si>
  <si>
    <t>団体名</t>
    <rPh sb="0" eb="2">
      <t>ダンタイ</t>
    </rPh>
    <phoneticPr fontId="5"/>
  </si>
  <si>
    <t>（注釈）</t>
    <rPh sb="1" eb="3">
      <t>チュウシャク</t>
    </rPh>
    <phoneticPr fontId="5"/>
  </si>
  <si>
    <t>神奈川県湯河原町</t>
  </si>
  <si>
    <t>決算額</t>
  </si>
  <si>
    <t>市町村民税</t>
    <rPh sb="0" eb="3">
      <t>シチョウソン</t>
    </rPh>
    <rPh sb="3" eb="4">
      <t>ミン</t>
    </rPh>
    <rPh sb="4" eb="5">
      <t>ゼイ</t>
    </rPh>
    <phoneticPr fontId="5"/>
  </si>
  <si>
    <t>繰越金</t>
  </si>
  <si>
    <t>※1：経常収支比率の( )内の数値は、「減収補塡債（特例分）」「猶予特例債」及び「臨時財政対策債」を除いて算出したものである。</t>
  </si>
  <si>
    <t>収入済額</t>
    <rPh sb="0" eb="2">
      <t>シュウニュウ</t>
    </rPh>
    <rPh sb="2" eb="3">
      <t>スミ</t>
    </rPh>
    <rPh sb="3" eb="4">
      <t>ガク</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</si>
  <si>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38"/>
  </si>
  <si>
    <t>　特別交付税</t>
  </si>
  <si>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</si>
  <si>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</si>
  <si>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　普通交付税</t>
  </si>
  <si>
    <t>(2)各会計、関係団体の財政状況及び健全化判断比率（市町村）</t>
    <rPh sb="26" eb="29">
      <t>シチョウソン</t>
    </rPh>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</si>
  <si>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</si>
  <si>
    <t>充当一般財源等</t>
  </si>
  <si>
    <t>※7：人口については、調査対象年度の1月1日現在の住民基本台帳に登載されている人口に基づいている。</t>
    <rPh sb="13" eb="15">
      <t>タイショウ</t>
    </rPh>
    <rPh sb="27" eb="29">
      <t>キホン</t>
    </rPh>
    <rPh sb="42" eb="43">
      <t>モト</t>
    </rPh>
    <phoneticPr fontId="39"/>
  </si>
  <si>
    <t>一般会計等（純計）</t>
    <rPh sb="0" eb="2">
      <t>イッパン</t>
    </rPh>
    <rPh sb="2" eb="4">
      <t>カイケイ</t>
    </rPh>
    <rPh sb="4" eb="5">
      <t>トウ</t>
    </rPh>
    <rPh sb="6" eb="8">
      <t>ジュンケイ</t>
    </rPh>
    <phoneticPr fontId="5"/>
  </si>
  <si>
    <t>(1) 普通会計の状況（市町村）</t>
    <rPh sb="4" eb="6">
      <t>フツウ</t>
    </rPh>
    <rPh sb="6" eb="8">
      <t>カイケイ</t>
    </rPh>
    <rPh sb="9" eb="11">
      <t>ジョウキョウ</t>
    </rPh>
    <rPh sb="12" eb="15">
      <t>シチョウソン</t>
    </rPh>
    <phoneticPr fontId="5"/>
  </si>
  <si>
    <t>地方税の状況（単位 千円・％）</t>
    <rPh sb="0" eb="2">
      <t>チホウ</t>
    </rPh>
    <rPh sb="2" eb="3">
      <t>ゼイ</t>
    </rPh>
    <rPh sb="4" eb="6">
      <t>ジョウキョウ</t>
    </rPh>
    <rPh sb="7" eb="9">
      <t>タンイ</t>
    </rPh>
    <rPh sb="10" eb="12">
      <t>センエン</t>
    </rPh>
    <phoneticPr fontId="5"/>
  </si>
  <si>
    <t>歳出の状況（単位 千円・％）</t>
  </si>
  <si>
    <t>上水道</t>
  </si>
  <si>
    <t>実質赤字比率</t>
    <rPh sb="0" eb="2">
      <t>ジッシツ</t>
    </rPh>
    <rPh sb="2" eb="4">
      <t>アカジ</t>
    </rPh>
    <rPh sb="4" eb="6">
      <t>ヒリツ</t>
    </rPh>
    <phoneticPr fontId="34"/>
  </si>
  <si>
    <t>決算額</t>
    <rPh sb="0" eb="2">
      <t>ケッサン</t>
    </rPh>
    <rPh sb="2" eb="3">
      <t>ガク</t>
    </rPh>
    <phoneticPr fontId="5"/>
  </si>
  <si>
    <t>▲退職金</t>
    <rPh sb="1" eb="3">
      <t>タイショク</t>
    </rPh>
    <rPh sb="3" eb="4">
      <t>キン</t>
    </rPh>
    <phoneticPr fontId="5"/>
  </si>
  <si>
    <t>地方税</t>
  </si>
  <si>
    <t>構成比</t>
    <rPh sb="0" eb="3">
      <t>コウセイヒ</t>
    </rPh>
    <phoneticPr fontId="5"/>
  </si>
  <si>
    <t>使用料</t>
  </si>
  <si>
    <t>　うち利子</t>
  </si>
  <si>
    <t>区分</t>
  </si>
  <si>
    <t>超過課税分</t>
    <rPh sb="0" eb="2">
      <t>チョウカ</t>
    </rPh>
    <rPh sb="2" eb="4">
      <t>カゼイ</t>
    </rPh>
    <rPh sb="4" eb="5">
      <t>ブン</t>
    </rPh>
    <phoneticPr fontId="5"/>
  </si>
  <si>
    <t>目的別歳出の状況（単位 千円・％）</t>
  </si>
  <si>
    <t>普通税</t>
    <rPh sb="0" eb="2">
      <t>フツウ</t>
    </rPh>
    <rPh sb="2" eb="3">
      <t>ゼイ</t>
    </rPh>
    <phoneticPr fontId="40"/>
  </si>
  <si>
    <t>軽油引取税交付金</t>
  </si>
  <si>
    <t>純資産又は
正味財産</t>
  </si>
  <si>
    <t>決算額 (A)</t>
    <rPh sb="0" eb="2">
      <t>ケッサン</t>
    </rPh>
    <rPh sb="2" eb="3">
      <t>ガク</t>
    </rPh>
    <phoneticPr fontId="5"/>
  </si>
  <si>
    <t>(A)のうち普通建設事業費</t>
    <rPh sb="6" eb="8">
      <t>フツウ</t>
    </rPh>
    <rPh sb="8" eb="10">
      <t>ケンセツ</t>
    </rPh>
    <rPh sb="10" eb="13">
      <t>ジギョウヒ</t>
    </rPh>
    <phoneticPr fontId="5"/>
  </si>
  <si>
    <t>(Ａ)</t>
  </si>
  <si>
    <t>(A)のうち充当一般財源等</t>
    <rPh sb="6" eb="8">
      <t>ジュウトウ</t>
    </rPh>
    <rPh sb="8" eb="10">
      <t>イッパン</t>
    </rPh>
    <rPh sb="10" eb="12">
      <t>ザイゲン</t>
    </rPh>
    <rPh sb="12" eb="13">
      <t>ナド</t>
    </rPh>
    <phoneticPr fontId="5"/>
  </si>
  <si>
    <t>地方譲与税</t>
  </si>
  <si>
    <t>議会費</t>
  </si>
  <si>
    <t>　　市町村民税</t>
  </si>
  <si>
    <t>元利償還金</t>
    <rPh sb="0" eb="2">
      <t>ガンリ</t>
    </rPh>
    <rPh sb="2" eb="5">
      <t>ショウカンキン</t>
    </rPh>
    <phoneticPr fontId="33"/>
  </si>
  <si>
    <t>総務費</t>
  </si>
  <si>
    <t>配当割交付金</t>
    <rPh sb="0" eb="2">
      <t>ハイトウ</t>
    </rPh>
    <rPh sb="2" eb="3">
      <t>ワリ</t>
    </rPh>
    <rPh sb="3" eb="6">
      <t>コウフキン</t>
    </rPh>
    <phoneticPr fontId="40"/>
  </si>
  <si>
    <t>人件費及び人件費に準ずる費用</t>
    <rPh sb="0" eb="3">
      <t>ジンケンヒ</t>
    </rPh>
    <rPh sb="3" eb="4">
      <t>オヨ</t>
    </rPh>
    <rPh sb="5" eb="8">
      <t>ジンケンヒ</t>
    </rPh>
    <rPh sb="9" eb="10">
      <t>ジュン</t>
    </rPh>
    <rPh sb="12" eb="14">
      <t>ヒヨウ</t>
    </rPh>
    <phoneticPr fontId="5"/>
  </si>
  <si>
    <t>株式等譲渡所得割交付金</t>
    <rPh sb="0" eb="2">
      <t>カブシキ</t>
    </rPh>
    <rPh sb="2" eb="3">
      <t>トウ</t>
    </rPh>
    <rPh sb="3" eb="5">
      <t>ジョウト</t>
    </rPh>
    <rPh sb="5" eb="7">
      <t>ショトク</t>
    </rPh>
    <rPh sb="7" eb="8">
      <t>ワリ</t>
    </rPh>
    <rPh sb="8" eb="11">
      <t>コウフキン</t>
    </rPh>
    <phoneticPr fontId="40"/>
  </si>
  <si>
    <t>民生費</t>
  </si>
  <si>
    <t>　　　所得割</t>
  </si>
  <si>
    <t>類似団体平均</t>
    <rPh sb="0" eb="2">
      <t>ルイジ</t>
    </rPh>
    <rPh sb="2" eb="4">
      <t>ダンタイ</t>
    </rPh>
    <rPh sb="4" eb="6">
      <t>ヘイキン</t>
    </rPh>
    <phoneticPr fontId="5"/>
  </si>
  <si>
    <t>被保険者数(人)</t>
  </si>
  <si>
    <t>衛生費</t>
  </si>
  <si>
    <t>損失補償・債務保証の履行に係るもの</t>
    <rPh sb="0" eb="2">
      <t>ソンシツ</t>
    </rPh>
    <rPh sb="2" eb="4">
      <t>ホショウ</t>
    </rPh>
    <rPh sb="5" eb="7">
      <t>サイム</t>
    </rPh>
    <rPh sb="7" eb="9">
      <t>ホショウ</t>
    </rPh>
    <rPh sb="10" eb="12">
      <t>リコウ</t>
    </rPh>
    <rPh sb="13" eb="14">
      <t>カカ</t>
    </rPh>
    <phoneticPr fontId="5"/>
  </si>
  <si>
    <t>　　　法人税割</t>
  </si>
  <si>
    <t>地方交付税</t>
  </si>
  <si>
    <t>国庫支出金</t>
  </si>
  <si>
    <t>農林水産業費</t>
  </si>
  <si>
    <t>　　固定資産税</t>
  </si>
  <si>
    <t>特別地方消費税交付金</t>
  </si>
  <si>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3"/>
  </si>
  <si>
    <t>　　　うち純固定資産税</t>
  </si>
  <si>
    <t>土木費</t>
  </si>
  <si>
    <t>公債費に準ずる債務負担行為に係るもの</t>
  </si>
  <si>
    <t>自動車取得税交付金</t>
  </si>
  <si>
    <t>　　市町村たばこ税</t>
  </si>
  <si>
    <t>下水道事業会計</t>
  </si>
  <si>
    <t>教育費</t>
  </si>
  <si>
    <t>自動車税環境性能割交付金</t>
  </si>
  <si>
    <t>　　鉱産税</t>
  </si>
  <si>
    <t>災害復旧費</t>
  </si>
  <si>
    <t>法人事業税交付金</t>
  </si>
  <si>
    <t>　　特別土地保有税</t>
  </si>
  <si>
    <t>企業債
（地方債）
現在高</t>
  </si>
  <si>
    <t>公債費</t>
  </si>
  <si>
    <t>地方特例交付金等</t>
    <rPh sb="7" eb="8">
      <t>トウ</t>
    </rPh>
    <phoneticPr fontId="36"/>
  </si>
  <si>
    <t>諸支出金</t>
    <rPh sb="3" eb="4">
      <t>キン</t>
    </rPh>
    <phoneticPr fontId="37"/>
  </si>
  <si>
    <t>　個人住民税減収補塡特例交付金</t>
  </si>
  <si>
    <t>前年度繰上充用金</t>
  </si>
  <si>
    <t>　新型コロナウイルス感染症対策地方税減収補塡特別交付金</t>
  </si>
  <si>
    <t>　法定目的税</t>
  </si>
  <si>
    <t>経常損益</t>
  </si>
  <si>
    <t>　　入湯税</t>
  </si>
  <si>
    <t>　投資・出資金・貸付金</t>
  </si>
  <si>
    <t>　　事業所税</t>
  </si>
  <si>
    <t>性質別歳出の状況（単位 千円・％）</t>
    <rPh sb="0" eb="2">
      <t>セイシツ</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</si>
  <si>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3"/>
  </si>
  <si>
    <t>構成比</t>
  </si>
  <si>
    <t>公営企業会計等</t>
    <rPh sb="0" eb="2">
      <t>コウエイ</t>
    </rPh>
    <rPh sb="2" eb="4">
      <t>キギョウ</t>
    </rPh>
    <rPh sb="4" eb="6">
      <t>カイケイ</t>
    </rPh>
    <rPh sb="6" eb="7">
      <t>トウ</t>
    </rPh>
    <phoneticPr fontId="5"/>
  </si>
  <si>
    <t>経常経費充当一般財源等</t>
  </si>
  <si>
    <t>　震災復興特別交付税</t>
  </si>
  <si>
    <t>　　水利地益税等</t>
  </si>
  <si>
    <t>義務的経費計</t>
    <rPh sb="0" eb="3">
      <t>ギムテキ</t>
    </rPh>
    <rPh sb="3" eb="5">
      <t>ケイヒ</t>
    </rPh>
    <rPh sb="5" eb="6">
      <t>ケイ</t>
    </rPh>
    <phoneticPr fontId="5"/>
  </si>
  <si>
    <t>　公債費</t>
  </si>
  <si>
    <t>増減率(%)(B)</t>
    <rPh sb="0" eb="3">
      <t>ゾウゲンリツ</t>
    </rPh>
    <phoneticPr fontId="5"/>
  </si>
  <si>
    <t>交通安全対策特別交付金</t>
  </si>
  <si>
    <t>　※一般会計等（純計）は、各会計の相互間の繰入・繰出等の重複を控除したものであり、各会計の合計と一致しない場合がある。</t>
  </si>
  <si>
    <t>債務負担行為</t>
    <rPh sb="0" eb="2">
      <t>サイム</t>
    </rPh>
    <rPh sb="2" eb="4">
      <t>フタン</t>
    </rPh>
    <rPh sb="4" eb="6">
      <t>コウイ</t>
    </rPh>
    <phoneticPr fontId="5"/>
  </si>
  <si>
    <t>旧法による税</t>
  </si>
  <si>
    <t>合計</t>
  </si>
  <si>
    <t>他会計等
からの
繰入金</t>
  </si>
  <si>
    <t>令和4年度</t>
    <rPh sb="0" eb="2">
      <t>レイワ</t>
    </rPh>
    <rPh sb="3" eb="5">
      <t>ネンド</t>
    </rPh>
    <phoneticPr fontId="5"/>
  </si>
  <si>
    <t>令和3年度</t>
    <rPh sb="0" eb="2">
      <t>レイワ</t>
    </rPh>
    <rPh sb="4" eb="5">
      <t>ド</t>
    </rPh>
    <phoneticPr fontId="5"/>
  </si>
  <si>
    <t>　うち元金</t>
  </si>
  <si>
    <t>現年</t>
    <rPh sb="0" eb="1">
      <t>ゲン</t>
    </rPh>
    <rPh sb="1" eb="2">
      <t>ネン</t>
    </rPh>
    <phoneticPr fontId="5"/>
  </si>
  <si>
    <t>都道府県支出金</t>
  </si>
  <si>
    <t>国営土地改良事業に係るもの</t>
    <rPh sb="0" eb="2">
      <t>コクエイ</t>
    </rPh>
    <rPh sb="2" eb="4">
      <t>トチ</t>
    </rPh>
    <rPh sb="4" eb="6">
      <t>カイリョウ</t>
    </rPh>
    <rPh sb="6" eb="8">
      <t>ジギョウ</t>
    </rPh>
    <rPh sb="9" eb="10">
      <t>カカ</t>
    </rPh>
    <phoneticPr fontId="33"/>
  </si>
  <si>
    <t>一時借入金利子</t>
  </si>
  <si>
    <t>その他の経費</t>
    <rPh sb="2" eb="3">
      <t>タ</t>
    </rPh>
    <rPh sb="4" eb="6">
      <t>ケイヒ</t>
    </rPh>
    <phoneticPr fontId="5"/>
  </si>
  <si>
    <t>諸収入</t>
  </si>
  <si>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</si>
  <si>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　物件費</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</si>
  <si>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3"/>
  </si>
  <si>
    <t>繰入金</t>
  </si>
  <si>
    <t>公営事業等への繰出</t>
    <rPh sb="0" eb="2">
      <t>コウエイ</t>
    </rPh>
    <rPh sb="2" eb="4">
      <t>ジギョウ</t>
    </rPh>
    <rPh sb="4" eb="5">
      <t>トウ</t>
    </rPh>
    <rPh sb="7" eb="9">
      <t>クリダ</t>
    </rPh>
    <phoneticPr fontId="5"/>
  </si>
  <si>
    <t>　維持補修費</t>
  </si>
  <si>
    <t>森林総合研究所等が行う事業に係るもの</t>
  </si>
  <si>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</si>
  <si>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実質収支</t>
    <rPh sb="0" eb="2">
      <t>ジッシツ</t>
    </rPh>
    <rPh sb="2" eb="4">
      <t>シュウシ</t>
    </rPh>
    <phoneticPr fontId="5"/>
  </si>
  <si>
    <t>下水道</t>
  </si>
  <si>
    <t>財政再生基準</t>
  </si>
  <si>
    <t>再差引収支</t>
    <rPh sb="0" eb="1">
      <t>サイ</t>
    </rPh>
    <rPh sb="1" eb="3">
      <t>サシヒキ</t>
    </rPh>
    <rPh sb="3" eb="5">
      <t>シュウシ</t>
    </rPh>
    <phoneticPr fontId="5"/>
  </si>
  <si>
    <t>地方債</t>
  </si>
  <si>
    <t>加入世帯数(世帯)</t>
  </si>
  <si>
    <t>　繰出金</t>
  </si>
  <si>
    <t>　うち減収補塡債(特例分)</t>
    <rPh sb="4" eb="5">
      <t>シュウ</t>
    </rPh>
    <rPh sb="9" eb="10">
      <t>トク</t>
    </rPh>
    <rPh sb="10" eb="11">
      <t>レイ</t>
    </rPh>
    <rPh sb="11" eb="12">
      <t>ブン</t>
    </rPh>
    <phoneticPr fontId="36"/>
  </si>
  <si>
    <t>工業用水道</t>
  </si>
  <si>
    <t>公営企業会計等の財政状況（単位：百万円）</t>
    <rPh sb="0" eb="2">
      <t>コウエイ</t>
    </rPh>
    <rPh sb="2" eb="4">
      <t>キギョウ</t>
    </rPh>
    <rPh sb="4" eb="6">
      <t>カイケイ</t>
    </rPh>
    <rPh sb="6" eb="7">
      <t>トウ</t>
    </rPh>
    <rPh sb="8" eb="10">
      <t>ザイセイ</t>
    </rPh>
    <rPh sb="10" eb="12">
      <t>ジョウキョウ</t>
    </rPh>
    <phoneticPr fontId="5"/>
  </si>
  <si>
    <t>土地開発公社に係る将来負担額</t>
    <rPh sb="0" eb="2">
      <t>トチ</t>
    </rPh>
    <rPh sb="2" eb="4">
      <t>カイハツ</t>
    </rPh>
    <rPh sb="4" eb="6">
      <t>コウシャ</t>
    </rPh>
    <rPh sb="7" eb="8">
      <t>カカ</t>
    </rPh>
    <rPh sb="9" eb="11">
      <t>ショウライ</t>
    </rPh>
    <rPh sb="11" eb="14">
      <t>フタンガク</t>
    </rPh>
    <phoneticPr fontId="33"/>
  </si>
  <si>
    <t>早期健全化基準</t>
  </si>
  <si>
    <t>　積立金</t>
  </si>
  <si>
    <t>　うち臨時財政対策債</t>
  </si>
  <si>
    <t>歳入合計</t>
  </si>
  <si>
    <t>交通</t>
  </si>
  <si>
    <t>対比（％）</t>
    <rPh sb="0" eb="2">
      <t>タイヒ</t>
    </rPh>
    <phoneticPr fontId="5"/>
  </si>
  <si>
    <t>被保険者
1人当り</t>
  </si>
  <si>
    <t>保険税(料)収入額</t>
  </si>
  <si>
    <t>国民健康保険</t>
  </si>
  <si>
    <t>その他</t>
  </si>
  <si>
    <t>保険給付費</t>
  </si>
  <si>
    <t>普通建設事業費</t>
  </si>
  <si>
    <t>　うち補助</t>
  </si>
  <si>
    <t>令和2年度</t>
    <rPh sb="0" eb="2">
      <t>レイワ</t>
    </rPh>
    <rPh sb="3" eb="5">
      <t>ネンド</t>
    </rPh>
    <phoneticPr fontId="5"/>
  </si>
  <si>
    <t>　うち単独</t>
  </si>
  <si>
    <t>実質公債費比率</t>
    <rPh sb="0" eb="2">
      <t>ジッシツ</t>
    </rPh>
    <rPh sb="2" eb="5">
      <t>コウサイヒ</t>
    </rPh>
    <rPh sb="5" eb="7">
      <t>ヒリツ</t>
    </rPh>
    <phoneticPr fontId="34"/>
  </si>
  <si>
    <t>災害復旧事業費</t>
  </si>
  <si>
    <t>失業対策事業費</t>
  </si>
  <si>
    <t>一般会計等の財政状況（単位：百万円）</t>
    <rPh sb="0" eb="2">
      <t>イッパン</t>
    </rPh>
    <rPh sb="2" eb="4">
      <t>カイケイ</t>
    </rPh>
    <rPh sb="4" eb="5">
      <t>トウ</t>
    </rPh>
    <rPh sb="6" eb="8">
      <t>ザイセイ</t>
    </rPh>
    <rPh sb="8" eb="10">
      <t>ジョウキョウ</t>
    </rPh>
    <phoneticPr fontId="3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</si>
  <si>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3"/>
  </si>
  <si>
    <t>会計名</t>
    <rPh sb="0" eb="2">
      <t>カイケイ</t>
    </rPh>
    <rPh sb="2" eb="3">
      <t>メイ</t>
    </rPh>
    <phoneticPr fontId="33"/>
  </si>
  <si>
    <t>歳出</t>
  </si>
  <si>
    <t>形式収支</t>
  </si>
  <si>
    <t>他会計等
からの
繰入金</t>
    <rPh sb="9" eb="11">
      <t>クリイレ</t>
    </rPh>
    <rPh sb="11" eb="12">
      <t>キン</t>
    </rPh>
    <phoneticPr fontId="33"/>
  </si>
  <si>
    <t>地方債
現在高</t>
  </si>
  <si>
    <t>人口１人当たり決算額</t>
    <rPh sb="0" eb="2">
      <t>ジンコウ</t>
    </rPh>
    <rPh sb="2" eb="4">
      <t>ヒトリ</t>
    </rPh>
    <rPh sb="4" eb="5">
      <t>ア</t>
    </rPh>
    <rPh sb="7" eb="10">
      <t>ケッサンガク</t>
    </rPh>
    <phoneticPr fontId="5"/>
  </si>
  <si>
    <t>備考</t>
    <rPh sb="0" eb="2">
      <t>ビコウ</t>
    </rPh>
    <phoneticPr fontId="5"/>
  </si>
  <si>
    <t>地方公社・第三セクター等名</t>
    <rPh sb="12" eb="13">
      <t>メイ</t>
    </rPh>
    <phoneticPr fontId="5"/>
  </si>
  <si>
    <t>地方独立行政法人に係る将来負担額</t>
  </si>
  <si>
    <t>当該団体
からの
貸付金</t>
  </si>
  <si>
    <t>一部事務組合等名</t>
    <rPh sb="0" eb="2">
      <t>イチブ</t>
    </rPh>
    <rPh sb="2" eb="4">
      <t>ジム</t>
    </rPh>
    <rPh sb="4" eb="6">
      <t>クミアイ</t>
    </rPh>
    <rPh sb="6" eb="7">
      <t>トウ</t>
    </rPh>
    <rPh sb="7" eb="8">
      <t>メイ</t>
    </rPh>
    <phoneticPr fontId="33"/>
  </si>
  <si>
    <t>当該団体からの損失補償に係る債務残高</t>
  </si>
  <si>
    <t>地方公社・第三セクター等</t>
    <rPh sb="0" eb="4">
      <t>チホウコウシャ</t>
    </rPh>
    <rPh sb="5" eb="6">
      <t>ダイ</t>
    </rPh>
    <rPh sb="6" eb="7">
      <t>サン</t>
    </rPh>
    <rPh sb="11" eb="12">
      <t>ナド</t>
    </rPh>
    <phoneticPr fontId="5"/>
  </si>
  <si>
    <t>一般会計等
負担見込額</t>
  </si>
  <si>
    <t>一般会計</t>
  </si>
  <si>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</si>
  <si>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実質赤字額</t>
    <rPh sb="0" eb="2">
      <t>ジッシツ</t>
    </rPh>
    <rPh sb="2" eb="5">
      <t>アカジガク</t>
    </rPh>
    <phoneticPr fontId="5"/>
  </si>
  <si>
    <t>減債基金積立不足算定額</t>
    <rPh sb="0" eb="2">
      <t>ゲンサイ</t>
    </rPh>
    <rPh sb="2" eb="4">
      <t>キキン</t>
    </rPh>
    <rPh sb="4" eb="6">
      <t>ツミタテ</t>
    </rPh>
    <rPh sb="6" eb="8">
      <t>ブソク</t>
    </rPh>
    <rPh sb="8" eb="10">
      <t>サンテイ</t>
    </rPh>
    <rPh sb="10" eb="11">
      <t>ガク</t>
    </rPh>
    <phoneticPr fontId="5"/>
  </si>
  <si>
    <t>総収益
（歳入）</t>
  </si>
  <si>
    <t>総費用
（歳出）</t>
  </si>
  <si>
    <t>純損益
（形式収支）</t>
  </si>
  <si>
    <t>左のうち
一般会計等
繰入見込額</t>
  </si>
  <si>
    <t>資金不足
比率</t>
    <rPh sb="0" eb="2">
      <t>シキン</t>
    </rPh>
    <rPh sb="2" eb="4">
      <t>フソク</t>
    </rPh>
    <rPh sb="5" eb="7">
      <t>ヒリツ</t>
    </rPh>
    <phoneticPr fontId="5"/>
  </si>
  <si>
    <t>水道事業会計</t>
  </si>
  <si>
    <t>法適用企業</t>
  </si>
  <si>
    <t>温泉事業会計</t>
  </si>
  <si>
    <t>連結実質赤字額</t>
    <rPh sb="0" eb="2">
      <t>レンケツ</t>
    </rPh>
    <rPh sb="2" eb="4">
      <t>ジッシツ</t>
    </rPh>
    <rPh sb="4" eb="7">
      <t>アカジガク</t>
    </rPh>
    <phoneticPr fontId="5"/>
  </si>
  <si>
    <t>左のうち
一般会計等
負担見込額</t>
  </si>
  <si>
    <t>　※地方公共団体財政健全化法に基づき将来負担比率の算定対象となっている法人については、○印を付与している。</t>
  </si>
  <si>
    <t>公債費負担の状況</t>
    <rPh sb="0" eb="3">
      <t>コウサイヒ</t>
    </rPh>
    <rPh sb="3" eb="5">
      <t>フタン</t>
    </rPh>
    <rPh sb="6" eb="8">
      <t>ジョウキョウ</t>
    </rPh>
    <phoneticPr fontId="5"/>
  </si>
  <si>
    <t>実質公債費比率　　（千円・％）</t>
    <rPh sb="0" eb="2">
      <t>ジッシツ</t>
    </rPh>
    <rPh sb="2" eb="4">
      <t>コウサイ</t>
    </rPh>
    <rPh sb="4" eb="5">
      <t>ヒ</t>
    </rPh>
    <rPh sb="5" eb="7">
      <t>ヒリツ</t>
    </rPh>
    <rPh sb="10" eb="12">
      <t>センエン</t>
    </rPh>
    <phoneticPr fontId="5"/>
  </si>
  <si>
    <t>区分</t>
    <rPh sb="0" eb="1">
      <t>ク</t>
    </rPh>
    <rPh sb="1" eb="2">
      <t>ブン</t>
    </rPh>
    <phoneticPr fontId="33"/>
  </si>
  <si>
    <t>令和3年度</t>
    <rPh sb="0" eb="2">
      <t>レイワ</t>
    </rPh>
    <rPh sb="3" eb="5">
      <t>ネンド</t>
    </rPh>
    <phoneticPr fontId="5"/>
  </si>
  <si>
    <t>分母比</t>
    <rPh sb="0" eb="2">
      <t>ブンボ</t>
    </rPh>
    <rPh sb="2" eb="3">
      <t>ヒ</t>
    </rPh>
    <phoneticPr fontId="5"/>
  </si>
  <si>
    <t xml:space="preserve">一般会計等に係る地方債の現在高 </t>
    <rPh sb="0" eb="2">
      <t>イッパン</t>
    </rPh>
    <rPh sb="2" eb="4">
      <t>カイケイ</t>
    </rPh>
    <rPh sb="4" eb="5">
      <t>トウ</t>
    </rPh>
    <rPh sb="6" eb="7">
      <t>カカ</t>
    </rPh>
    <rPh sb="8" eb="11">
      <t>チホウサイ</t>
    </rPh>
    <rPh sb="12" eb="15">
      <t>ゲンザイダカ</t>
    </rPh>
    <phoneticPr fontId="33"/>
  </si>
  <si>
    <t xml:space="preserve">債務負担行為に基づく支出予定額 </t>
    <rPh sb="0" eb="2">
      <t>サイム</t>
    </rPh>
    <rPh sb="2" eb="4">
      <t>フタン</t>
    </rPh>
    <rPh sb="4" eb="6">
      <t>コウイ</t>
    </rPh>
    <rPh sb="7" eb="8">
      <t>モト</t>
    </rPh>
    <rPh sb="10" eb="12">
      <t>シシュツ</t>
    </rPh>
    <rPh sb="12" eb="15">
      <t>ヨテイガク</t>
    </rPh>
    <phoneticPr fontId="33"/>
  </si>
  <si>
    <t>充当可能
財源等</t>
    <rPh sb="0" eb="2">
      <t>ジュウトウ</t>
    </rPh>
    <rPh sb="2" eb="3">
      <t>カ</t>
    </rPh>
    <rPh sb="3" eb="4">
      <t>ノウ</t>
    </rPh>
    <rPh sb="5" eb="8">
      <t>ザイゲントウ</t>
    </rPh>
    <phoneticPr fontId="5"/>
  </si>
  <si>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</si>
  <si>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3"/>
  </si>
  <si>
    <t xml:space="preserve"> R02</t>
  </si>
  <si>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3"/>
  </si>
  <si>
    <t xml:space="preserve">退職手当負担見込額 </t>
    <rPh sb="0" eb="2">
      <t>タイショク</t>
    </rPh>
    <rPh sb="2" eb="4">
      <t>テアテ</t>
    </rPh>
    <rPh sb="4" eb="6">
      <t>フタン</t>
    </rPh>
    <rPh sb="6" eb="9">
      <t>ミコミガク</t>
    </rPh>
    <phoneticPr fontId="33"/>
  </si>
  <si>
    <t>地方公務員等共済組合に係るもの</t>
    <rPh sb="0" eb="2">
      <t>チホウ</t>
    </rPh>
    <rPh sb="2" eb="5">
      <t>コウムイン</t>
    </rPh>
    <rPh sb="5" eb="6">
      <t>トウ</t>
    </rPh>
    <rPh sb="6" eb="8">
      <t>キョウサイ</t>
    </rPh>
    <rPh sb="8" eb="10">
      <t>クミアイ</t>
    </rPh>
    <rPh sb="11" eb="12">
      <t>カカ</t>
    </rPh>
    <phoneticPr fontId="5"/>
  </si>
  <si>
    <t xml:space="preserve">連結実質赤字額 </t>
  </si>
  <si>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3"/>
  </si>
  <si>
    <t>引き受けた債務の履行に係るもの</t>
    <rPh sb="0" eb="1">
      <t>ヒ</t>
    </rPh>
    <rPh sb="2" eb="3">
      <t>ウ</t>
    </rPh>
    <rPh sb="5" eb="7">
      <t>サイム</t>
    </rPh>
    <rPh sb="8" eb="10">
      <t>リコウ</t>
    </rPh>
    <rPh sb="11" eb="12">
      <t>カカ</t>
    </rPh>
    <phoneticPr fontId="5"/>
  </si>
  <si>
    <t>その他上記に準ずるもの</t>
    <rPh sb="2" eb="3">
      <t>タ</t>
    </rPh>
    <rPh sb="3" eb="5">
      <t>ジョウキ</t>
    </rPh>
    <rPh sb="6" eb="7">
      <t>ジュン</t>
    </rPh>
    <phoneticPr fontId="5"/>
  </si>
  <si>
    <t xml:space="preserve">充当可能特定歳入 </t>
    <rPh sb="0" eb="2">
      <t>ジュウトウ</t>
    </rPh>
    <rPh sb="2" eb="4">
      <t>カノウ</t>
    </rPh>
    <rPh sb="4" eb="6">
      <t>トクテイ</t>
    </rPh>
    <rPh sb="6" eb="8">
      <t>サイニュウ</t>
    </rPh>
    <phoneticPr fontId="33"/>
  </si>
  <si>
    <t>その他会計（黒字）</t>
  </si>
  <si>
    <t xml:space="preserve">基準財政需要額算入見込額 </t>
    <rPh sb="0" eb="2">
      <t>キジュン</t>
    </rPh>
    <rPh sb="2" eb="4">
      <t>ザイセイ</t>
    </rPh>
    <rPh sb="4" eb="7">
      <t>ジュヨウガク</t>
    </rPh>
    <rPh sb="7" eb="9">
      <t>サンニュウ</t>
    </rPh>
    <rPh sb="9" eb="12">
      <t>ミコミガク</t>
    </rPh>
    <phoneticPr fontId="33"/>
  </si>
  <si>
    <t>(Ｆ)</t>
  </si>
  <si>
    <t>将来負担比率（(Ｅ)－(Ｆ)）／（(Ｃ)－(Ｄ)）×１００</t>
    <rPh sb="0" eb="2">
      <t>ショウライ</t>
    </rPh>
    <rPh sb="2" eb="4">
      <t>フタン</t>
    </rPh>
    <rPh sb="4" eb="6">
      <t>ヒリツ</t>
    </rPh>
    <phoneticPr fontId="5"/>
  </si>
  <si>
    <t>その他の会計</t>
  </si>
  <si>
    <t>当該団体(円)</t>
    <rPh sb="0" eb="2">
      <t>トウガイ</t>
    </rPh>
    <rPh sb="2" eb="4">
      <t>ダンタイ</t>
    </rPh>
    <rPh sb="5" eb="6">
      <t>エン</t>
    </rPh>
    <phoneticPr fontId="5"/>
  </si>
  <si>
    <t>増減率(%)(A)</t>
    <rPh sb="0" eb="3">
      <t>ゾウゲンリツ</t>
    </rPh>
    <phoneticPr fontId="5"/>
  </si>
  <si>
    <t>公社・
三セク等</t>
    <rPh sb="0" eb="2">
      <t>コウシャ</t>
    </rPh>
    <rPh sb="4" eb="5">
      <t>サン</t>
    </rPh>
    <rPh sb="7" eb="8">
      <t>トウ</t>
    </rPh>
    <phoneticPr fontId="5"/>
  </si>
  <si>
    <t>健全化判断比率</t>
    <rPh sb="0" eb="3">
      <t>ケンゼンカ</t>
    </rPh>
    <rPh sb="3" eb="5">
      <t>ハンダン</t>
    </rPh>
    <rPh sb="5" eb="7">
      <t>ヒリツ</t>
    </rPh>
    <phoneticPr fontId="34"/>
  </si>
  <si>
    <t>特定財源の額</t>
    <rPh sb="0" eb="2">
      <t>トクテイ</t>
    </rPh>
    <rPh sb="2" eb="4">
      <t>ザイゲン</t>
    </rPh>
    <rPh sb="5" eb="6">
      <t>ガク</t>
    </rPh>
    <phoneticPr fontId="5"/>
  </si>
  <si>
    <t>湯河原町真鶴町衛生組合</t>
    <rPh sb="0" eb="4">
      <t>ユガワラマチ</t>
    </rPh>
    <rPh sb="4" eb="6">
      <t>マナヅル</t>
    </rPh>
    <rPh sb="6" eb="7">
      <t>マチ</t>
    </rPh>
    <rPh sb="7" eb="9">
      <t>エイセイ</t>
    </rPh>
    <rPh sb="9" eb="11">
      <t>クミアイ</t>
    </rPh>
    <phoneticPr fontId="5"/>
  </si>
  <si>
    <t>算入公債費等の額</t>
    <rPh sb="0" eb="2">
      <t>サンニュウ</t>
    </rPh>
    <rPh sb="2" eb="4">
      <t>コウサイ</t>
    </rPh>
    <rPh sb="4" eb="5">
      <t>ヒ</t>
    </rPh>
    <rPh sb="5" eb="6">
      <t>トウ</t>
    </rPh>
    <rPh sb="7" eb="8">
      <t>ガク</t>
    </rPh>
    <phoneticPr fontId="5"/>
  </si>
  <si>
    <t>(Ｄ)</t>
  </si>
  <si>
    <t>(単年度)</t>
    <rPh sb="1" eb="4">
      <t>タンネンド</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</si>
  <si>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</si>
  <si>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人口1人当たり決算額</t>
    <rPh sb="0" eb="2">
      <t>ジンコウ</t>
    </rPh>
    <rPh sb="2" eb="4">
      <t>ヒトリ</t>
    </rPh>
    <rPh sb="4" eb="5">
      <t>ア</t>
    </rPh>
    <rPh sb="7" eb="9">
      <t>ケッサン</t>
    </rPh>
    <rPh sb="9" eb="10">
      <t>ガク</t>
    </rPh>
    <phoneticPr fontId="5"/>
  </si>
  <si>
    <t xml:space="preserve"> H30</t>
  </si>
  <si>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</si>
  <si>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</si>
  <si>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人件費</t>
    <rPh sb="0" eb="3">
      <t>ジンケンヒ</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</si>
  <si>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</si>
  <si>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</si>
  <si>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当該団体</t>
    <rPh sb="0" eb="2">
      <t>トウガイ</t>
    </rPh>
    <rPh sb="2" eb="4">
      <t>ダンタイ</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</si>
  <si>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</si>
  <si>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41"/>
  </si>
  <si>
    <t>（注）人口については、各調査対象年度の1月1日現在の住民基本台帳に登載されている人口に基づいている。</t>
    <rPh sb="14" eb="16">
      <t>タイショウ</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</si>
  <si>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</si>
  <si>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42"/>
  </si>
  <si>
    <t>満期一括償還地方債の一年当たりの元金償還金に相当するもの
（年度割相当額）</t>
  </si>
  <si>
    <t>公営企業に要する経費の財源とする地方債の償還の財源に
充てたと認められる繰入金</t>
  </si>
  <si>
    <t>一時借入金利子
（同一団体における会計間の現金運用に係る利子は除く）</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</si>
  <si>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</si>
  <si>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</si>
  <si>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</si>
  <si>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公共施設等総合管理計画推進基金</t>
    <rPh sb="0" eb="2">
      <t>コウキョウ</t>
    </rPh>
    <rPh sb="2" eb="4">
      <t>シセツ</t>
    </rPh>
    <rPh sb="4" eb="5">
      <t>トウ</t>
    </rPh>
    <rPh sb="5" eb="7">
      <t>ソウゴウ</t>
    </rPh>
    <rPh sb="7" eb="9">
      <t>カンリ</t>
    </rPh>
    <rPh sb="9" eb="11">
      <t>ケイカク</t>
    </rPh>
    <rPh sb="11" eb="13">
      <t>スイシン</t>
    </rPh>
    <rPh sb="13" eb="15">
      <t>キキン</t>
    </rPh>
    <phoneticPr fontId="5"/>
  </si>
  <si>
    <t>普通建設事業費</t>
    <rPh sb="0" eb="2">
      <t>フツウ</t>
    </rPh>
    <rPh sb="2" eb="4">
      <t>ケンセツ</t>
    </rPh>
    <rPh sb="4" eb="7">
      <t>ジギョウヒ</t>
    </rPh>
    <phoneticPr fontId="5"/>
  </si>
  <si>
    <t>類似団体平均(円)</t>
    <rPh sb="0" eb="2">
      <t>ルイジ</t>
    </rPh>
    <rPh sb="2" eb="4">
      <t>ダンタイ</t>
    </rPh>
    <rPh sb="4" eb="6">
      <t>ヘイキン</t>
    </rPh>
    <rPh sb="7" eb="8">
      <t>エン</t>
    </rPh>
    <phoneticPr fontId="5"/>
  </si>
  <si>
    <t>(A)-(B)</t>
  </si>
  <si>
    <t xml:space="preserve"> R01</t>
  </si>
  <si>
    <t xml:space="preserve"> R03</t>
  </si>
  <si>
    <t>神奈川県後期高齢者医療広域連合（一般会計）</t>
    <rPh sb="0" eb="4">
      <t>カナガワケン</t>
    </rPh>
    <rPh sb="4" eb="6">
      <t>コウキ</t>
    </rPh>
    <rPh sb="6" eb="9">
      <t>コウレイシャ</t>
    </rPh>
    <rPh sb="9" eb="11">
      <t>イリョウ</t>
    </rPh>
    <rPh sb="11" eb="13">
      <t>コウイキ</t>
    </rPh>
    <rPh sb="13" eb="15">
      <t>レンゴウ</t>
    </rPh>
    <rPh sb="16" eb="18">
      <t>イッパン</t>
    </rPh>
    <rPh sb="18" eb="20">
      <t>カイケイ</t>
    </rPh>
    <phoneticPr fontId="5"/>
  </si>
  <si>
    <t xml:space="preserve"> 過去５年間平均</t>
    <rPh sb="1" eb="3">
      <t>カコ</t>
    </rPh>
    <rPh sb="4" eb="6">
      <t>ネンカン</t>
    </rPh>
    <rPh sb="6" eb="8">
      <t>ヘイキン</t>
    </rPh>
    <phoneticPr fontId="5"/>
  </si>
  <si>
    <t>類似団体内平均(円)</t>
    <rPh sb="0" eb="2">
      <t>ルイジ</t>
    </rPh>
    <rPh sb="2" eb="4">
      <t>ダンタイ</t>
    </rPh>
    <phoneticPr fontId="5"/>
  </si>
  <si>
    <t>H30</t>
  </si>
  <si>
    <t>R01</t>
  </si>
  <si>
    <t>R02</t>
  </si>
  <si>
    <t>R03</t>
  </si>
  <si>
    <t>R04</t>
  </si>
  <si>
    <t>▲ 1.44</t>
  </si>
  <si>
    <t>▲ 3.01</t>
  </si>
  <si>
    <t>その他会計（赤字）</t>
  </si>
  <si>
    <t>神奈川県市町村職員退職手当組合</t>
    <rPh sb="0" eb="4">
      <t>カナガワケン</t>
    </rPh>
    <rPh sb="4" eb="7">
      <t>シチョウソン</t>
    </rPh>
    <rPh sb="7" eb="9">
      <t>ショクイン</t>
    </rPh>
    <rPh sb="9" eb="11">
      <t>タイショク</t>
    </rPh>
    <rPh sb="11" eb="13">
      <t>テアテ</t>
    </rPh>
    <rPh sb="13" eb="15">
      <t>クミアイ</t>
    </rPh>
    <phoneticPr fontId="5"/>
  </si>
  <si>
    <t>（百万円）</t>
  </si>
  <si>
    <t>町村情報システム共同事業組合</t>
    <rPh sb="0" eb="2">
      <t>チョウソン</t>
    </rPh>
    <rPh sb="2" eb="4">
      <t>ジョウホウ</t>
    </rPh>
    <rPh sb="8" eb="10">
      <t>キョウドウ</t>
    </rPh>
    <rPh sb="10" eb="12">
      <t>ジギョウ</t>
    </rPh>
    <rPh sb="12" eb="14">
      <t>クミアイ</t>
    </rPh>
    <phoneticPr fontId="5"/>
  </si>
  <si>
    <t>（有）コミュニティサービス</t>
    <rPh sb="1" eb="2">
      <t>アリ</t>
    </rPh>
    <phoneticPr fontId="5"/>
  </si>
  <si>
    <t>公益財団法人かながわ海岸美化財団</t>
    <rPh sb="0" eb="2">
      <t>コウエキ</t>
    </rPh>
    <rPh sb="2" eb="4">
      <t>ザイダン</t>
    </rPh>
    <rPh sb="4" eb="6">
      <t>ホウジン</t>
    </rPh>
    <rPh sb="10" eb="12">
      <t>カイガン</t>
    </rPh>
    <rPh sb="12" eb="14">
      <t>ビカ</t>
    </rPh>
    <rPh sb="14" eb="15">
      <t>ザイ</t>
    </rPh>
    <rPh sb="15" eb="16">
      <t>ダン</t>
    </rPh>
    <phoneticPr fontId="5"/>
  </si>
  <si>
    <t>防災基金</t>
    <rPh sb="0" eb="2">
      <t>ボウサイ</t>
    </rPh>
    <rPh sb="2" eb="4">
      <t>キキン</t>
    </rPh>
    <phoneticPr fontId="5"/>
  </si>
  <si>
    <t>森林環境譲与税基金</t>
    <rPh sb="0" eb="2">
      <t>シンリン</t>
    </rPh>
    <rPh sb="2" eb="4">
      <t>カンキョウ</t>
    </rPh>
    <rPh sb="4" eb="6">
      <t>ジョウヨ</t>
    </rPh>
    <rPh sb="6" eb="7">
      <t>ゼイ</t>
    </rPh>
    <rPh sb="7" eb="9">
      <t>キキン</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</si>
  <si>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45"/>
  </si>
  <si>
    <t>分析欄</t>
    <rPh sb="0" eb="2">
      <t>ブンセキ</t>
    </rPh>
    <rPh sb="2" eb="3">
      <t>ラン</t>
    </rPh>
    <phoneticPr fontId="45"/>
  </si>
  <si>
    <t>(　参考　）</t>
    <rPh sb="2" eb="4">
      <t>サンコウ</t>
    </rPh>
    <phoneticPr fontId="45"/>
  </si>
  <si>
    <t>当該団体値</t>
    <rPh sb="0" eb="2">
      <t>トウガイ</t>
    </rPh>
    <rPh sb="2" eb="4">
      <t>ダンタイ</t>
    </rPh>
    <rPh sb="4" eb="5">
      <t>アタイ</t>
    </rPh>
    <phoneticPr fontId="45"/>
  </si>
  <si>
    <t>将来負担比率</t>
    <phoneticPr fontId="45"/>
  </si>
  <si>
    <t>有形固定資産減価償却率</t>
    <phoneticPr fontId="45"/>
  </si>
  <si>
    <t>類似団体内平均値</t>
    <phoneticPr fontId="4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</si>
  <si>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45"/>
  </si>
  <si>
    <t>実質公債費比率</t>
    <phoneticPr fontId="45"/>
  </si>
  <si>
    <t xml:space="preserve"> </t>
    <phoneticPr fontId="45"/>
  </si>
  <si>
    <t>令和３年度においては高機能消防指令センター整備事業等による借り入れが大きいものとなったが、令和４年度においては元金償還額が借入額を上回っているため、地方債残高が減少し、将来負担比率が減少した。
公営住宅や橋りょう・トンネル、図書館などで減価償却率が高く、一刻も早い更新改良が必要であるため、「湯河原町公共施設等総合管理計画」に基づき長寿命化等に取り組んでいる。</t>
    <rPh sb="0" eb="2">
      <t>レイワ</t>
    </rPh>
    <rPh sb="3" eb="5">
      <t>ネンド</t>
    </rPh>
    <rPh sb="10" eb="13">
      <t>コウキノウ</t>
    </rPh>
    <rPh sb="13" eb="17">
      <t>ショウボウシレイ</t>
    </rPh>
    <rPh sb="21" eb="25">
      <t>セイビジギョウ</t>
    </rPh>
    <rPh sb="25" eb="26">
      <t>トウ</t>
    </rPh>
    <rPh sb="29" eb="30">
      <t>カ</t>
    </rPh>
    <rPh sb="31" eb="32">
      <t>イ</t>
    </rPh>
    <rPh sb="34" eb="35">
      <t>オオ</t>
    </rPh>
    <rPh sb="45" eb="47">
      <t>レイワ</t>
    </rPh>
    <rPh sb="48" eb="50">
      <t>ネンド</t>
    </rPh>
    <rPh sb="55" eb="59">
      <t>ガンキンショウカン</t>
    </rPh>
    <rPh sb="59" eb="60">
      <t>ガク</t>
    </rPh>
    <rPh sb="61" eb="64">
      <t>カリイレガク</t>
    </rPh>
    <rPh sb="65" eb="67">
      <t>ウワマワ</t>
    </rPh>
    <rPh sb="74" eb="77">
      <t>チホウサイ</t>
    </rPh>
    <rPh sb="77" eb="79">
      <t>ザンダカ</t>
    </rPh>
    <rPh sb="80" eb="82">
      <t>ゲンショウ</t>
    </rPh>
    <rPh sb="84" eb="90">
      <t>ショウライフタンヒリツ</t>
    </rPh>
    <rPh sb="91" eb="93">
      <t>ゲンショウ</t>
    </rPh>
    <rPh sb="97" eb="101">
      <t>コウエイジュウタク</t>
    </rPh>
    <rPh sb="102" eb="103">
      <t>キョウ</t>
    </rPh>
    <rPh sb="112" eb="115">
      <t>トショカン</t>
    </rPh>
    <rPh sb="118" eb="123">
      <t>ゲンカショウキャクリツ</t>
    </rPh>
    <rPh sb="124" eb="125">
      <t>タカ</t>
    </rPh>
    <rPh sb="127" eb="129">
      <t>イッコク</t>
    </rPh>
    <rPh sb="130" eb="131">
      <t>ハヤ</t>
    </rPh>
    <rPh sb="132" eb="134">
      <t>コウシン</t>
    </rPh>
    <rPh sb="134" eb="136">
      <t>カイリョウ</t>
    </rPh>
    <rPh sb="137" eb="139">
      <t>ヒツヨウ</t>
    </rPh>
    <rPh sb="146" eb="150">
      <t>ユガワラマチ</t>
    </rPh>
    <rPh sb="150" eb="154">
      <t>コウキョウシセツ</t>
    </rPh>
    <rPh sb="154" eb="155">
      <t>トウ</t>
    </rPh>
    <rPh sb="155" eb="157">
      <t>ソウゴウ</t>
    </rPh>
    <rPh sb="157" eb="161">
      <t>カンリケイカク</t>
    </rPh>
    <rPh sb="163" eb="164">
      <t>モト</t>
    </rPh>
    <rPh sb="166" eb="170">
      <t>チョウジュミョウカ</t>
    </rPh>
    <rPh sb="170" eb="171">
      <t>トウ</t>
    </rPh>
    <rPh sb="172" eb="173">
      <t>ト</t>
    </rPh>
    <rPh sb="174" eb="175">
      <t>ク</t>
    </rPh>
    <phoneticPr fontId="45"/>
  </si>
  <si>
    <t>令和３年度においては高機能消防指令センター整備事業等による借り入れが大きいものとなったが、令和４年度においては元金償還額が借入額を上回っているため、地方債残高が減少し、将来負担比率が減少した。
実質公債費比率については類似団体と比較して低い水準にあるものの、令和４年度は令和３年度に比べて上昇しているため、今後も公債費の適正化に取り組む必要がある。</t>
    <rPh sb="97" eb="104">
      <t>ジッシツコウサイヒヒリツ</t>
    </rPh>
    <rPh sb="109" eb="113">
      <t>ルイジダンタイ</t>
    </rPh>
    <rPh sb="114" eb="116">
      <t>ヒカク</t>
    </rPh>
    <rPh sb="118" eb="119">
      <t>ヒク</t>
    </rPh>
    <rPh sb="120" eb="122">
      <t>スイジュン</t>
    </rPh>
    <rPh sb="129" eb="131">
      <t>レイワ</t>
    </rPh>
    <rPh sb="132" eb="134">
      <t>ネンド</t>
    </rPh>
    <rPh sb="135" eb="137">
      <t>レイワ</t>
    </rPh>
    <phoneticPr fontId="4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</si>
</sst>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quot;( &quot;0.0&quot; )&quot;;&quot;( &quot;\-0.0&quot; )&quot;"/>
    <numFmt numFmtId="177" formatCode="&quot;(&quot;0&quot;)&quot;"/>
    <numFmt numFmtId="178" formatCode="#,##0.00;&quot;▲ &quot;#,##0.00"/>
    <numFmt numFmtId="179" formatCode="#,##0.0;&quot;▲ &quot;#,##0.0"/>
    <numFmt numFmtId="180" formatCode="#,##0.0;&quot;△ &quot;#,##0.0"/>
    <numFmt numFmtId="181" formatCode="#,##0.0_ "/>
    <numFmt numFmtId="182" formatCode="#,##0;&quot;▲ &quot;#,##0"/>
    <numFmt numFmtId="183" formatCode="#,##0;&quot;△ &quot;#,##0"/>
    <numFmt numFmtId="184" formatCode="#,##0_ "/>
    <numFmt numFmtId="185" formatCode="0.00;&quot;▲ &quot;0.00"/>
    <numFmt numFmtId="186" formatCode="0.00_ "/>
    <numFmt numFmtId="187" formatCode="0.0;&quot;▲ &quot;0.0"/>
    <numFmt numFmtId="188" formatCode="0.0_ "/>
    <numFmt numFmtId="189" formatCode="0_ "/>
    <numFmt numFmtId="190" formatCode="@&quot; &quot;"/>
    <numFmt numFmtId="191" formatCode="#,##0.0_);[Red]\(#,##0.0\)"/>
  </numFmts>
  <fonts count="50" x14ac:knownFonts="1">
    <font>
      <sz val="11"/>
      <color theme="1"/>
      <name val="ＭＳ Ｐゴシック"/>
      <family val="3"/>
    </font>
    <font>
      <sz val="11"/>
      <name val="ＭＳ Ｐゴシック"/>
      <family val="3"/>
    </font>
    <font>
      <sz val="9"/>
      <color indexed="8"/>
      <name val="ＭＳ ゴシック"/>
      <family val="3"/>
    </font>
    <font>
      <sz val="11"/>
      <color indexed="8"/>
      <name val="ＭＳ Ｐゴシック"/>
      <family val="3"/>
    </font>
    <font>
      <sz val="11"/>
      <color theme="1"/>
      <name val="游ゴシック"/>
      <family val="3"/>
      <scheme val="minor"/>
    </font>
    <font>
      <sz val="6"/>
      <name val="ＭＳ Ｐゴシック"/>
      <family val="3"/>
    </font>
    <font>
      <b/>
      <sz val="28"/>
      <name val="ＭＳ ゴシック"/>
      <family val="3"/>
    </font>
    <font>
      <b/>
      <sz val="20"/>
      <color indexed="8"/>
      <name val="ＭＳ ゴシック"/>
      <family val="3"/>
    </font>
    <font>
      <b/>
      <sz val="9"/>
      <color indexed="8"/>
      <name val="ＭＳ ゴシック"/>
      <family val="3"/>
    </font>
    <font>
      <sz val="8"/>
      <color indexed="8"/>
      <name val="ＭＳ ゴシック"/>
      <family val="3"/>
    </font>
    <font>
      <sz val="9"/>
      <name val="ＭＳ ゴシック"/>
      <family val="3"/>
    </font>
    <font>
      <sz val="9"/>
      <color indexed="8"/>
      <name val="ＭＳ Ｐゴシック"/>
      <family val="3"/>
    </font>
    <font>
      <b/>
      <sz val="9"/>
      <color indexed="12"/>
      <name val="ＭＳ ゴシック"/>
      <family val="3"/>
    </font>
    <font>
      <b/>
      <sz val="18"/>
      <color indexed="8"/>
      <name val="ＭＳ ゴシック"/>
      <family val="3"/>
    </font>
    <font>
      <sz val="11"/>
      <color indexed="8"/>
      <name val="ＭＳ ゴシック"/>
      <family val="3"/>
    </font>
    <font>
      <sz val="12"/>
      <color indexed="8"/>
      <name val="ＭＳ Ｐゴシック"/>
      <family val="3"/>
    </font>
    <font>
      <b/>
      <sz val="24"/>
      <color indexed="8"/>
      <name val="ＭＳ ゴシック"/>
      <family val="3"/>
    </font>
    <font>
      <sz val="14"/>
      <color indexed="8"/>
      <name val="ＭＳ Ｐゴシック"/>
      <family val="3"/>
    </font>
    <font>
      <strike/>
      <sz val="14"/>
      <color indexed="8"/>
      <name val="ＭＳ Ｐゴシック"/>
      <family val="3"/>
    </font>
    <font>
      <sz val="12"/>
      <color indexed="8"/>
      <name val="ＭＳ ゴシック"/>
      <family val="3"/>
    </font>
    <font>
      <b/>
      <sz val="12"/>
      <color indexed="8"/>
      <name val="ＭＳ ゴシック"/>
      <family val="3"/>
    </font>
    <font>
      <sz val="11"/>
      <name val="ＭＳ ゴシック"/>
      <family val="3"/>
    </font>
    <font>
      <sz val="14"/>
      <color indexed="8"/>
      <name val="ＭＳ ゴシック"/>
      <family val="3"/>
    </font>
    <font>
      <b/>
      <sz val="16"/>
      <color indexed="8"/>
      <name val="ＭＳ ゴシック"/>
      <family val="3"/>
    </font>
    <font>
      <sz val="13"/>
      <color indexed="8"/>
      <name val="ＭＳ ゴシック"/>
      <family val="3"/>
    </font>
    <font>
      <sz val="13"/>
      <color theme="1"/>
      <name val="ＭＳ ゴシック"/>
      <family val="3"/>
    </font>
    <font>
      <sz val="13"/>
      <color rgb="FFFF0000"/>
      <name val="ＭＳ ゴシック"/>
      <family val="3"/>
    </font>
    <font>
      <sz val="11"/>
      <color theme="1"/>
      <name val="ＭＳ ゴシック"/>
      <family val="3"/>
    </font>
    <font>
      <sz val="11"/>
      <color rgb="FFFF0000"/>
      <name val="ＭＳ ゴシック"/>
      <family val="3"/>
    </font>
    <font>
      <b/>
      <sz val="13"/>
      <color theme="1"/>
      <name val="ＭＳ ゴシック"/>
      <family val="3"/>
    </font>
    <font>
      <sz val="16"/>
      <color indexed="8"/>
      <name val="ＭＳ ゴシック"/>
      <family val="3"/>
    </font>
    <font>
      <sz val="16"/>
      <name val="ＭＳ ゴシック"/>
      <family val="3"/>
    </font>
    <font>
      <sz val="10"/>
      <color indexed="8"/>
      <name val="ＭＳ Ｐゴシック"/>
      <family val="3"/>
    </font>
    <font>
      <b/>
      <sz val="18"/>
      <color indexed="8"/>
      <name val="ＭＳ ゴシック"/>
      <family val="3"/>
    </font>
    <font>
      <sz val="9"/>
      <color indexed="8"/>
      <name val="ＭＳ ゴシック"/>
      <family val="3"/>
    </font>
    <font>
      <sz val="11"/>
      <color indexed="8"/>
      <name val="ＭＳ Ｐゴシック"/>
      <family val="3"/>
    </font>
    <font>
      <sz val="11"/>
      <name val="ＭＳ Ｐゴシック"/>
      <family val="3"/>
    </font>
    <font>
      <sz val="6"/>
      <name val="ＭＳ ゴシック"/>
      <family val="3"/>
    </font>
    <font>
      <b/>
      <sz val="13"/>
      <color indexed="56"/>
      <name val="ＭＳ ゴシック"/>
      <family val="3"/>
    </font>
    <font>
      <b/>
      <sz val="9"/>
      <color indexed="9"/>
      <name val="ＭＳ ゴシック"/>
      <family val="3"/>
    </font>
    <font>
      <sz val="9"/>
      <name val="ＭＳ ゴシック"/>
      <family val="3"/>
    </font>
    <font>
      <sz val="11"/>
      <color indexed="8"/>
      <name val="ＭＳ ゴシック"/>
      <family val="3"/>
    </font>
    <font>
      <sz val="11"/>
      <name val="ＭＳ ゴシック"/>
      <family val="3"/>
    </font>
    <font>
      <sz val="9"/>
      <color indexed="8"/>
      <name val="ＭＳ ゴシック"/>
      <family val="3"/>
      <charset val="128"/>
    </font>
    <font>
      <sz val="11"/>
      <name val="ＭＳ Ｐゴシック"/>
      <family val="3"/>
      <charset val="128"/>
    </font>
    <font>
      <sz val="6"/>
      <name val="ＭＳ Ｐゴシック"/>
      <family val="3"/>
      <charset val="128"/>
    </font>
    <font>
      <sz val="11"/>
      <color indexed="8"/>
      <name val="ＭＳ Ｐゴシック"/>
      <family val="3"/>
      <charset val="128"/>
    </font>
    <font>
      <sz val="14"/>
      <color indexed="8"/>
      <name val="ＭＳ Ｐ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s>
  <cellStyleXfs count="26">
    <xf numFmtId="0" fontId="0" fillId="0" borderId="0">
      <alignment vertical="center"/>
    </xf>
    <xf numFmtId="0" fontId="1" fillId="0" borderId="0"/>
    <xf numFmtId="0" fontId="1" fillId="0" borderId="0">
      <alignment vertical="center"/>
    </xf>
    <xf numFmtId="0" fontId="2"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1" fillId="0" borderId="0"/>
    <xf numFmtId="0" fontId="1"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xf numFmtId="0" fontId="44" fillId="0" borderId="0"/>
    <xf numFmtId="0" fontId="44" fillId="0" borderId="0">
      <alignment vertical="center"/>
    </xf>
    <xf numFmtId="0" fontId="44" fillId="0" borderId="0">
      <alignment vertical="center"/>
    </xf>
    <xf numFmtId="0" fontId="44" fillId="0" borderId="0"/>
    <xf numFmtId="0" fontId="44" fillId="0" borderId="0"/>
    <xf numFmtId="0" fontId="48" fillId="0" borderId="0">
      <alignment vertical="center"/>
    </xf>
  </cellStyleXfs>
  <cellXfs count="1144">
    <xf numFmtId="0" fontId="0" fillId="0" borderId="0" xfId="0">
      <alignment vertical="center"/>
    </xf>
    <xf numFmtId="0" fontId="2" fillId="0" borderId="0" xfId="9" applyFont="1">
      <alignment vertical="center"/>
    </xf>
    <xf numFmtId="49" fontId="2" fillId="0" borderId="0" xfId="9" applyNumberFormat="1" applyFont="1">
      <alignment vertical="center"/>
    </xf>
    <xf numFmtId="0" fontId="7" fillId="0" borderId="0" xfId="9" applyFont="1">
      <alignment vertical="center"/>
    </xf>
    <xf numFmtId="0" fontId="2" fillId="0" borderId="8" xfId="9" applyFont="1" applyBorder="1">
      <alignment vertical="center"/>
    </xf>
    <xf numFmtId="49" fontId="2" fillId="0" borderId="8" xfId="9" applyNumberFormat="1" applyFont="1" applyBorder="1">
      <alignment vertical="center"/>
    </xf>
    <xf numFmtId="0" fontId="2" fillId="0" borderId="9" xfId="9" applyFont="1" applyBorder="1">
      <alignment vertical="center"/>
    </xf>
    <xf numFmtId="0" fontId="2" fillId="0" borderId="0" xfId="9" applyFont="1" applyAlignment="1">
      <alignment horizontal="center" vertical="center" wrapText="1"/>
    </xf>
    <xf numFmtId="49" fontId="2" fillId="0" borderId="0" xfId="9" applyNumberFormat="1" applyFont="1" applyAlignment="1">
      <alignment horizontal="center" vertical="center"/>
    </xf>
    <xf numFmtId="0" fontId="2" fillId="0" borderId="20" xfId="9" applyFont="1" applyBorder="1">
      <alignment vertical="center"/>
    </xf>
    <xf numFmtId="0" fontId="8" fillId="0" borderId="0" xfId="9" applyFont="1">
      <alignment vertical="center"/>
    </xf>
    <xf numFmtId="0" fontId="2" fillId="0" borderId="30" xfId="9" applyFont="1" applyBorder="1" applyAlignment="1">
      <alignment horizontal="center" vertical="center"/>
    </xf>
    <xf numFmtId="0" fontId="2" fillId="0" borderId="0" xfId="9" applyFont="1" applyAlignment="1">
      <alignment horizontal="center" vertical="center"/>
    </xf>
    <xf numFmtId="0" fontId="2" fillId="0" borderId="23" xfId="9" applyFont="1" applyBorder="1" applyAlignment="1">
      <alignment horizontal="center" vertical="center"/>
    </xf>
    <xf numFmtId="0" fontId="10" fillId="0" borderId="26" xfId="10" applyFont="1" applyBorder="1">
      <alignment vertical="center"/>
    </xf>
    <xf numFmtId="0" fontId="10" fillId="0" borderId="28" xfId="10" applyFont="1" applyBorder="1" applyAlignment="1">
      <alignment horizontal="center" vertical="center"/>
    </xf>
    <xf numFmtId="0" fontId="2" fillId="0" borderId="42" xfId="9" applyFont="1" applyBorder="1" applyAlignment="1">
      <alignment horizontal="center" vertical="center"/>
    </xf>
    <xf numFmtId="0" fontId="2" fillId="0" borderId="8" xfId="9" applyFont="1" applyBorder="1" applyAlignment="1">
      <alignment horizontal="center" vertical="center"/>
    </xf>
    <xf numFmtId="0" fontId="2" fillId="0" borderId="9" xfId="9" applyFont="1" applyBorder="1" applyAlignment="1">
      <alignment horizontal="center" vertical="center"/>
    </xf>
    <xf numFmtId="0" fontId="2" fillId="0" borderId="58" xfId="9" applyFont="1" applyBorder="1" applyAlignment="1">
      <alignment horizontal="center" vertical="center"/>
    </xf>
    <xf numFmtId="0" fontId="2" fillId="0" borderId="34" xfId="9" applyFont="1" applyBorder="1" applyAlignment="1">
      <alignment horizontal="center" vertical="center" wrapText="1"/>
    </xf>
    <xf numFmtId="0" fontId="2" fillId="0" borderId="8" xfId="9" applyFont="1" applyBorder="1" applyAlignment="1">
      <alignment horizontal="left" vertical="center"/>
    </xf>
    <xf numFmtId="0" fontId="2" fillId="0" borderId="7" xfId="9" applyFont="1" applyBorder="1" applyAlignment="1">
      <alignment horizontal="left" vertical="center"/>
    </xf>
    <xf numFmtId="0" fontId="2" fillId="0" borderId="19" xfId="9" applyFont="1" applyBorder="1" applyAlignment="1">
      <alignment horizontal="left" vertical="center"/>
    </xf>
    <xf numFmtId="0" fontId="9" fillId="0" borderId="20" xfId="9" applyFont="1" applyBorder="1" applyAlignment="1">
      <alignment vertical="center" wrapText="1"/>
    </xf>
    <xf numFmtId="0" fontId="2" fillId="0" borderId="53" xfId="9" applyFont="1" applyBorder="1" applyAlignment="1">
      <alignment horizontal="left" vertical="center"/>
    </xf>
    <xf numFmtId="0" fontId="9" fillId="0" borderId="60" xfId="9" applyFont="1" applyBorder="1" applyAlignment="1">
      <alignment vertical="center" wrapText="1"/>
    </xf>
    <xf numFmtId="189" fontId="2" fillId="0" borderId="7" xfId="9" applyNumberFormat="1" applyFont="1" applyBorder="1" applyAlignment="1">
      <alignment horizontal="right" vertical="center" shrinkToFit="1"/>
    </xf>
    <xf numFmtId="189" fontId="2" fillId="0" borderId="7" xfId="9" applyNumberFormat="1" applyFont="1" applyBorder="1" applyAlignment="1">
      <alignment vertical="center" shrinkToFit="1"/>
    </xf>
    <xf numFmtId="188" fontId="2" fillId="0" borderId="9" xfId="9" applyNumberFormat="1" applyFont="1" applyBorder="1">
      <alignment vertical="center"/>
    </xf>
    <xf numFmtId="189" fontId="2" fillId="0" borderId="19" xfId="9" applyNumberFormat="1" applyFont="1" applyBorder="1" applyAlignment="1">
      <alignment horizontal="right" vertical="center" shrinkToFit="1"/>
    </xf>
    <xf numFmtId="189" fontId="2" fillId="0" borderId="19" xfId="9" applyNumberFormat="1" applyFont="1" applyBorder="1" applyAlignment="1">
      <alignment vertical="center" shrinkToFit="1"/>
    </xf>
    <xf numFmtId="188" fontId="2" fillId="0" borderId="20" xfId="9" applyNumberFormat="1" applyFont="1" applyBorder="1">
      <alignment vertical="center"/>
    </xf>
    <xf numFmtId="189" fontId="2" fillId="0" borderId="53" xfId="9" applyNumberFormat="1" applyFont="1" applyBorder="1" applyAlignment="1">
      <alignment horizontal="right" vertical="center" shrinkToFit="1"/>
    </xf>
    <xf numFmtId="189" fontId="2" fillId="0" borderId="53" xfId="9" applyNumberFormat="1" applyFont="1" applyBorder="1" applyAlignment="1">
      <alignment vertical="center" shrinkToFit="1"/>
    </xf>
    <xf numFmtId="188" fontId="2" fillId="0" borderId="60" xfId="9" applyNumberFormat="1" applyFont="1" applyBorder="1">
      <alignment vertical="center"/>
    </xf>
    <xf numFmtId="0" fontId="2" fillId="0" borderId="58" xfId="9" applyFont="1" applyBorder="1">
      <alignment vertical="center"/>
    </xf>
    <xf numFmtId="0" fontId="2" fillId="0" borderId="60" xfId="9" applyFont="1" applyBorder="1">
      <alignment vertical="center"/>
    </xf>
    <xf numFmtId="0" fontId="2" fillId="0" borderId="0" xfId="4" applyFont="1" applyAlignment="1">
      <alignment vertical="center" shrinkToFit="1"/>
    </xf>
    <xf numFmtId="49" fontId="12" fillId="0" borderId="0" xfId="4" applyNumberFormat="1" applyFont="1">
      <alignment vertical="center"/>
    </xf>
    <xf numFmtId="0" fontId="13" fillId="0" borderId="0" xfId="4" applyFont="1">
      <alignment vertical="center"/>
    </xf>
    <xf numFmtId="0" fontId="10" fillId="0" borderId="0" xfId="4" applyFont="1">
      <alignment vertical="center"/>
    </xf>
    <xf numFmtId="0" fontId="2" fillId="0" borderId="23" xfId="4" applyFont="1" applyBorder="1">
      <alignment vertical="center"/>
    </xf>
    <xf numFmtId="0" fontId="2" fillId="0" borderId="34" xfId="4" applyFont="1" applyBorder="1">
      <alignment vertical="center"/>
    </xf>
    <xf numFmtId="0" fontId="14" fillId="0" borderId="34" xfId="4" applyFont="1" applyBorder="1" applyAlignment="1">
      <alignment horizontal="center" vertical="center"/>
    </xf>
    <xf numFmtId="0" fontId="14" fillId="0" borderId="34" xfId="4" applyFont="1" applyBorder="1">
      <alignment vertical="center"/>
    </xf>
    <xf numFmtId="0" fontId="3" fillId="0" borderId="0" xfId="15">
      <alignment vertical="center"/>
    </xf>
    <xf numFmtId="0" fontId="15" fillId="0" borderId="0" xfId="15" applyFont="1">
      <alignment vertical="center"/>
    </xf>
    <xf numFmtId="0" fontId="3" fillId="3" borderId="0" xfId="15" applyFill="1">
      <alignment vertical="center"/>
    </xf>
    <xf numFmtId="49" fontId="2" fillId="3" borderId="0" xfId="12" applyNumberFormat="1" applyFont="1" applyFill="1">
      <alignment vertical="center"/>
    </xf>
    <xf numFmtId="0" fontId="2" fillId="3" borderId="0" xfId="12" applyFont="1" applyFill="1">
      <alignment vertical="center"/>
    </xf>
    <xf numFmtId="0" fontId="17" fillId="0" borderId="77" xfId="12" applyFont="1" applyBorder="1" applyAlignment="1" applyProtection="1">
      <alignment horizontal="center" vertical="center" shrinkToFit="1"/>
      <protection locked="0"/>
    </xf>
    <xf numFmtId="0" fontId="17" fillId="0" borderId="78" xfId="12" applyFont="1" applyBorder="1" applyAlignment="1" applyProtection="1">
      <alignment horizontal="center" vertical="center" shrinkToFit="1"/>
      <protection locked="0"/>
    </xf>
    <xf numFmtId="0" fontId="17" fillId="5" borderId="79" xfId="12" applyFont="1" applyFill="1" applyBorder="1" applyAlignment="1" applyProtection="1">
      <alignment horizontal="center" vertical="center" shrinkToFit="1"/>
      <protection locked="0"/>
    </xf>
    <xf numFmtId="0" fontId="17" fillId="0" borderId="80" xfId="12" applyFont="1" applyBorder="1" applyAlignment="1" applyProtection="1">
      <alignment horizontal="center" vertical="center" shrinkToFit="1"/>
      <protection locked="0"/>
    </xf>
    <xf numFmtId="0" fontId="11" fillId="3" borderId="0" xfId="12" applyFont="1" applyFill="1">
      <alignment vertical="center"/>
    </xf>
    <xf numFmtId="0" fontId="17" fillId="3" borderId="0" xfId="12" applyFont="1" applyFill="1">
      <alignment vertical="center"/>
    </xf>
    <xf numFmtId="0" fontId="17" fillId="0" borderId="81" xfId="12" applyFont="1" applyBorder="1" applyAlignment="1" applyProtection="1">
      <alignment horizontal="center" vertical="center" shrinkToFit="1"/>
      <protection locked="0"/>
    </xf>
    <xf numFmtId="0" fontId="17" fillId="3" borderId="0" xfId="12" applyFont="1" applyFill="1" applyAlignment="1">
      <alignment horizontal="center" vertical="center" shrinkToFit="1"/>
    </xf>
    <xf numFmtId="0" fontId="17" fillId="3" borderId="20" xfId="12" applyFont="1" applyFill="1" applyBorder="1">
      <alignment vertical="center"/>
    </xf>
    <xf numFmtId="0" fontId="17" fillId="3" borderId="12" xfId="12" applyFont="1" applyFill="1" applyBorder="1">
      <alignment vertical="center"/>
    </xf>
    <xf numFmtId="0" fontId="19" fillId="3" borderId="0" xfId="15" applyFont="1" applyFill="1">
      <alignment vertical="center"/>
    </xf>
    <xf numFmtId="0" fontId="17" fillId="3" borderId="0" xfId="12" applyFont="1" applyFill="1" applyAlignment="1">
      <alignment horizontal="left" vertical="center" shrinkToFit="1"/>
    </xf>
    <xf numFmtId="0" fontId="17" fillId="3" borderId="20" xfId="12" applyFont="1" applyFill="1" applyBorder="1" applyAlignment="1">
      <alignment horizontal="center" vertical="center"/>
    </xf>
    <xf numFmtId="0" fontId="17" fillId="3" borderId="23" xfId="12" applyFont="1" applyFill="1" applyBorder="1">
      <alignment vertical="center"/>
    </xf>
    <xf numFmtId="182" fontId="17" fillId="3" borderId="0" xfId="12" applyNumberFormat="1" applyFont="1" applyFill="1" applyAlignment="1">
      <alignment horizontal="right" vertical="center" shrinkToFit="1"/>
    </xf>
    <xf numFmtId="0" fontId="15" fillId="3" borderId="8" xfId="12" applyFont="1" applyFill="1" applyBorder="1">
      <alignment vertical="center"/>
    </xf>
    <xf numFmtId="0" fontId="15" fillId="3" borderId="0" xfId="12" applyFont="1" applyFill="1">
      <alignment vertical="center"/>
    </xf>
    <xf numFmtId="182" fontId="17" fillId="3" borderId="0" xfId="12" applyNumberFormat="1" applyFont="1" applyFill="1" applyAlignment="1">
      <alignment horizontal="left" vertical="center" shrinkToFit="1"/>
    </xf>
    <xf numFmtId="0" fontId="17" fillId="3" borderId="35" xfId="12" applyFont="1" applyFill="1" applyBorder="1">
      <alignment vertical="center"/>
    </xf>
    <xf numFmtId="0" fontId="15" fillId="3" borderId="0" xfId="12" applyFont="1" applyFill="1" applyAlignment="1">
      <alignment horizontal="center" vertical="center"/>
    </xf>
    <xf numFmtId="0" fontId="17" fillId="0" borderId="152" xfId="11" applyFont="1" applyBorder="1" applyAlignment="1" applyProtection="1">
      <alignment horizontal="center" vertical="center" shrinkToFit="1"/>
      <protection locked="0"/>
    </xf>
    <xf numFmtId="0" fontId="17" fillId="0" borderId="153" xfId="11" applyFont="1" applyBorder="1" applyAlignment="1" applyProtection="1">
      <alignment horizontal="center" vertical="center" shrinkToFit="1"/>
      <protection locked="0"/>
    </xf>
    <xf numFmtId="0" fontId="17" fillId="3" borderId="153" xfId="12" applyFont="1" applyFill="1" applyBorder="1" applyAlignment="1" applyProtection="1">
      <alignment horizontal="center" vertical="center" shrinkToFit="1"/>
      <protection locked="0"/>
    </xf>
    <xf numFmtId="0" fontId="17" fillId="3" borderId="0" xfId="12" applyFont="1" applyFill="1" applyAlignment="1">
      <alignment horizontal="center" vertical="center"/>
    </xf>
    <xf numFmtId="0" fontId="17" fillId="3" borderId="58" xfId="12" applyFont="1" applyFill="1" applyBorder="1">
      <alignment vertical="center"/>
    </xf>
    <xf numFmtId="0" fontId="2" fillId="3" borderId="20" xfId="12" applyFont="1" applyFill="1" applyBorder="1">
      <alignment vertical="center"/>
    </xf>
    <xf numFmtId="0" fontId="1" fillId="3" borderId="0" xfId="1" applyFill="1"/>
    <xf numFmtId="0" fontId="1" fillId="3" borderId="0" xfId="1" applyFill="1" applyProtection="1">
      <protection hidden="1"/>
    </xf>
    <xf numFmtId="0" fontId="3" fillId="0" borderId="14" xfId="19" applyFont="1" applyFill="1" applyBorder="1">
      <alignment vertical="center"/>
    </xf>
    <xf numFmtId="0" fontId="3" fillId="0" borderId="42" xfId="19" applyFont="1" applyFill="1" applyBorder="1">
      <alignment vertical="center"/>
    </xf>
    <xf numFmtId="184" fontId="14" fillId="0" borderId="0" xfId="19" applyNumberFormat="1" applyFont="1" applyFill="1">
      <alignment vertical="center"/>
    </xf>
    <xf numFmtId="0" fontId="17" fillId="0" borderId="30" xfId="19" applyFont="1" applyFill="1" applyBorder="1">
      <alignment vertical="center"/>
    </xf>
    <xf numFmtId="184" fontId="14" fillId="0" borderId="42" xfId="19" applyNumberFormat="1" applyFont="1" applyFill="1" applyBorder="1">
      <alignment vertical="center"/>
    </xf>
    <xf numFmtId="184" fontId="14" fillId="0" borderId="31" xfId="19" applyNumberFormat="1" applyFont="1" applyFill="1" applyBorder="1">
      <alignment vertical="center"/>
    </xf>
    <xf numFmtId="0" fontId="14" fillId="0" borderId="0" xfId="19" applyFont="1" applyFill="1">
      <alignment vertical="center"/>
    </xf>
    <xf numFmtId="0" fontId="3" fillId="0" borderId="23" xfId="19" applyFont="1" applyFill="1" applyBorder="1">
      <alignment vertical="center"/>
    </xf>
    <xf numFmtId="0" fontId="3" fillId="0" borderId="34" xfId="19" applyFont="1" applyFill="1" applyBorder="1">
      <alignment vertical="center"/>
    </xf>
    <xf numFmtId="0" fontId="17" fillId="0" borderId="42" xfId="19" applyFont="1" applyFill="1" applyBorder="1">
      <alignment vertical="center"/>
    </xf>
    <xf numFmtId="0" fontId="3" fillId="0" borderId="31" xfId="19" applyFont="1" applyFill="1" applyBorder="1">
      <alignment vertical="center"/>
    </xf>
    <xf numFmtId="0" fontId="3" fillId="0" borderId="0" xfId="19" applyFont="1" applyFill="1" applyBorder="1">
      <alignment vertical="center"/>
    </xf>
    <xf numFmtId="184" fontId="14" fillId="0" borderId="0" xfId="19" applyNumberFormat="1" applyFont="1" applyFill="1" applyBorder="1">
      <alignment vertical="center"/>
    </xf>
    <xf numFmtId="184" fontId="14" fillId="0" borderId="34" xfId="19" applyNumberFormat="1" applyFont="1" applyFill="1" applyBorder="1">
      <alignment vertical="center"/>
    </xf>
    <xf numFmtId="0" fontId="3" fillId="3" borderId="30" xfId="19" applyFont="1" applyFill="1" applyBorder="1">
      <alignment vertical="center"/>
    </xf>
    <xf numFmtId="184" fontId="14" fillId="3" borderId="31" xfId="19" applyNumberFormat="1" applyFont="1" applyFill="1" applyBorder="1">
      <alignment vertical="center"/>
    </xf>
    <xf numFmtId="184" fontId="14" fillId="0" borderId="32" xfId="19" applyNumberFormat="1" applyFont="1" applyFill="1" applyBorder="1">
      <alignment vertical="center"/>
    </xf>
    <xf numFmtId="0" fontId="14" fillId="0" borderId="0" xfId="19" applyFont="1" applyFill="1" applyBorder="1" applyAlignment="1"/>
    <xf numFmtId="184" fontId="21" fillId="0" borderId="30" xfId="13" applyNumberFormat="1" applyFont="1" applyBorder="1" applyAlignment="1">
      <alignment vertical="center"/>
    </xf>
    <xf numFmtId="184" fontId="21" fillId="0" borderId="31" xfId="13" applyNumberFormat="1" applyFont="1" applyBorder="1" applyAlignment="1">
      <alignment vertical="center"/>
    </xf>
    <xf numFmtId="184" fontId="21" fillId="0" borderId="31" xfId="13" applyNumberFormat="1" applyFont="1" applyBorder="1" applyAlignment="1">
      <alignment horizontal="center" vertical="center"/>
    </xf>
    <xf numFmtId="0" fontId="3" fillId="3" borderId="23" xfId="19" applyFont="1" applyFill="1" applyBorder="1">
      <alignment vertical="center"/>
    </xf>
    <xf numFmtId="184" fontId="14" fillId="3" borderId="34" xfId="19" applyNumberFormat="1" applyFont="1" applyFill="1" applyBorder="1">
      <alignment vertical="center"/>
    </xf>
    <xf numFmtId="184" fontId="14" fillId="0" borderId="35" xfId="19" applyNumberFormat="1" applyFont="1" applyFill="1" applyBorder="1">
      <alignment vertical="center"/>
    </xf>
    <xf numFmtId="184" fontId="21" fillId="0" borderId="16" xfId="13" applyNumberFormat="1" applyFont="1" applyBorder="1" applyAlignment="1">
      <alignment vertical="center"/>
    </xf>
    <xf numFmtId="184" fontId="21" fillId="0" borderId="15" xfId="13" applyNumberFormat="1" applyFont="1" applyBorder="1" applyAlignment="1">
      <alignment vertical="center"/>
    </xf>
    <xf numFmtId="184" fontId="21" fillId="0" borderId="171" xfId="13" applyNumberFormat="1" applyFont="1" applyBorder="1" applyAlignment="1">
      <alignment horizontal="center" vertical="center"/>
    </xf>
    <xf numFmtId="184" fontId="21" fillId="0" borderId="16" xfId="13" applyNumberFormat="1" applyFont="1" applyBorder="1" applyAlignment="1">
      <alignment horizontal="center" vertical="center"/>
    </xf>
    <xf numFmtId="184" fontId="21" fillId="0" borderId="27" xfId="13" applyNumberFormat="1" applyFont="1" applyBorder="1" applyAlignment="1">
      <alignment horizontal="center" vertical="center" wrapText="1"/>
    </xf>
    <xf numFmtId="182" fontId="21" fillId="0" borderId="27" xfId="14" applyNumberFormat="1" applyFont="1" applyFill="1" applyBorder="1" applyAlignment="1">
      <alignment horizontal="right" vertical="center" shrinkToFit="1"/>
    </xf>
    <xf numFmtId="182" fontId="21" fillId="0" borderId="172" xfId="14" applyNumberFormat="1" applyFont="1" applyFill="1" applyBorder="1" applyAlignment="1">
      <alignment horizontal="right" vertical="center" shrinkToFit="1"/>
    </xf>
    <xf numFmtId="0" fontId="3" fillId="3" borderId="16" xfId="19" applyFont="1" applyFill="1" applyBorder="1">
      <alignment vertical="center"/>
    </xf>
    <xf numFmtId="184" fontId="14" fillId="3" borderId="15" xfId="19" applyNumberFormat="1" applyFont="1" applyFill="1" applyBorder="1">
      <alignment vertical="center"/>
    </xf>
    <xf numFmtId="184" fontId="14" fillId="0" borderId="37" xfId="19" applyNumberFormat="1" applyFont="1" applyFill="1" applyBorder="1">
      <alignment vertical="center"/>
    </xf>
    <xf numFmtId="184" fontId="21" fillId="0" borderId="32" xfId="13" applyNumberFormat="1" applyFont="1" applyBorder="1" applyAlignment="1">
      <alignment horizontal="center" vertical="center"/>
    </xf>
    <xf numFmtId="184" fontId="21" fillId="0" borderId="30" xfId="13" applyNumberFormat="1" applyFont="1" applyBorder="1" applyAlignment="1">
      <alignment horizontal="center" vertical="center"/>
    </xf>
    <xf numFmtId="182" fontId="21" fillId="0" borderId="30" xfId="14" applyNumberFormat="1" applyFont="1" applyFill="1" applyBorder="1" applyAlignment="1">
      <alignment horizontal="right" vertical="center" shrinkToFit="1"/>
    </xf>
    <xf numFmtId="182" fontId="21" fillId="0" borderId="173" xfId="14" applyNumberFormat="1" applyFont="1" applyFill="1" applyBorder="1" applyAlignment="1">
      <alignment horizontal="right" vertical="center" shrinkToFit="1"/>
    </xf>
    <xf numFmtId="182" fontId="14" fillId="3" borderId="26" xfId="18" applyNumberFormat="1" applyFont="1" applyFill="1" applyBorder="1" applyAlignment="1">
      <alignment horizontal="right" vertical="center" shrinkToFit="1"/>
    </xf>
    <xf numFmtId="182" fontId="14" fillId="3" borderId="74" xfId="18" applyNumberFormat="1" applyFont="1" applyFill="1" applyBorder="1" applyAlignment="1">
      <alignment horizontal="right" vertical="center" shrinkToFit="1"/>
    </xf>
    <xf numFmtId="184" fontId="14" fillId="0" borderId="74" xfId="19" applyNumberFormat="1" applyFont="1" applyFill="1" applyBorder="1" applyAlignment="1">
      <alignment horizontal="center" vertical="center"/>
    </xf>
    <xf numFmtId="178" fontId="21" fillId="0" borderId="74" xfId="19" applyNumberFormat="1" applyFont="1" applyFill="1" applyBorder="1" applyAlignment="1">
      <alignment horizontal="right" vertical="center" shrinkToFit="1"/>
    </xf>
    <xf numFmtId="179" fontId="21" fillId="0" borderId="74" xfId="19" applyNumberFormat="1" applyFont="1" applyFill="1" applyBorder="1" applyAlignment="1">
      <alignment horizontal="right" vertical="center" shrinkToFit="1"/>
    </xf>
    <xf numFmtId="182" fontId="14" fillId="0" borderId="74" xfId="19" applyNumberFormat="1" applyFont="1" applyFill="1" applyBorder="1" applyAlignment="1">
      <alignment horizontal="right" vertical="center" shrinkToFit="1"/>
    </xf>
    <xf numFmtId="184" fontId="21" fillId="0" borderId="35" xfId="13" applyNumberFormat="1" applyFont="1" applyBorder="1" applyAlignment="1">
      <alignment horizontal="center" vertical="center"/>
    </xf>
    <xf numFmtId="184" fontId="21" fillId="0" borderId="174" xfId="13" applyNumberFormat="1" applyFont="1" applyBorder="1" applyAlignment="1">
      <alignment horizontal="center" vertical="center" wrapText="1"/>
    </xf>
    <xf numFmtId="179" fontId="21" fillId="0" borderId="175" xfId="14" applyNumberFormat="1" applyFont="1" applyFill="1" applyBorder="1" applyAlignment="1">
      <alignment horizontal="right" vertical="center" shrinkToFit="1"/>
    </xf>
    <xf numFmtId="179" fontId="21" fillId="0" borderId="171" xfId="14" applyNumberFormat="1" applyFont="1" applyFill="1" applyBorder="1" applyAlignment="1">
      <alignment horizontal="right" vertical="center" shrinkToFit="1"/>
    </xf>
    <xf numFmtId="0" fontId="3" fillId="3" borderId="32" xfId="19" applyFont="1" applyFill="1" applyBorder="1">
      <alignment vertical="center"/>
    </xf>
    <xf numFmtId="184" fontId="14" fillId="3" borderId="74" xfId="19" applyNumberFormat="1" applyFont="1" applyFill="1" applyBorder="1" applyAlignment="1">
      <alignment horizontal="center" vertical="center"/>
    </xf>
    <xf numFmtId="184" fontId="14" fillId="0" borderId="176" xfId="19" applyNumberFormat="1" applyFont="1" applyFill="1" applyBorder="1" applyAlignment="1">
      <alignment horizontal="center" vertical="center"/>
    </xf>
    <xf numFmtId="178" fontId="21" fillId="0" borderId="176" xfId="19" applyNumberFormat="1" applyFont="1" applyFill="1" applyBorder="1" applyAlignment="1">
      <alignment horizontal="right" vertical="center" shrinkToFit="1"/>
    </xf>
    <xf numFmtId="179" fontId="21" fillId="0" borderId="176" xfId="19" applyNumberFormat="1" applyFont="1" applyFill="1" applyBorder="1" applyAlignment="1">
      <alignment horizontal="right" vertical="center" shrinkToFit="1"/>
    </xf>
    <xf numFmtId="181" fontId="14" fillId="0" borderId="0" xfId="19" applyNumberFormat="1" applyFont="1" applyFill="1" applyBorder="1">
      <alignment vertical="center"/>
    </xf>
    <xf numFmtId="181" fontId="14" fillId="0" borderId="34" xfId="19" applyNumberFormat="1" applyFont="1" applyFill="1" applyBorder="1">
      <alignment vertical="center"/>
    </xf>
    <xf numFmtId="0" fontId="3" fillId="0" borderId="0" xfId="19" applyFont="1" applyFill="1" applyBorder="1" applyAlignment="1"/>
    <xf numFmtId="184" fontId="10" fillId="0" borderId="177" xfId="13" applyNumberFormat="1" applyFont="1" applyBorder="1" applyAlignment="1">
      <alignment horizontal="center" vertical="center"/>
    </xf>
    <xf numFmtId="182" fontId="21" fillId="0" borderId="177" xfId="14" applyNumberFormat="1" applyFont="1" applyFill="1" applyBorder="1" applyAlignment="1">
      <alignment horizontal="right" vertical="center" shrinkToFit="1"/>
    </xf>
    <xf numFmtId="182" fontId="21" fillId="0" borderId="178" xfId="14" applyNumberFormat="1" applyFont="1" applyFill="1" applyBorder="1" applyAlignment="1">
      <alignment horizontal="right" vertical="center" shrinkToFit="1"/>
    </xf>
    <xf numFmtId="0" fontId="3" fillId="3" borderId="35" xfId="19" applyFont="1" applyFill="1" applyBorder="1">
      <alignment vertical="center"/>
    </xf>
    <xf numFmtId="184" fontId="2" fillId="3" borderId="176" xfId="19" applyNumberFormat="1" applyFont="1" applyFill="1" applyBorder="1" applyAlignment="1">
      <alignment horizontal="center" vertical="center"/>
    </xf>
    <xf numFmtId="182" fontId="14" fillId="3" borderId="31" xfId="18" applyNumberFormat="1" applyFont="1" applyFill="1" applyBorder="1" applyAlignment="1">
      <alignment horizontal="right" vertical="center" shrinkToFit="1"/>
    </xf>
    <xf numFmtId="182" fontId="14" fillId="3" borderId="32" xfId="18" applyNumberFormat="1" applyFont="1" applyFill="1" applyBorder="1" applyAlignment="1">
      <alignment horizontal="right" vertical="center" shrinkToFit="1"/>
    </xf>
    <xf numFmtId="184" fontId="14" fillId="0" borderId="174" xfId="19" applyNumberFormat="1" applyFont="1" applyFill="1" applyBorder="1" applyAlignment="1">
      <alignment horizontal="center" vertical="center"/>
    </xf>
    <xf numFmtId="178" fontId="14" fillId="0" borderId="174" xfId="19" applyNumberFormat="1" applyFont="1" applyFill="1" applyBorder="1" applyAlignment="1">
      <alignment horizontal="right" vertical="center" shrinkToFit="1"/>
    </xf>
    <xf numFmtId="179" fontId="14" fillId="0" borderId="174" xfId="19" applyNumberFormat="1" applyFont="1" applyFill="1" applyBorder="1" applyAlignment="1">
      <alignment horizontal="right" vertical="center" shrinkToFit="1"/>
    </xf>
    <xf numFmtId="182" fontId="14" fillId="3" borderId="176" xfId="19" applyNumberFormat="1" applyFont="1" applyFill="1" applyBorder="1" applyAlignment="1">
      <alignment horizontal="right" vertical="center" shrinkToFit="1"/>
    </xf>
    <xf numFmtId="182" fontId="14" fillId="0" borderId="176" xfId="19" applyNumberFormat="1" applyFont="1" applyFill="1" applyBorder="1" applyAlignment="1">
      <alignment horizontal="right" vertical="center" shrinkToFit="1"/>
    </xf>
    <xf numFmtId="181" fontId="14" fillId="0" borderId="23" xfId="19" applyNumberFormat="1" applyFont="1" applyFill="1" applyBorder="1">
      <alignment vertical="center"/>
    </xf>
    <xf numFmtId="184" fontId="21" fillId="0" borderId="34" xfId="13" applyNumberFormat="1" applyFont="1" applyBorder="1" applyAlignment="1">
      <alignment horizontal="center" vertical="center" wrapText="1"/>
    </xf>
    <xf numFmtId="179" fontId="21" fillId="0" borderId="179" xfId="14" applyNumberFormat="1" applyFont="1" applyFill="1" applyBorder="1" applyAlignment="1">
      <alignment horizontal="right" vertical="center" shrinkToFit="1"/>
    </xf>
    <xf numFmtId="179" fontId="21" fillId="0" borderId="180" xfId="14" applyNumberFormat="1" applyFont="1" applyFill="1" applyBorder="1" applyAlignment="1">
      <alignment horizontal="right" vertical="center" shrinkToFit="1"/>
    </xf>
    <xf numFmtId="179" fontId="21" fillId="0" borderId="23" xfId="14" applyNumberFormat="1" applyFont="1" applyBorder="1" applyAlignment="1">
      <alignment horizontal="right" vertical="center" shrinkToFit="1"/>
    </xf>
    <xf numFmtId="0" fontId="3" fillId="3" borderId="37" xfId="19" applyFont="1" applyFill="1" applyBorder="1">
      <alignment vertical="center"/>
    </xf>
    <xf numFmtId="184" fontId="14" fillId="3" borderId="174" xfId="19" applyNumberFormat="1" applyFont="1" applyFill="1" applyBorder="1" applyAlignment="1">
      <alignment horizontal="center" vertical="center"/>
    </xf>
    <xf numFmtId="179" fontId="14" fillId="3" borderId="181" xfId="18" applyNumberFormat="1" applyFont="1" applyFill="1" applyBorder="1" applyAlignment="1">
      <alignment horizontal="right" vertical="center" shrinkToFit="1"/>
    </xf>
    <xf numFmtId="179" fontId="14" fillId="3" borderId="174" xfId="18" applyNumberFormat="1" applyFont="1" applyFill="1" applyBorder="1" applyAlignment="1">
      <alignment horizontal="right" vertical="center" shrinkToFit="1"/>
    </xf>
    <xf numFmtId="184" fontId="14" fillId="0" borderId="0" xfId="19" applyNumberFormat="1" applyFont="1" applyFill="1" applyBorder="1" applyAlignment="1">
      <alignment horizontal="center" vertical="center"/>
    </xf>
    <xf numFmtId="184" fontId="21" fillId="0" borderId="37" xfId="13" applyNumberFormat="1" applyFont="1" applyBorder="1" applyAlignment="1">
      <alignment horizontal="center" vertical="center"/>
    </xf>
    <xf numFmtId="184" fontId="21" fillId="0" borderId="74" xfId="13" applyNumberFormat="1" applyFont="1" applyBorder="1" applyAlignment="1">
      <alignment horizontal="center" vertical="center"/>
    </xf>
    <xf numFmtId="179" fontId="21" fillId="0" borderId="27" xfId="14" applyNumberFormat="1" applyFont="1" applyBorder="1" applyAlignment="1">
      <alignment horizontal="right" vertical="center" shrinkToFit="1"/>
    </xf>
    <xf numFmtId="179" fontId="21" fillId="0" borderId="172" xfId="14" applyNumberFormat="1" applyFont="1" applyBorder="1" applyAlignment="1">
      <alignment horizontal="right" vertical="center" shrinkToFit="1"/>
    </xf>
    <xf numFmtId="0" fontId="3" fillId="0" borderId="16" xfId="19" applyFont="1" applyFill="1" applyBorder="1">
      <alignment vertical="center"/>
    </xf>
    <xf numFmtId="184" fontId="14" fillId="0" borderId="14" xfId="19" applyNumberFormat="1" applyFont="1" applyFill="1" applyBorder="1">
      <alignment vertical="center"/>
    </xf>
    <xf numFmtId="184" fontId="14" fillId="0" borderId="15" xfId="19" applyNumberFormat="1" applyFont="1" applyFill="1" applyBorder="1">
      <alignment vertical="center"/>
    </xf>
    <xf numFmtId="0" fontId="3" fillId="0" borderId="16" xfId="19" applyFont="1" applyFill="1" applyBorder="1" applyAlignment="1"/>
    <xf numFmtId="0" fontId="3" fillId="0" borderId="14" xfId="19" applyFont="1" applyFill="1" applyBorder="1" applyAlignment="1"/>
    <xf numFmtId="0" fontId="3" fillId="0" borderId="15" xfId="19" applyFont="1" applyFill="1" applyBorder="1">
      <alignment vertical="center"/>
    </xf>
    <xf numFmtId="0" fontId="22" fillId="6" borderId="6" xfId="6" applyFont="1" applyFill="1" applyBorder="1" applyAlignment="1"/>
    <xf numFmtId="0" fontId="22" fillId="0" borderId="8" xfId="6" applyFont="1" applyFill="1" applyBorder="1" applyAlignment="1">
      <alignment horizontal="center" vertical="center" wrapText="1"/>
    </xf>
    <xf numFmtId="0" fontId="22" fillId="0" borderId="12" xfId="6" applyFont="1" applyFill="1" applyBorder="1" applyAlignment="1">
      <alignment horizontal="center" vertical="center" wrapText="1"/>
    </xf>
    <xf numFmtId="0" fontId="22" fillId="0" borderId="61" xfId="6" applyFont="1" applyFill="1" applyBorder="1" applyAlignment="1">
      <alignment horizontal="center" vertical="center"/>
    </xf>
    <xf numFmtId="0" fontId="22" fillId="6" borderId="18" xfId="6" applyFont="1" applyFill="1" applyBorder="1" applyAlignment="1">
      <alignment horizontal="right" vertical="top"/>
    </xf>
    <xf numFmtId="0" fontId="22" fillId="6" borderId="64" xfId="6" applyFont="1" applyFill="1" applyBorder="1" applyAlignment="1">
      <alignment horizontal="right" vertical="top"/>
    </xf>
    <xf numFmtId="0" fontId="22" fillId="6" borderId="1" xfId="6" applyFont="1" applyFill="1" applyBorder="1" applyAlignment="1">
      <alignment horizontal="center" vertical="center"/>
    </xf>
    <xf numFmtId="185" fontId="22" fillId="0" borderId="1" xfId="6" applyNumberFormat="1" applyFont="1" applyFill="1" applyBorder="1" applyAlignment="1" applyProtection="1">
      <alignment horizontal="right" vertical="center" shrinkToFit="1"/>
    </xf>
    <xf numFmtId="185" fontId="22" fillId="0" borderId="4" xfId="6" applyNumberFormat="1" applyFont="1" applyFill="1" applyBorder="1" applyAlignment="1" applyProtection="1">
      <alignment horizontal="right" vertical="center" shrinkToFit="1"/>
    </xf>
    <xf numFmtId="185" fontId="22" fillId="0" borderId="79" xfId="6" applyNumberFormat="1" applyFont="1" applyFill="1" applyBorder="1" applyAlignment="1" applyProtection="1">
      <alignment horizontal="right" vertical="center" shrinkToFit="1"/>
    </xf>
    <xf numFmtId="0" fontId="22" fillId="6" borderId="24" xfId="6" applyFont="1" applyFill="1" applyBorder="1" applyAlignment="1">
      <alignment horizontal="center" vertical="center"/>
    </xf>
    <xf numFmtId="185" fontId="22" fillId="0" borderId="24" xfId="6" applyNumberFormat="1" applyFont="1" applyFill="1" applyBorder="1" applyAlignment="1" applyProtection="1">
      <alignment horizontal="right" vertical="center" shrinkToFit="1"/>
    </xf>
    <xf numFmtId="185" fontId="22" fillId="0" borderId="27" xfId="6" applyNumberFormat="1" applyFont="1" applyFill="1" applyBorder="1" applyAlignment="1" applyProtection="1">
      <alignment horizontal="right" vertical="center" shrinkToFit="1"/>
    </xf>
    <xf numFmtId="185" fontId="22" fillId="0" borderId="182" xfId="6" applyNumberFormat="1" applyFont="1" applyFill="1" applyBorder="1" applyAlignment="1" applyProtection="1">
      <alignment horizontal="right" vertical="center" shrinkToFit="1"/>
    </xf>
    <xf numFmtId="0" fontId="23" fillId="0" borderId="0" xfId="6" applyFont="1" applyAlignment="1">
      <alignment horizontal="right" vertical="center"/>
    </xf>
    <xf numFmtId="0" fontId="22" fillId="6" borderId="55" xfId="6" applyFont="1" applyFill="1" applyBorder="1" applyAlignment="1">
      <alignment horizontal="center" vertical="center"/>
    </xf>
    <xf numFmtId="185" fontId="22" fillId="0" borderId="45" xfId="6" applyNumberFormat="1" applyFont="1" applyFill="1" applyBorder="1" applyAlignment="1" applyProtection="1">
      <alignment horizontal="right" vertical="center" shrinkToFit="1"/>
    </xf>
    <xf numFmtId="185" fontId="22" fillId="0" borderId="48" xfId="6" applyNumberFormat="1" applyFont="1" applyFill="1" applyBorder="1" applyAlignment="1" applyProtection="1">
      <alignment horizontal="right" vertical="center" shrinkToFit="1"/>
    </xf>
    <xf numFmtId="185" fontId="22" fillId="0" borderId="62" xfId="6" applyNumberFormat="1" applyFont="1" applyFill="1" applyBorder="1" applyAlignment="1" applyProtection="1">
      <alignment horizontal="right" vertical="center" shrinkToFit="1"/>
    </xf>
    <xf numFmtId="0" fontId="22" fillId="0" borderId="0" xfId="17" applyFont="1">
      <alignment vertical="center"/>
    </xf>
    <xf numFmtId="0" fontId="22" fillId="7" borderId="6" xfId="17" applyFont="1" applyFill="1" applyBorder="1" applyAlignment="1"/>
    <xf numFmtId="0" fontId="22" fillId="0" borderId="56" xfId="17" applyFont="1" applyFill="1" applyBorder="1" applyAlignment="1">
      <alignment vertical="center" wrapText="1"/>
    </xf>
    <xf numFmtId="0" fontId="22" fillId="0" borderId="57" xfId="17" applyFont="1" applyFill="1" applyBorder="1" applyAlignment="1">
      <alignment vertical="center"/>
    </xf>
    <xf numFmtId="0" fontId="22" fillId="0" borderId="12" xfId="17" applyFont="1" applyFill="1" applyBorder="1" applyAlignment="1">
      <alignment vertical="center"/>
    </xf>
    <xf numFmtId="0" fontId="22" fillId="0" borderId="61" xfId="17" applyFont="1" applyFill="1" applyBorder="1" applyAlignment="1">
      <alignment vertical="center"/>
    </xf>
    <xf numFmtId="0" fontId="24" fillId="0" borderId="0" xfId="17" applyFont="1" applyFill="1" applyBorder="1" applyAlignment="1">
      <alignment vertical="center"/>
    </xf>
    <xf numFmtId="0" fontId="22" fillId="7" borderId="18" xfId="17" applyFont="1" applyFill="1" applyBorder="1" applyAlignment="1">
      <alignment horizontal="right" vertical="top"/>
    </xf>
    <xf numFmtId="0" fontId="24" fillId="0" borderId="0" xfId="17" applyNumberFormat="1" applyFont="1" applyFill="1" applyBorder="1" applyAlignment="1">
      <alignment vertical="center" wrapText="1"/>
    </xf>
    <xf numFmtId="0" fontId="22" fillId="7" borderId="64" xfId="17" applyFont="1" applyFill="1" applyBorder="1" applyAlignment="1">
      <alignment horizontal="right" vertical="top"/>
    </xf>
    <xf numFmtId="0" fontId="22" fillId="7" borderId="13" xfId="17" applyFont="1" applyFill="1" applyBorder="1" applyAlignment="1">
      <alignment horizontal="center" vertical="center"/>
    </xf>
    <xf numFmtId="185" fontId="22" fillId="0" borderId="183" xfId="17" applyNumberFormat="1" applyFont="1" applyFill="1" applyBorder="1" applyAlignment="1">
      <alignment horizontal="right" vertical="center" shrinkToFit="1"/>
    </xf>
    <xf numFmtId="185" fontId="22" fillId="0" borderId="184" xfId="17" applyNumberFormat="1" applyFont="1" applyFill="1" applyBorder="1" applyAlignment="1">
      <alignment horizontal="right" vertical="center" shrinkToFit="1"/>
    </xf>
    <xf numFmtId="185" fontId="22" fillId="0" borderId="79" xfId="17" applyNumberFormat="1" applyFont="1" applyFill="1" applyBorder="1" applyAlignment="1">
      <alignment horizontal="right" vertical="center" shrinkToFit="1"/>
    </xf>
    <xf numFmtId="0" fontId="22" fillId="0" borderId="0" xfId="17" applyNumberFormat="1" applyFont="1" applyFill="1" applyBorder="1" applyAlignment="1">
      <alignment vertical="center"/>
    </xf>
    <xf numFmtId="0" fontId="22" fillId="7" borderId="24" xfId="17" applyFont="1" applyFill="1" applyBorder="1" applyAlignment="1">
      <alignment horizontal="center" vertical="center"/>
    </xf>
    <xf numFmtId="185" fontId="22" fillId="0" borderId="185" xfId="17" applyNumberFormat="1" applyFont="1" applyFill="1" applyBorder="1" applyAlignment="1">
      <alignment horizontal="right" vertical="center" shrinkToFit="1"/>
    </xf>
    <xf numFmtId="185" fontId="22" fillId="0" borderId="74" xfId="17" applyNumberFormat="1" applyFont="1" applyFill="1" applyBorder="1" applyAlignment="1">
      <alignment horizontal="right" vertical="center" shrinkToFit="1"/>
    </xf>
    <xf numFmtId="185" fontId="22" fillId="0" borderId="182" xfId="17" applyNumberFormat="1" applyFont="1" applyFill="1" applyBorder="1" applyAlignment="1">
      <alignment horizontal="right" vertical="center" shrinkToFit="1"/>
    </xf>
    <xf numFmtId="0" fontId="22" fillId="7" borderId="45" xfId="17" applyFont="1" applyFill="1" applyBorder="1" applyAlignment="1">
      <alignment horizontal="center" vertical="center"/>
    </xf>
    <xf numFmtId="185" fontId="22" fillId="0" borderId="186" xfId="17" applyNumberFormat="1" applyFont="1" applyFill="1" applyBorder="1" applyAlignment="1">
      <alignment horizontal="right" vertical="center" shrinkToFit="1"/>
    </xf>
    <xf numFmtId="185" fontId="22" fillId="0" borderId="187" xfId="17" applyNumberFormat="1" applyFont="1" applyFill="1" applyBorder="1" applyAlignment="1">
      <alignment horizontal="right" vertical="center" shrinkToFit="1"/>
    </xf>
    <xf numFmtId="185" fontId="22" fillId="0" borderId="62" xfId="17" applyNumberFormat="1" applyFont="1" applyFill="1" applyBorder="1" applyAlignment="1">
      <alignment horizontal="right" vertical="center" shrinkToFit="1"/>
    </xf>
    <xf numFmtId="0" fontId="24" fillId="6" borderId="6" xfId="8" applyFont="1" applyFill="1" applyBorder="1" applyAlignment="1"/>
    <xf numFmtId="0" fontId="24" fillId="0" borderId="0" xfId="8" applyFont="1" applyAlignment="1"/>
    <xf numFmtId="0" fontId="25" fillId="0" borderId="0" xfId="8" applyFont="1" applyAlignment="1"/>
    <xf numFmtId="0" fontId="25" fillId="8" borderId="6" xfId="8" applyFont="1" applyFill="1" applyBorder="1" applyAlignment="1"/>
    <xf numFmtId="0" fontId="26" fillId="0" borderId="0" xfId="8" applyFont="1" applyAlignment="1">
      <alignment horizontal="center" vertical="center" wrapText="1"/>
    </xf>
    <xf numFmtId="0" fontId="26" fillId="0" borderId="0" xfId="8" applyFont="1" applyAlignment="1">
      <alignment vertical="center" wrapText="1"/>
    </xf>
    <xf numFmtId="0" fontId="24" fillId="6" borderId="18" xfId="8" applyFont="1" applyFill="1" applyBorder="1" applyAlignment="1"/>
    <xf numFmtId="0" fontId="25" fillId="0" borderId="0" xfId="8" applyFont="1">
      <alignment vertical="center"/>
    </xf>
    <xf numFmtId="0" fontId="25" fillId="8" borderId="18" xfId="8" applyFont="1" applyFill="1" applyBorder="1" applyAlignment="1"/>
    <xf numFmtId="0" fontId="24" fillId="0" borderId="31" xfId="8" applyFont="1" applyFill="1" applyBorder="1" applyAlignment="1">
      <alignment vertical="center" wrapText="1"/>
    </xf>
    <xf numFmtId="0" fontId="24" fillId="0" borderId="32" xfId="8" applyFont="1" applyFill="1" applyBorder="1" applyAlignment="1">
      <alignment vertical="center"/>
    </xf>
    <xf numFmtId="0" fontId="24" fillId="0" borderId="30" xfId="8" applyFont="1" applyFill="1" applyBorder="1" applyAlignment="1">
      <alignment vertical="center"/>
    </xf>
    <xf numFmtId="0" fontId="24" fillId="0" borderId="33" xfId="8" applyFont="1" applyFill="1" applyBorder="1" applyAlignment="1">
      <alignment vertical="center"/>
    </xf>
    <xf numFmtId="0" fontId="25" fillId="0" borderId="0" xfId="8" applyFont="1" applyAlignment="1">
      <alignment vertical="top"/>
    </xf>
    <xf numFmtId="0" fontId="24" fillId="6" borderId="18" xfId="8" applyFont="1" applyFill="1" applyBorder="1" applyAlignment="1">
      <alignment horizontal="right" vertical="center"/>
    </xf>
    <xf numFmtId="0" fontId="25" fillId="8" borderId="18" xfId="8" applyFont="1" applyFill="1" applyBorder="1" applyAlignment="1">
      <alignment horizontal="right" vertical="center"/>
    </xf>
    <xf numFmtId="0" fontId="28" fillId="0" borderId="0" xfId="8" applyFont="1">
      <alignment vertical="center"/>
    </xf>
    <xf numFmtId="0" fontId="24" fillId="6" borderId="64" xfId="8" applyFont="1" applyFill="1" applyBorder="1" applyAlignment="1">
      <alignment horizontal="right" vertical="top"/>
    </xf>
    <xf numFmtId="0" fontId="25" fillId="8" borderId="64" xfId="8" applyFont="1" applyFill="1" applyBorder="1" applyAlignment="1">
      <alignment horizontal="right" vertical="top"/>
    </xf>
    <xf numFmtId="0" fontId="24" fillId="6" borderId="13" xfId="8" applyFont="1" applyFill="1" applyBorder="1" applyAlignment="1">
      <alignment horizontal="center" vertical="center"/>
    </xf>
    <xf numFmtId="182" fontId="24" fillId="0" borderId="183" xfId="8" applyNumberFormat="1" applyFont="1" applyFill="1" applyBorder="1" applyAlignment="1" applyProtection="1">
      <alignment horizontal="right" vertical="center" shrinkToFit="1"/>
    </xf>
    <xf numFmtId="182" fontId="24" fillId="0" borderId="184" xfId="8" applyNumberFormat="1" applyFont="1" applyFill="1" applyBorder="1" applyAlignment="1" applyProtection="1">
      <alignment horizontal="right" vertical="center" shrinkToFit="1"/>
    </xf>
    <xf numFmtId="182" fontId="24" fillId="0" borderId="79" xfId="8" applyNumberFormat="1" applyFont="1" applyFill="1" applyBorder="1" applyAlignment="1" applyProtection="1">
      <alignment horizontal="right" vertical="center" shrinkToFit="1"/>
    </xf>
    <xf numFmtId="182" fontId="25" fillId="0" borderId="0" xfId="8" applyNumberFormat="1" applyFont="1" applyAlignment="1">
      <alignment horizontal="right" vertical="center" shrinkToFit="1"/>
    </xf>
    <xf numFmtId="0" fontId="25" fillId="8" borderId="13" xfId="8" applyFont="1" applyFill="1" applyBorder="1" applyAlignment="1">
      <alignment horizontal="center" vertical="center"/>
    </xf>
    <xf numFmtId="182" fontId="25" fillId="0" borderId="183" xfId="8" applyNumberFormat="1" applyFont="1" applyBorder="1" applyAlignment="1" applyProtection="1">
      <alignment horizontal="right" vertical="center" shrinkToFit="1"/>
      <protection locked="0"/>
    </xf>
    <xf numFmtId="182" fontId="25" fillId="0" borderId="2" xfId="8" applyNumberFormat="1" applyFont="1" applyBorder="1" applyAlignment="1" applyProtection="1">
      <alignment horizontal="right" vertical="center" shrinkToFit="1"/>
      <protection locked="0"/>
    </xf>
    <xf numFmtId="182" fontId="25" fillId="0" borderId="79" xfId="8" applyNumberFormat="1" applyFont="1" applyBorder="1" applyAlignment="1" applyProtection="1">
      <alignment horizontal="right" vertical="center" shrinkToFit="1"/>
      <protection locked="0"/>
    </xf>
    <xf numFmtId="0" fontId="24" fillId="6" borderId="24" xfId="8" applyFont="1" applyFill="1" applyBorder="1" applyAlignment="1">
      <alignment horizontal="center" vertical="center"/>
    </xf>
    <xf numFmtId="182" fontId="24" fillId="0" borderId="185" xfId="8" applyNumberFormat="1" applyFont="1" applyFill="1" applyBorder="1" applyAlignment="1" applyProtection="1">
      <alignment horizontal="right" vertical="center" shrinkToFit="1"/>
    </xf>
    <xf numFmtId="182" fontId="24" fillId="0" borderId="74" xfId="8" applyNumberFormat="1" applyFont="1" applyFill="1" applyBorder="1" applyAlignment="1" applyProtection="1">
      <alignment horizontal="right" vertical="center" shrinkToFit="1"/>
    </xf>
    <xf numFmtId="182" fontId="24" fillId="0" borderId="182" xfId="8" applyNumberFormat="1" applyFont="1" applyFill="1" applyBorder="1" applyAlignment="1" applyProtection="1">
      <alignment horizontal="right" vertical="center" shrinkToFit="1"/>
    </xf>
    <xf numFmtId="0" fontId="25" fillId="8" borderId="24" xfId="8" applyFont="1" applyFill="1" applyBorder="1" applyAlignment="1">
      <alignment horizontal="center" vertical="center"/>
    </xf>
    <xf numFmtId="182" fontId="25" fillId="0" borderId="185" xfId="8" applyNumberFormat="1" applyFont="1" applyBorder="1" applyAlignment="1" applyProtection="1">
      <alignment horizontal="right" vertical="center" shrinkToFit="1"/>
      <protection locked="0"/>
    </xf>
    <xf numFmtId="182" fontId="25" fillId="0" borderId="25" xfId="8" applyNumberFormat="1" applyFont="1" applyBorder="1" applyAlignment="1" applyProtection="1">
      <alignment horizontal="right" vertical="center" shrinkToFit="1"/>
      <protection locked="0"/>
    </xf>
    <xf numFmtId="182" fontId="25" fillId="0" borderId="182" xfId="8" applyNumberFormat="1" applyFont="1" applyBorder="1" applyAlignment="1" applyProtection="1">
      <alignment horizontal="right" vertical="center" shrinkToFit="1"/>
      <protection locked="0"/>
    </xf>
    <xf numFmtId="0" fontId="23" fillId="0" borderId="0" xfId="8" applyFont="1" applyAlignment="1">
      <alignment horizontal="center" vertical="center"/>
    </xf>
    <xf numFmtId="0" fontId="24" fillId="6" borderId="55" xfId="8" applyFont="1" applyFill="1" applyBorder="1" applyAlignment="1">
      <alignment horizontal="center" vertical="center"/>
    </xf>
    <xf numFmtId="182" fontId="24" fillId="0" borderId="186" xfId="8" applyNumberFormat="1" applyFont="1" applyFill="1" applyBorder="1" applyAlignment="1" applyProtection="1">
      <alignment horizontal="right" vertical="center" shrinkToFit="1"/>
    </xf>
    <xf numFmtId="182" fontId="24" fillId="0" borderId="187" xfId="8" applyNumberFormat="1" applyFont="1" applyFill="1" applyBorder="1" applyAlignment="1" applyProtection="1">
      <alignment horizontal="right" vertical="center" shrinkToFit="1"/>
    </xf>
    <xf numFmtId="182" fontId="24" fillId="0" borderId="62" xfId="8" applyNumberFormat="1" applyFont="1" applyFill="1" applyBorder="1" applyAlignment="1" applyProtection="1">
      <alignment horizontal="right" vertical="center" shrinkToFit="1"/>
    </xf>
    <xf numFmtId="0" fontId="29" fillId="0" borderId="0" xfId="8" applyNumberFormat="1" applyFont="1" applyAlignment="1">
      <alignment horizontal="center" vertical="center" shrinkToFit="1"/>
    </xf>
    <xf numFmtId="0" fontId="25" fillId="8" borderId="55" xfId="8" applyFont="1" applyFill="1" applyBorder="1" applyAlignment="1">
      <alignment horizontal="center" vertical="center"/>
    </xf>
    <xf numFmtId="182" fontId="25" fillId="0" borderId="186" xfId="8" applyNumberFormat="1" applyFont="1" applyBorder="1" applyAlignment="1" applyProtection="1">
      <alignment horizontal="right" vertical="center" shrinkToFit="1"/>
      <protection locked="0"/>
    </xf>
    <xf numFmtId="182" fontId="25" fillId="0" borderId="46" xfId="8" applyNumberFormat="1" applyFont="1" applyBorder="1" applyAlignment="1" applyProtection="1">
      <alignment horizontal="right" vertical="center" shrinkToFit="1"/>
      <protection locked="0"/>
    </xf>
    <xf numFmtId="182" fontId="25" fillId="0" borderId="62" xfId="8" applyNumberFormat="1" applyFont="1" applyBorder="1" applyAlignment="1" applyProtection="1">
      <alignment horizontal="right" vertical="center" shrinkToFit="1"/>
      <protection locked="0"/>
    </xf>
    <xf numFmtId="0" fontId="24" fillId="0" borderId="0" xfId="7" applyFont="1" applyFill="1" applyBorder="1" applyAlignment="1"/>
    <xf numFmtId="0" fontId="24" fillId="0" borderId="26" xfId="7" applyFont="1" applyFill="1" applyBorder="1" applyAlignment="1">
      <alignment vertical="center"/>
    </xf>
    <xf numFmtId="0" fontId="24" fillId="0" borderId="32" xfId="7" applyFont="1" applyFill="1" applyBorder="1" applyAlignment="1">
      <alignment vertical="center" wrapText="1"/>
    </xf>
    <xf numFmtId="0" fontId="24" fillId="0" borderId="0" xfId="7" applyFont="1" applyFill="1" applyBorder="1" applyAlignment="1">
      <alignment horizontal="left" vertical="center"/>
    </xf>
    <xf numFmtId="182" fontId="24" fillId="0" borderId="183" xfId="7" applyNumberFormat="1" applyFont="1" applyBorder="1" applyAlignment="1">
      <alignment horizontal="right" vertical="center" shrinkToFit="1"/>
    </xf>
    <xf numFmtId="182" fontId="24" fillId="0" borderId="184" xfId="7" applyNumberFormat="1" applyFont="1" applyBorder="1" applyAlignment="1">
      <alignment horizontal="right" vertical="center" shrinkToFit="1"/>
    </xf>
    <xf numFmtId="182" fontId="24" fillId="0" borderId="79" xfId="7" applyNumberFormat="1" applyFont="1" applyBorder="1" applyAlignment="1">
      <alignment horizontal="right" vertical="center" shrinkToFit="1"/>
    </xf>
    <xf numFmtId="182" fontId="24" fillId="0" borderId="0" xfId="7" applyNumberFormat="1" applyFont="1" applyFill="1" applyBorder="1" applyAlignment="1" applyProtection="1">
      <alignment horizontal="right" vertical="center"/>
    </xf>
    <xf numFmtId="182" fontId="24" fillId="0" borderId="185" xfId="7" applyNumberFormat="1" applyFont="1" applyBorder="1" applyAlignment="1">
      <alignment horizontal="right" vertical="center" shrinkToFit="1"/>
    </xf>
    <xf numFmtId="182" fontId="24" fillId="0" borderId="74" xfId="7" applyNumberFormat="1" applyFont="1" applyBorder="1" applyAlignment="1">
      <alignment horizontal="right" vertical="center" shrinkToFit="1"/>
    </xf>
    <xf numFmtId="182" fontId="24" fillId="0" borderId="182" xfId="7" applyNumberFormat="1" applyFont="1" applyBorder="1" applyAlignment="1">
      <alignment horizontal="right" vertical="center" shrinkToFit="1"/>
    </xf>
    <xf numFmtId="0" fontId="24" fillId="6" borderId="45" xfId="7" applyFont="1" applyFill="1" applyBorder="1" applyAlignment="1">
      <alignment horizontal="center" vertical="center"/>
    </xf>
    <xf numFmtId="182" fontId="24" fillId="0" borderId="186" xfId="7" applyNumberFormat="1" applyFont="1" applyBorder="1" applyAlignment="1">
      <alignment horizontal="right" vertical="center" shrinkToFit="1"/>
    </xf>
    <xf numFmtId="182" fontId="24" fillId="0" borderId="187" xfId="7" applyNumberFormat="1" applyFont="1" applyBorder="1" applyAlignment="1">
      <alignment horizontal="right" vertical="center" shrinkToFit="1"/>
    </xf>
    <xf numFmtId="182" fontId="24" fillId="0" borderId="62" xfId="7" applyNumberFormat="1" applyFont="1" applyBorder="1" applyAlignment="1">
      <alignment horizontal="right" vertical="center" shrinkToFit="1"/>
    </xf>
    <xf numFmtId="0" fontId="30" fillId="6" borderId="6" xfId="6" applyFont="1" applyFill="1" applyBorder="1" applyAlignment="1"/>
    <xf numFmtId="0" fontId="30" fillId="0" borderId="8" xfId="6" applyFont="1" applyFill="1" applyBorder="1" applyAlignment="1">
      <alignment horizontal="center" vertical="center" wrapText="1"/>
    </xf>
    <xf numFmtId="0" fontId="30" fillId="0" borderId="12" xfId="6" applyFont="1" applyFill="1" applyBorder="1" applyAlignment="1">
      <alignment horizontal="center" vertical="center" wrapText="1"/>
    </xf>
    <xf numFmtId="0" fontId="30" fillId="0" borderId="2" xfId="6" applyFont="1" applyFill="1" applyBorder="1" applyAlignment="1">
      <alignment horizontal="center" vertical="center"/>
    </xf>
    <xf numFmtId="0" fontId="30" fillId="0" borderId="5" xfId="6" applyFont="1" applyFill="1" applyBorder="1" applyAlignment="1">
      <alignment horizontal="center" vertical="center"/>
    </xf>
    <xf numFmtId="0" fontId="30" fillId="0" borderId="6" xfId="6" applyFont="1" applyFill="1" applyBorder="1" applyAlignment="1">
      <alignment horizontal="center" vertical="center"/>
    </xf>
    <xf numFmtId="0" fontId="30" fillId="6" borderId="18" xfId="6" applyFont="1" applyFill="1" applyBorder="1" applyAlignment="1">
      <alignment horizontal="right" vertical="top"/>
    </xf>
    <xf numFmtId="0" fontId="30" fillId="6" borderId="64" xfId="6" applyFont="1" applyFill="1" applyBorder="1" applyAlignment="1">
      <alignment horizontal="right" vertical="top"/>
    </xf>
    <xf numFmtId="0" fontId="31" fillId="8" borderId="24" xfId="5" applyFont="1" applyFill="1" applyBorder="1" applyAlignment="1">
      <alignment horizontal="center" vertical="center"/>
    </xf>
    <xf numFmtId="182" fontId="30" fillId="0" borderId="24" xfId="5" applyNumberFormat="1" applyFont="1" applyFill="1" applyBorder="1" applyAlignment="1" applyProtection="1">
      <alignment horizontal="right" vertical="center" shrinkToFit="1"/>
    </xf>
    <xf numFmtId="182" fontId="30" fillId="0" borderId="27" xfId="5" applyNumberFormat="1" applyFont="1" applyFill="1" applyBorder="1" applyAlignment="1" applyProtection="1">
      <alignment horizontal="right" vertical="center" shrinkToFit="1"/>
    </xf>
    <xf numFmtId="182" fontId="30" fillId="0" borderId="74" xfId="5" applyNumberFormat="1" applyFont="1" applyFill="1" applyBorder="1" applyAlignment="1" applyProtection="1">
      <alignment horizontal="right" vertical="center" shrinkToFit="1"/>
    </xf>
    <xf numFmtId="182" fontId="30" fillId="0" borderId="74" xfId="5" applyNumberFormat="1" applyFont="1" applyFill="1" applyBorder="1" applyAlignment="1" applyProtection="1">
      <alignment horizontal="right" vertical="center" shrinkToFit="1"/>
      <protection locked="0"/>
    </xf>
    <xf numFmtId="182" fontId="30" fillId="0" borderId="182" xfId="5" applyNumberFormat="1" applyFont="1" applyFill="1" applyBorder="1" applyAlignment="1" applyProtection="1">
      <alignment horizontal="right" vertical="center" shrinkToFit="1"/>
      <protection locked="0"/>
    </xf>
    <xf numFmtId="182" fontId="30" fillId="0" borderId="29" xfId="5" applyNumberFormat="1" applyFont="1" applyFill="1" applyBorder="1" applyAlignment="1" applyProtection="1">
      <alignment horizontal="right" vertical="center" shrinkToFit="1"/>
    </xf>
    <xf numFmtId="0" fontId="23" fillId="0" borderId="0" xfId="6" applyFont="1" applyAlignment="1">
      <alignment horizontal="right"/>
    </xf>
    <xf numFmtId="0" fontId="31" fillId="8" borderId="55" xfId="5" applyFont="1" applyFill="1" applyBorder="1" applyAlignment="1">
      <alignment horizontal="center" vertical="center"/>
    </xf>
    <xf numFmtId="182" fontId="30" fillId="0" borderId="45" xfId="5" applyNumberFormat="1" applyFont="1" applyFill="1" applyBorder="1" applyAlignment="1" applyProtection="1">
      <alignment horizontal="right" vertical="center" shrinkToFit="1"/>
    </xf>
    <xf numFmtId="182" fontId="30" fillId="0" borderId="48" xfId="5" applyNumberFormat="1" applyFont="1" applyFill="1" applyBorder="1" applyAlignment="1" applyProtection="1">
      <alignment horizontal="right" vertical="center" shrinkToFit="1"/>
    </xf>
    <xf numFmtId="182" fontId="30" fillId="0" borderId="187" xfId="5" applyNumberFormat="1" applyFont="1" applyFill="1" applyBorder="1" applyAlignment="1" applyProtection="1">
      <alignment horizontal="right" vertical="center" shrinkToFit="1"/>
    </xf>
    <xf numFmtId="182" fontId="30" fillId="0" borderId="187" xfId="5" applyNumberFormat="1" applyFont="1" applyFill="1" applyBorder="1" applyAlignment="1" applyProtection="1">
      <alignment horizontal="right" vertical="center" shrinkToFit="1"/>
      <protection locked="0"/>
    </xf>
    <xf numFmtId="182" fontId="30" fillId="0" borderId="62" xfId="5" applyNumberFormat="1" applyFont="1" applyFill="1" applyBorder="1" applyAlignment="1" applyProtection="1">
      <alignment horizontal="right" vertical="center" shrinkToFit="1"/>
      <protection locked="0"/>
    </xf>
    <xf numFmtId="182" fontId="30" fillId="0" borderId="55" xfId="5" applyNumberFormat="1" applyFont="1" applyFill="1" applyBorder="1" applyAlignment="1" applyProtection="1">
      <alignment horizontal="right" vertical="center" shrinkToFit="1"/>
    </xf>
    <xf numFmtId="0" fontId="1" fillId="0" borderId="0" xfId="1"/>
    <xf numFmtId="0" fontId="1" fillId="0" borderId="74" xfId="1" applyBorder="1"/>
    <xf numFmtId="0" fontId="1" fillId="0" borderId="74" xfId="1" applyBorder="1" applyAlignment="1">
      <alignment vertical="center"/>
    </xf>
    <xf numFmtId="0" fontId="32" fillId="0" borderId="74" xfId="1" applyFont="1" applyBorder="1"/>
    <xf numFmtId="0" fontId="1" fillId="0" borderId="74" xfId="2" applyBorder="1" applyAlignment="1"/>
    <xf numFmtId="0" fontId="1" fillId="0" borderId="0" xfId="2" applyAlignment="1"/>
    <xf numFmtId="182" fontId="1" fillId="0" borderId="74" xfId="2" applyNumberFormat="1" applyBorder="1" applyAlignment="1"/>
    <xf numFmtId="0" fontId="1" fillId="0" borderId="26" xfId="1" applyFont="1" applyBorder="1" applyAlignment="1">
      <alignment vertical="center"/>
    </xf>
    <xf numFmtId="183" fontId="21" fillId="0" borderId="27" xfId="1" applyNumberFormat="1" applyFont="1" applyFill="1" applyBorder="1" applyAlignment="1">
      <alignment vertical="center"/>
    </xf>
    <xf numFmtId="183" fontId="21" fillId="0" borderId="172" xfId="1" applyNumberFormat="1" applyFont="1" applyFill="1" applyBorder="1" applyAlignment="1">
      <alignment vertical="center"/>
    </xf>
    <xf numFmtId="183" fontId="21" fillId="0" borderId="172" xfId="1" applyNumberFormat="1" applyFont="1" applyFill="1" applyBorder="1" applyAlignment="1">
      <alignment vertical="center" wrapText="1"/>
    </xf>
    <xf numFmtId="183" fontId="21" fillId="0" borderId="30" xfId="1" applyNumberFormat="1" applyFont="1" applyFill="1" applyBorder="1" applyAlignment="1">
      <alignment vertical="center"/>
    </xf>
    <xf numFmtId="183" fontId="21" fillId="0" borderId="173" xfId="1" applyNumberFormat="1" applyFont="1" applyFill="1" applyBorder="1" applyAlignment="1">
      <alignment vertical="center"/>
    </xf>
    <xf numFmtId="180" fontId="21" fillId="0" borderId="175" xfId="1" applyNumberFormat="1" applyFont="1" applyFill="1" applyBorder="1" applyAlignment="1">
      <alignment vertical="center"/>
    </xf>
    <xf numFmtId="180" fontId="21" fillId="0" borderId="171" xfId="1" applyNumberFormat="1" applyFont="1" applyFill="1" applyBorder="1" applyAlignment="1">
      <alignment vertical="center"/>
    </xf>
    <xf numFmtId="184" fontId="21" fillId="0" borderId="177" xfId="1" applyNumberFormat="1" applyFont="1" applyBorder="1" applyAlignment="1">
      <alignment horizontal="center" vertical="center"/>
    </xf>
    <xf numFmtId="183" fontId="21" fillId="0" borderId="177" xfId="1" applyNumberFormat="1" applyFont="1" applyFill="1" applyBorder="1" applyAlignment="1">
      <alignment vertical="center"/>
    </xf>
    <xf numFmtId="183" fontId="21" fillId="0" borderId="178" xfId="1" applyNumberFormat="1" applyFont="1" applyFill="1" applyBorder="1" applyAlignment="1">
      <alignment vertical="center"/>
    </xf>
    <xf numFmtId="180" fontId="21" fillId="0" borderId="179" xfId="1" applyNumberFormat="1" applyFont="1" applyFill="1" applyBorder="1" applyAlignment="1">
      <alignment vertical="center"/>
    </xf>
    <xf numFmtId="180" fontId="21" fillId="0" borderId="180" xfId="1" applyNumberFormat="1" applyFont="1" applyFill="1" applyBorder="1" applyAlignment="1">
      <alignment vertical="center"/>
    </xf>
    <xf numFmtId="180" fontId="21" fillId="0" borderId="23" xfId="1" applyNumberFormat="1" applyFont="1" applyBorder="1" applyAlignment="1">
      <alignment vertical="center"/>
    </xf>
    <xf numFmtId="180" fontId="21" fillId="0" borderId="27" xfId="1" applyNumberFormat="1" applyFont="1" applyBorder="1" applyAlignment="1">
      <alignment vertical="center"/>
    </xf>
    <xf numFmtId="180" fontId="21" fillId="0" borderId="172" xfId="1" applyNumberFormat="1" applyFont="1" applyBorder="1" applyAlignment="1">
      <alignment vertical="center"/>
    </xf>
    <xf numFmtId="0" fontId="0" fillId="3" borderId="0" xfId="20" applyFont="1" applyFill="1" applyAlignment="1">
      <alignment vertical="center"/>
    </xf>
    <xf numFmtId="0" fontId="44" fillId="3" borderId="0" xfId="20" applyFill="1" applyAlignment="1" applyProtection="1">
      <alignment vertical="center"/>
      <protection hidden="1"/>
    </xf>
    <xf numFmtId="0" fontId="46" fillId="0" borderId="0" xfId="21" applyFont="1">
      <alignment vertical="center"/>
    </xf>
    <xf numFmtId="0" fontId="44" fillId="3" borderId="0" xfId="20" applyFill="1" applyAlignment="1">
      <alignment vertical="center"/>
    </xf>
    <xf numFmtId="0" fontId="44" fillId="3" borderId="0" xfId="20" applyFill="1" applyProtection="1">
      <protection hidden="1"/>
    </xf>
    <xf numFmtId="0" fontId="46" fillId="0" borderId="30" xfId="21" applyFont="1" applyBorder="1">
      <alignment vertical="center"/>
    </xf>
    <xf numFmtId="0" fontId="46" fillId="0" borderId="23" xfId="21" applyFont="1" applyBorder="1">
      <alignment vertical="center"/>
    </xf>
    <xf numFmtId="181" fontId="46" fillId="0" borderId="23" xfId="21" applyNumberFormat="1" applyFont="1" applyBorder="1">
      <alignment vertical="center"/>
    </xf>
    <xf numFmtId="0" fontId="46" fillId="0" borderId="16" xfId="21" applyFont="1" applyBorder="1">
      <alignment vertical="center"/>
    </xf>
    <xf numFmtId="0" fontId="46" fillId="0" borderId="42" xfId="21" applyFont="1" applyBorder="1">
      <alignment vertical="center"/>
    </xf>
    <xf numFmtId="0" fontId="46" fillId="0" borderId="14" xfId="21" applyFont="1" applyBorder="1">
      <alignment vertical="center"/>
    </xf>
    <xf numFmtId="0" fontId="46" fillId="0" borderId="31" xfId="21" applyFont="1" applyBorder="1">
      <alignment vertical="center"/>
    </xf>
    <xf numFmtId="0" fontId="46" fillId="0" borderId="34" xfId="21" applyFont="1" applyBorder="1">
      <alignment vertical="center"/>
    </xf>
    <xf numFmtId="0" fontId="46" fillId="0" borderId="15" xfId="21" applyFont="1" applyBorder="1">
      <alignment vertical="center"/>
    </xf>
    <xf numFmtId="0" fontId="46" fillId="0" borderId="35" xfId="21" applyFont="1" applyBorder="1">
      <alignment vertical="center"/>
    </xf>
    <xf numFmtId="0" fontId="47" fillId="0" borderId="30" xfId="21" applyFont="1" applyBorder="1">
      <alignment vertical="center"/>
    </xf>
    <xf numFmtId="184" fontId="48" fillId="0" borderId="0" xfId="21" applyNumberFormat="1" applyFont="1">
      <alignment vertical="center"/>
    </xf>
    <xf numFmtId="184" fontId="46" fillId="0" borderId="0" xfId="21" applyNumberFormat="1" applyFont="1">
      <alignment vertical="center"/>
    </xf>
    <xf numFmtId="183" fontId="46" fillId="3" borderId="0" xfId="22" applyNumberFormat="1" applyFont="1" applyFill="1" applyAlignment="1">
      <alignment vertical="center" wrapText="1"/>
    </xf>
    <xf numFmtId="49" fontId="46" fillId="3" borderId="0" xfId="22" applyNumberFormat="1" applyFont="1" applyFill="1" applyAlignment="1">
      <alignment horizontal="center" vertical="center" wrapText="1"/>
    </xf>
    <xf numFmtId="49" fontId="46" fillId="3" borderId="0" xfId="22" applyNumberFormat="1" applyFont="1" applyFill="1" applyAlignment="1">
      <alignment horizontal="center" vertical="center"/>
    </xf>
    <xf numFmtId="184" fontId="46" fillId="0" borderId="42" xfId="21" applyNumberFormat="1" applyFont="1" applyBorder="1">
      <alignment vertical="center"/>
    </xf>
    <xf numFmtId="184" fontId="46" fillId="0" borderId="14" xfId="21" applyNumberFormat="1" applyFont="1" applyBorder="1">
      <alignment vertical="center"/>
    </xf>
    <xf numFmtId="191" fontId="46" fillId="0" borderId="0" xfId="21" applyNumberFormat="1" applyFont="1">
      <alignment vertical="center"/>
    </xf>
    <xf numFmtId="184" fontId="46" fillId="0" borderId="31" xfId="21" applyNumberFormat="1" applyFont="1" applyBorder="1">
      <alignment vertical="center"/>
    </xf>
    <xf numFmtId="184" fontId="46" fillId="0" borderId="34" xfId="21" applyNumberFormat="1" applyFont="1" applyBorder="1">
      <alignment vertical="center"/>
    </xf>
    <xf numFmtId="181" fontId="46" fillId="0" borderId="34" xfId="21" applyNumberFormat="1" applyFont="1" applyBorder="1">
      <alignment vertical="center"/>
    </xf>
    <xf numFmtId="184" fontId="46" fillId="0" borderId="15" xfId="21" applyNumberFormat="1" applyFont="1" applyBorder="1">
      <alignment vertical="center"/>
    </xf>
    <xf numFmtId="0" fontId="47" fillId="0" borderId="42" xfId="21" applyFont="1" applyBorder="1">
      <alignment vertical="center"/>
    </xf>
    <xf numFmtId="0" fontId="46" fillId="0" borderId="0" xfId="22" applyFont="1">
      <alignment vertical="center"/>
    </xf>
    <xf numFmtId="181" fontId="46" fillId="0" borderId="0" xfId="22" applyNumberFormat="1" applyFont="1">
      <alignment vertical="center"/>
    </xf>
    <xf numFmtId="184" fontId="44" fillId="0" borderId="0" xfId="23" applyNumberFormat="1" applyAlignment="1">
      <alignment vertical="center"/>
    </xf>
    <xf numFmtId="182" fontId="44" fillId="0" borderId="0" xfId="24" applyNumberFormat="1" applyAlignment="1">
      <alignment horizontal="right" vertical="center"/>
    </xf>
    <xf numFmtId="179" fontId="44" fillId="0" borderId="0" xfId="24" applyNumberFormat="1" applyAlignment="1">
      <alignment horizontal="right" vertical="center"/>
    </xf>
    <xf numFmtId="184" fontId="46" fillId="3" borderId="0" xfId="21" applyNumberFormat="1" applyFont="1" applyFill="1" applyAlignment="1">
      <alignment vertical="center" wrapText="1"/>
    </xf>
    <xf numFmtId="184" fontId="44" fillId="0" borderId="0" xfId="23" applyNumberFormat="1" applyAlignment="1">
      <alignment horizontal="center" vertical="center"/>
    </xf>
    <xf numFmtId="0" fontId="49" fillId="0" borderId="0" xfId="25" applyFont="1">
      <alignment vertical="center"/>
    </xf>
    <xf numFmtId="0" fontId="44" fillId="3" borderId="0" xfId="20" applyFill="1"/>
    <xf numFmtId="49" fontId="6" fillId="0" borderId="0" xfId="9" applyNumberFormat="1" applyFont="1" applyAlignment="1">
      <alignment horizontal="center" vertical="center"/>
    </xf>
    <xf numFmtId="0" fontId="2" fillId="0" borderId="6" xfId="9" applyFont="1" applyBorder="1" applyAlignment="1">
      <alignment horizontal="center" vertical="center"/>
    </xf>
    <xf numFmtId="0" fontId="2" fillId="0" borderId="18" xfId="9" applyFont="1" applyBorder="1" applyAlignment="1">
      <alignment horizontal="center" vertical="center"/>
    </xf>
    <xf numFmtId="0" fontId="2" fillId="0" borderId="64" xfId="9" applyFont="1" applyBorder="1" applyAlignment="1">
      <alignment horizontal="center" vertical="center"/>
    </xf>
    <xf numFmtId="0" fontId="2" fillId="0" borderId="7" xfId="9" applyFont="1" applyBorder="1" applyAlignment="1">
      <alignment horizontal="center" vertical="center"/>
    </xf>
    <xf numFmtId="0" fontId="2" fillId="0" borderId="19" xfId="9" applyFont="1" applyBorder="1" applyAlignment="1">
      <alignment horizontal="center" vertical="center"/>
    </xf>
    <xf numFmtId="0" fontId="2" fillId="0" borderId="53" xfId="9" applyFont="1" applyBorder="1" applyAlignment="1">
      <alignment horizontal="center" vertical="center"/>
    </xf>
    <xf numFmtId="0" fontId="10" fillId="0" borderId="7" xfId="2" applyFont="1" applyBorder="1" applyAlignment="1">
      <alignment horizontal="left" vertical="center"/>
    </xf>
    <xf numFmtId="0" fontId="10" fillId="0" borderId="19" xfId="2" applyFont="1" applyBorder="1" applyAlignment="1">
      <alignment horizontal="left" vertical="center"/>
    </xf>
    <xf numFmtId="0" fontId="10" fillId="0" borderId="53" xfId="2" applyFont="1" applyBorder="1" applyAlignment="1">
      <alignment horizontal="left" vertical="center"/>
    </xf>
    <xf numFmtId="184" fontId="2" fillId="0" borderId="7" xfId="9" applyNumberFormat="1" applyFont="1" applyBorder="1" applyAlignment="1">
      <alignment horizontal="right" vertical="center" shrinkToFit="1"/>
    </xf>
    <xf numFmtId="184" fontId="2" fillId="0" borderId="19" xfId="9" applyNumberFormat="1" applyFont="1" applyBorder="1" applyAlignment="1">
      <alignment horizontal="right" vertical="center" shrinkToFit="1"/>
    </xf>
    <xf numFmtId="184" fontId="2" fillId="0" borderId="53" xfId="9" applyNumberFormat="1" applyFont="1" applyBorder="1" applyAlignment="1">
      <alignment horizontal="right" vertical="center" shrinkToFit="1"/>
    </xf>
    <xf numFmtId="0" fontId="2" fillId="0" borderId="7" xfId="9" applyFont="1" applyBorder="1" applyAlignment="1">
      <alignment horizontal="left" vertical="center"/>
    </xf>
    <xf numFmtId="0" fontId="2" fillId="0" borderId="19" xfId="9" applyFont="1" applyBorder="1" applyAlignment="1">
      <alignment horizontal="left" vertical="center"/>
    </xf>
    <xf numFmtId="0" fontId="2" fillId="0" borderId="53" xfId="9" applyFont="1" applyBorder="1" applyAlignment="1">
      <alignment horizontal="left" vertical="center"/>
    </xf>
    <xf numFmtId="188" fontId="2" fillId="0" borderId="7" xfId="9" applyNumberFormat="1" applyFont="1" applyBorder="1" applyAlignment="1">
      <alignment horizontal="right" vertical="center" shrinkToFit="1"/>
    </xf>
    <xf numFmtId="188" fontId="2" fillId="0" borderId="19" xfId="9" applyNumberFormat="1" applyFont="1" applyBorder="1" applyAlignment="1">
      <alignment horizontal="right" vertical="center" shrinkToFit="1"/>
    </xf>
    <xf numFmtId="188" fontId="2" fillId="0" borderId="53" xfId="9" applyNumberFormat="1" applyFont="1" applyBorder="1" applyAlignment="1">
      <alignment horizontal="right" vertical="center" shrinkToFit="1"/>
    </xf>
    <xf numFmtId="0" fontId="2" fillId="0" borderId="57" xfId="9" applyFont="1" applyBorder="1">
      <alignment vertical="center"/>
    </xf>
    <xf numFmtId="0" fontId="2" fillId="0" borderId="35" xfId="9" applyFont="1" applyBorder="1">
      <alignment vertical="center"/>
    </xf>
    <xf numFmtId="0" fontId="2" fillId="0" borderId="37" xfId="9" applyFont="1" applyBorder="1">
      <alignment vertical="center"/>
    </xf>
    <xf numFmtId="0" fontId="2" fillId="0" borderId="32" xfId="9" applyFont="1" applyBorder="1" applyAlignment="1">
      <alignment horizontal="center" vertical="center"/>
    </xf>
    <xf numFmtId="0" fontId="2" fillId="0" borderId="35" xfId="9" applyFont="1" applyBorder="1" applyAlignment="1">
      <alignment horizontal="center" vertical="center"/>
    </xf>
    <xf numFmtId="0" fontId="10" fillId="0" borderId="8" xfId="2" applyFont="1" applyBorder="1" applyAlignment="1">
      <alignment horizontal="left" vertical="center"/>
    </xf>
    <xf numFmtId="0" fontId="10" fillId="0" borderId="0" xfId="2" applyFont="1" applyAlignment="1">
      <alignment horizontal="left" vertical="center"/>
    </xf>
    <xf numFmtId="0" fontId="10" fillId="0" borderId="58" xfId="2" applyFont="1" applyBorder="1" applyAlignment="1">
      <alignment horizontal="left" vertical="center"/>
    </xf>
    <xf numFmtId="184" fontId="2" fillId="0" borderId="8" xfId="9" applyNumberFormat="1" applyFont="1" applyBorder="1" applyAlignment="1">
      <alignment horizontal="right" vertical="center" shrinkToFit="1"/>
    </xf>
    <xf numFmtId="184" fontId="2" fillId="0" borderId="0" xfId="9" applyNumberFormat="1" applyFont="1" applyAlignment="1">
      <alignment horizontal="right" vertical="center" shrinkToFit="1"/>
    </xf>
    <xf numFmtId="184" fontId="2" fillId="0" borderId="58" xfId="9" applyNumberFormat="1" applyFont="1" applyBorder="1" applyAlignment="1">
      <alignment horizontal="right" vertical="center" shrinkToFit="1"/>
    </xf>
    <xf numFmtId="0" fontId="2" fillId="0" borderId="8" xfId="9" applyFont="1" applyBorder="1" applyAlignment="1">
      <alignment horizontal="left" vertical="center"/>
    </xf>
    <xf numFmtId="0" fontId="2" fillId="0" borderId="0" xfId="9" applyFont="1" applyAlignment="1">
      <alignment horizontal="left" vertical="center"/>
    </xf>
    <xf numFmtId="0" fontId="2" fillId="0" borderId="58" xfId="9" applyFont="1" applyBorder="1" applyAlignment="1">
      <alignment horizontal="left" vertical="center"/>
    </xf>
    <xf numFmtId="188" fontId="2" fillId="0" borderId="8" xfId="9" applyNumberFormat="1" applyFont="1" applyBorder="1" applyAlignment="1">
      <alignment horizontal="right" vertical="center" shrinkToFit="1"/>
    </xf>
    <xf numFmtId="188" fontId="2" fillId="0" borderId="0" xfId="9" applyNumberFormat="1" applyFont="1" applyAlignment="1">
      <alignment horizontal="right" vertical="center" shrinkToFit="1"/>
    </xf>
    <xf numFmtId="188" fontId="2" fillId="0" borderId="58" xfId="9" applyNumberFormat="1" applyFont="1" applyBorder="1" applyAlignment="1">
      <alignment horizontal="right" vertical="center" shrinkToFit="1"/>
    </xf>
    <xf numFmtId="176" fontId="2" fillId="0" borderId="8" xfId="9" applyNumberFormat="1" applyFont="1" applyBorder="1" applyAlignment="1">
      <alignment horizontal="right" vertical="center" shrinkToFit="1"/>
    </xf>
    <xf numFmtId="176" fontId="2" fillId="0" borderId="0" xfId="9" applyNumberFormat="1" applyFont="1" applyAlignment="1">
      <alignment horizontal="right" vertical="center" shrinkToFit="1"/>
    </xf>
    <xf numFmtId="176" fontId="2" fillId="0" borderId="58" xfId="9" applyNumberFormat="1" applyFont="1" applyBorder="1" applyAlignment="1">
      <alignment horizontal="right" vertical="center" shrinkToFit="1"/>
    </xf>
    <xf numFmtId="186" fontId="2" fillId="0" borderId="8" xfId="9" applyNumberFormat="1" applyFont="1" applyBorder="1" applyAlignment="1">
      <alignment horizontal="right" vertical="center" shrinkToFit="1"/>
    </xf>
    <xf numFmtId="186" fontId="2" fillId="0" borderId="0" xfId="9" applyNumberFormat="1" applyFont="1" applyAlignment="1">
      <alignment horizontal="right" vertical="center" shrinkToFit="1"/>
    </xf>
    <xf numFmtId="186" fontId="2" fillId="0" borderId="58" xfId="9" applyNumberFormat="1" applyFont="1" applyBorder="1" applyAlignment="1">
      <alignment horizontal="right" vertical="center" shrinkToFit="1"/>
    </xf>
    <xf numFmtId="0" fontId="2" fillId="0" borderId="32" xfId="9" applyFont="1" applyBorder="1">
      <alignment vertical="center"/>
    </xf>
    <xf numFmtId="184" fontId="2" fillId="0" borderId="32" xfId="9" applyNumberFormat="1" applyFont="1" applyBorder="1" applyAlignment="1">
      <alignment horizontal="right" vertical="center" shrinkToFit="1"/>
    </xf>
    <xf numFmtId="184" fontId="2" fillId="0" borderId="35" xfId="9" applyNumberFormat="1" applyFont="1" applyBorder="1" applyAlignment="1">
      <alignment horizontal="right" vertical="center" shrinkToFit="1"/>
    </xf>
    <xf numFmtId="184" fontId="2" fillId="0" borderId="51" xfId="9" applyNumberFormat="1" applyFont="1" applyBorder="1" applyAlignment="1">
      <alignment horizontal="right" vertical="center" shrinkToFit="1"/>
    </xf>
    <xf numFmtId="0" fontId="2" fillId="0" borderId="33" xfId="9" applyFont="1" applyBorder="1">
      <alignment vertical="center"/>
    </xf>
    <xf numFmtId="0" fontId="2" fillId="0" borderId="36" xfId="9" applyFont="1" applyBorder="1">
      <alignment vertical="center"/>
    </xf>
    <xf numFmtId="0" fontId="2" fillId="0" borderId="38" xfId="9" applyFont="1" applyBorder="1">
      <alignment vertical="center"/>
    </xf>
    <xf numFmtId="190" fontId="2" fillId="0" borderId="33" xfId="9" applyNumberFormat="1" applyFont="1" applyBorder="1" applyAlignment="1">
      <alignment horizontal="right" vertical="center" shrinkToFit="1"/>
    </xf>
    <xf numFmtId="190" fontId="2" fillId="0" borderId="36" xfId="9" applyNumberFormat="1" applyFont="1" applyBorder="1" applyAlignment="1">
      <alignment horizontal="right" vertical="center" shrinkToFit="1"/>
    </xf>
    <xf numFmtId="190" fontId="2" fillId="0" borderId="52" xfId="9" applyNumberFormat="1" applyFont="1" applyBorder="1" applyAlignment="1">
      <alignment horizontal="right" vertical="center" shrinkToFit="1"/>
    </xf>
    <xf numFmtId="0" fontId="2" fillId="0" borderId="39" xfId="9" applyFont="1" applyBorder="1">
      <alignment vertical="center"/>
    </xf>
    <xf numFmtId="0" fontId="2" fillId="0" borderId="22" xfId="9" applyFont="1" applyBorder="1">
      <alignment vertical="center"/>
    </xf>
    <xf numFmtId="0" fontId="2" fillId="0" borderId="41" xfId="9" applyFont="1" applyBorder="1">
      <alignment vertical="center"/>
    </xf>
    <xf numFmtId="184" fontId="2" fillId="0" borderId="39" xfId="9" applyNumberFormat="1" applyFont="1" applyBorder="1" applyAlignment="1">
      <alignment horizontal="right" vertical="center" shrinkToFit="1"/>
    </xf>
    <xf numFmtId="184" fontId="2" fillId="0" borderId="22" xfId="9" applyNumberFormat="1" applyFont="1" applyBorder="1" applyAlignment="1">
      <alignment horizontal="right" vertical="center" shrinkToFit="1"/>
    </xf>
    <xf numFmtId="184" fontId="2" fillId="0" borderId="50" xfId="9" applyNumberFormat="1" applyFont="1" applyBorder="1" applyAlignment="1">
      <alignment horizontal="right" vertical="center" shrinkToFit="1"/>
    </xf>
    <xf numFmtId="0" fontId="10" fillId="0" borderId="30" xfId="10" applyFont="1" applyBorder="1" applyAlignment="1">
      <alignment horizontal="center" vertical="center" shrinkToFit="1"/>
    </xf>
    <xf numFmtId="0" fontId="10" fillId="0" borderId="23" xfId="10" applyFont="1" applyBorder="1" applyAlignment="1">
      <alignment horizontal="center" vertical="center" shrinkToFit="1"/>
    </xf>
    <xf numFmtId="0" fontId="10" fillId="0" borderId="16" xfId="10" applyFont="1" applyBorder="1" applyAlignment="1">
      <alignment horizontal="center" vertical="center" shrinkToFit="1"/>
    </xf>
    <xf numFmtId="184" fontId="10" fillId="0" borderId="32" xfId="9" applyNumberFormat="1" applyFont="1" applyBorder="1" applyAlignment="1">
      <alignment horizontal="right" vertical="center" shrinkToFit="1"/>
    </xf>
    <xf numFmtId="184" fontId="10" fillId="0" borderId="35" xfId="9" applyNumberFormat="1" applyFont="1" applyBorder="1" applyAlignment="1">
      <alignment horizontal="right" vertical="center" shrinkToFit="1"/>
    </xf>
    <xf numFmtId="184" fontId="10" fillId="0" borderId="51" xfId="9" applyNumberFormat="1" applyFont="1" applyBorder="1" applyAlignment="1">
      <alignment horizontal="right" vertical="center" shrinkToFit="1"/>
    </xf>
    <xf numFmtId="184" fontId="2" fillId="0" borderId="37" xfId="9" applyNumberFormat="1" applyFont="1" applyBorder="1" applyAlignment="1">
      <alignment horizontal="right" vertical="center" shrinkToFit="1"/>
    </xf>
    <xf numFmtId="0" fontId="10" fillId="0" borderId="40" xfId="9" applyFont="1" applyBorder="1">
      <alignment vertical="center"/>
    </xf>
    <xf numFmtId="0" fontId="10" fillId="0" borderId="22" xfId="9" applyFont="1" applyBorder="1">
      <alignment vertical="center"/>
    </xf>
    <xf numFmtId="0" fontId="10" fillId="0" borderId="41" xfId="9" applyFont="1" applyBorder="1">
      <alignment vertical="center"/>
    </xf>
    <xf numFmtId="184" fontId="10" fillId="0" borderId="40" xfId="9" applyNumberFormat="1" applyFont="1" applyBorder="1" applyAlignment="1">
      <alignment horizontal="right" vertical="center" shrinkToFit="1"/>
    </xf>
    <xf numFmtId="184" fontId="10" fillId="0" borderId="19" xfId="9" applyNumberFormat="1" applyFont="1" applyBorder="1" applyAlignment="1">
      <alignment horizontal="right" vertical="center" shrinkToFit="1"/>
    </xf>
    <xf numFmtId="184" fontId="10" fillId="0" borderId="53" xfId="9" applyNumberFormat="1" applyFont="1" applyBorder="1" applyAlignment="1">
      <alignment horizontal="right" vertical="center" shrinkToFit="1"/>
    </xf>
    <xf numFmtId="0" fontId="2" fillId="0" borderId="57" xfId="9" applyFont="1" applyBorder="1" applyAlignment="1">
      <alignment horizontal="center" vertical="center"/>
    </xf>
    <xf numFmtId="0" fontId="2" fillId="0" borderId="37" xfId="9" applyFont="1" applyBorder="1" applyAlignment="1">
      <alignment horizontal="center" vertical="center"/>
    </xf>
    <xf numFmtId="0" fontId="2" fillId="0" borderId="32" xfId="9" applyFont="1" applyBorder="1" applyAlignment="1">
      <alignment horizontal="center" vertical="center" shrinkToFit="1"/>
    </xf>
    <xf numFmtId="0" fontId="2" fillId="0" borderId="35" xfId="9" applyFont="1" applyBorder="1" applyAlignment="1">
      <alignment horizontal="center" vertical="center" shrinkToFit="1"/>
    </xf>
    <xf numFmtId="0" fontId="2" fillId="0" borderId="37" xfId="9" applyFont="1" applyBorder="1" applyAlignment="1">
      <alignment horizontal="center" vertical="center" shrinkToFit="1"/>
    </xf>
    <xf numFmtId="0" fontId="2" fillId="0" borderId="51" xfId="9" applyFont="1" applyBorder="1" applyAlignment="1">
      <alignment horizontal="center" vertical="center" shrinkToFit="1"/>
    </xf>
    <xf numFmtId="0" fontId="2" fillId="0" borderId="9" xfId="9" applyFont="1" applyBorder="1" applyAlignment="1">
      <alignment horizontal="left" vertical="center"/>
    </xf>
    <xf numFmtId="0" fontId="2" fillId="0" borderId="20" xfId="9" applyFont="1" applyBorder="1" applyAlignment="1">
      <alignment horizontal="left" vertical="center"/>
    </xf>
    <xf numFmtId="0" fontId="2" fillId="0" borderId="60" xfId="9" applyFont="1" applyBorder="1" applyAlignment="1">
      <alignment horizontal="left" vertical="center"/>
    </xf>
    <xf numFmtId="188" fontId="2" fillId="0" borderId="9" xfId="9" applyNumberFormat="1" applyFont="1" applyBorder="1" applyAlignment="1">
      <alignment horizontal="right" vertical="center" shrinkToFit="1"/>
    </xf>
    <xf numFmtId="188" fontId="2" fillId="0" borderId="20" xfId="9" applyNumberFormat="1" applyFont="1" applyBorder="1" applyAlignment="1">
      <alignment horizontal="right" vertical="center" shrinkToFit="1"/>
    </xf>
    <xf numFmtId="188" fontId="2" fillId="0" borderId="60" xfId="9" applyNumberFormat="1" applyFont="1" applyBorder="1" applyAlignment="1">
      <alignment horizontal="right" vertical="center" shrinkToFit="1"/>
    </xf>
    <xf numFmtId="0" fontId="10" fillId="0" borderId="30" xfId="9" applyFont="1" applyBorder="1">
      <alignment vertical="center"/>
    </xf>
    <xf numFmtId="0" fontId="10" fillId="0" borderId="35" xfId="9" applyFont="1" applyBorder="1">
      <alignment vertical="center"/>
    </xf>
    <xf numFmtId="0" fontId="10" fillId="0" borderId="37" xfId="9" applyFont="1" applyBorder="1">
      <alignment vertical="center"/>
    </xf>
    <xf numFmtId="188" fontId="2" fillId="0" borderId="32" xfId="9" applyNumberFormat="1" applyFont="1" applyBorder="1" applyAlignment="1">
      <alignment horizontal="right" vertical="center" shrinkToFit="1"/>
    </xf>
    <xf numFmtId="188" fontId="2" fillId="0" borderId="35" xfId="9" applyNumberFormat="1" applyFont="1" applyBorder="1" applyAlignment="1">
      <alignment horizontal="right" vertical="center" shrinkToFit="1"/>
    </xf>
    <xf numFmtId="188" fontId="2" fillId="0" borderId="37" xfId="9" applyNumberFormat="1" applyFont="1" applyBorder="1" applyAlignment="1">
      <alignment horizontal="right" vertical="center" shrinkToFit="1"/>
    </xf>
    <xf numFmtId="188" fontId="2" fillId="0" borderId="51" xfId="9" applyNumberFormat="1" applyFont="1" applyBorder="1" applyAlignment="1">
      <alignment horizontal="right" vertical="center" shrinkToFit="1"/>
    </xf>
    <xf numFmtId="0" fontId="10" fillId="0" borderId="23" xfId="9" applyFont="1" applyBorder="1">
      <alignment vertical="center"/>
    </xf>
    <xf numFmtId="0" fontId="10" fillId="0" borderId="16" xfId="9" applyFont="1" applyBorder="1">
      <alignment vertical="center"/>
    </xf>
    <xf numFmtId="190" fontId="10" fillId="0" borderId="30" xfId="9" applyNumberFormat="1" applyFont="1" applyBorder="1" applyAlignment="1">
      <alignment horizontal="right" vertical="center" shrinkToFit="1"/>
    </xf>
    <xf numFmtId="190" fontId="10" fillId="0" borderId="23" xfId="9" applyNumberFormat="1" applyFont="1" applyBorder="1" applyAlignment="1">
      <alignment horizontal="right" vertical="center" shrinkToFit="1"/>
    </xf>
    <xf numFmtId="190" fontId="10" fillId="0" borderId="54" xfId="9" applyNumberFormat="1" applyFont="1" applyBorder="1" applyAlignment="1">
      <alignment horizontal="right" vertical="center" shrinkToFit="1"/>
    </xf>
    <xf numFmtId="0" fontId="10" fillId="0" borderId="33" xfId="10" applyFont="1" applyBorder="1" applyAlignment="1">
      <alignment horizontal="center" vertical="center" shrinkToFit="1"/>
    </xf>
    <xf numFmtId="0" fontId="10" fillId="0" borderId="36" xfId="10" applyFont="1" applyBorder="1" applyAlignment="1">
      <alignment horizontal="center" vertical="center" shrinkToFit="1"/>
    </xf>
    <xf numFmtId="0" fontId="10" fillId="0" borderId="38" xfId="10" applyFont="1" applyBorder="1" applyAlignment="1">
      <alignment horizontal="center" vertical="center" shrinkToFit="1"/>
    </xf>
    <xf numFmtId="0" fontId="2" fillId="0" borderId="10" xfId="9" applyFont="1" applyBorder="1" applyAlignment="1">
      <alignment horizontal="center" vertical="center"/>
    </xf>
    <xf numFmtId="0" fontId="2" fillId="0" borderId="21" xfId="9" applyFont="1" applyBorder="1" applyAlignment="1">
      <alignment horizontal="center" vertical="center"/>
    </xf>
    <xf numFmtId="0" fontId="2" fillId="0" borderId="29" xfId="9" applyFont="1" applyBorder="1" applyAlignment="1">
      <alignment horizontal="center" vertical="center"/>
    </xf>
    <xf numFmtId="186" fontId="2" fillId="0" borderId="29" xfId="9" applyNumberFormat="1" applyFont="1" applyBorder="1" applyAlignment="1">
      <alignment horizontal="right" vertical="center" shrinkToFit="1"/>
    </xf>
    <xf numFmtId="186" fontId="2" fillId="0" borderId="44" xfId="9" applyNumberFormat="1" applyFont="1" applyBorder="1" applyAlignment="1">
      <alignment horizontal="right" vertical="center" shrinkToFit="1"/>
    </xf>
    <xf numFmtId="186" fontId="2" fillId="0" borderId="55" xfId="9" applyNumberFormat="1" applyFont="1" applyBorder="1" applyAlignment="1">
      <alignment horizontal="right" vertical="center" shrinkToFit="1"/>
    </xf>
    <xf numFmtId="188" fontId="2" fillId="0" borderId="33" xfId="9" applyNumberFormat="1" applyFont="1" applyBorder="1" applyAlignment="1">
      <alignment horizontal="right" vertical="center" shrinkToFit="1"/>
    </xf>
    <xf numFmtId="188" fontId="2" fillId="0" borderId="36" xfId="9" applyNumberFormat="1" applyFont="1" applyBorder="1" applyAlignment="1">
      <alignment horizontal="right" vertical="center" shrinkToFit="1"/>
    </xf>
    <xf numFmtId="188" fontId="2" fillId="0" borderId="38" xfId="9" applyNumberFormat="1" applyFont="1" applyBorder="1" applyAlignment="1">
      <alignment horizontal="right" vertical="center" shrinkToFit="1"/>
    </xf>
    <xf numFmtId="188" fontId="2" fillId="0" borderId="52" xfId="9" applyNumberFormat="1" applyFont="1" applyBorder="1" applyAlignment="1">
      <alignment horizontal="right" vertical="center" shrinkToFit="1"/>
    </xf>
    <xf numFmtId="184" fontId="2" fillId="0" borderId="29" xfId="9" applyNumberFormat="1" applyFont="1" applyBorder="1" applyAlignment="1">
      <alignment horizontal="right" vertical="center" shrinkToFit="1"/>
    </xf>
    <xf numFmtId="184" fontId="2" fillId="0" borderId="44" xfId="9" applyNumberFormat="1" applyFont="1" applyBorder="1" applyAlignment="1">
      <alignment horizontal="right" vertical="center" shrinkToFit="1"/>
    </xf>
    <xf numFmtId="184" fontId="2" fillId="0" borderId="55" xfId="9" applyNumberFormat="1" applyFont="1" applyBorder="1" applyAlignment="1">
      <alignment horizontal="right" vertical="center" shrinkToFit="1"/>
    </xf>
    <xf numFmtId="188" fontId="2" fillId="0" borderId="20" xfId="9" applyNumberFormat="1" applyFont="1" applyBorder="1" applyAlignment="1">
      <alignment horizontal="right" vertical="center"/>
    </xf>
    <xf numFmtId="188" fontId="2" fillId="0" borderId="60" xfId="9" applyNumberFormat="1" applyFont="1" applyBorder="1" applyAlignment="1">
      <alignment horizontal="right" vertical="center"/>
    </xf>
    <xf numFmtId="0" fontId="2" fillId="0" borderId="61" xfId="9" applyFont="1" applyBorder="1">
      <alignment vertical="center"/>
    </xf>
    <xf numFmtId="0" fontId="2" fillId="0" borderId="62" xfId="9" applyFont="1" applyBorder="1" applyAlignment="1">
      <alignment horizontal="center" vertical="center"/>
    </xf>
    <xf numFmtId="0" fontId="2" fillId="0" borderId="52" xfId="9" applyFont="1" applyBorder="1" applyAlignment="1">
      <alignment horizontal="center" vertical="center"/>
    </xf>
    <xf numFmtId="0" fontId="2" fillId="0" borderId="63" xfId="9" applyFont="1" applyBorder="1" applyAlignment="1">
      <alignment horizontal="center" vertical="center"/>
    </xf>
    <xf numFmtId="0" fontId="2" fillId="0" borderId="9" xfId="9" applyFont="1" applyBorder="1" applyAlignment="1">
      <alignment horizontal="center" vertical="center"/>
    </xf>
    <xf numFmtId="0" fontId="2" fillId="0" borderId="20" xfId="9" applyFont="1" applyBorder="1" applyAlignment="1">
      <alignment horizontal="center" vertical="center"/>
    </xf>
    <xf numFmtId="184" fontId="2" fillId="0" borderId="19" xfId="9" applyNumberFormat="1" applyFont="1" applyBorder="1" applyAlignment="1">
      <alignment horizontal="right" vertical="center"/>
    </xf>
    <xf numFmtId="184" fontId="2" fillId="0" borderId="53" xfId="9" applyNumberFormat="1" applyFont="1" applyBorder="1" applyAlignment="1">
      <alignment horizontal="right" vertical="center"/>
    </xf>
    <xf numFmtId="0" fontId="2" fillId="0" borderId="11" xfId="9" applyFont="1" applyBorder="1" applyAlignment="1">
      <alignment horizontal="center" vertical="center"/>
    </xf>
    <xf numFmtId="0" fontId="2" fillId="0" borderId="22" xfId="9" applyFont="1" applyBorder="1" applyAlignment="1">
      <alignment horizontal="center" vertical="center"/>
    </xf>
    <xf numFmtId="0" fontId="2" fillId="0" borderId="50" xfId="9" applyFont="1" applyBorder="1" applyAlignment="1">
      <alignment horizontal="center" vertical="center"/>
    </xf>
    <xf numFmtId="0" fontId="10" fillId="0" borderId="9" xfId="2" applyFont="1" applyBorder="1" applyAlignment="1">
      <alignment horizontal="left" vertical="center"/>
    </xf>
    <xf numFmtId="0" fontId="10" fillId="0" borderId="20" xfId="2" applyFont="1" applyBorder="1" applyAlignment="1">
      <alignment horizontal="left" vertical="center"/>
    </xf>
    <xf numFmtId="0" fontId="10" fillId="0" borderId="60" xfId="2" applyFont="1" applyBorder="1" applyAlignment="1">
      <alignment horizontal="left" vertical="center"/>
    </xf>
    <xf numFmtId="184" fontId="2" fillId="0" borderId="9" xfId="9" applyNumberFormat="1" applyFont="1" applyBorder="1" applyAlignment="1">
      <alignment horizontal="right" vertical="center" shrinkToFit="1"/>
    </xf>
    <xf numFmtId="184" fontId="2" fillId="0" borderId="20" xfId="9" applyNumberFormat="1" applyFont="1" applyBorder="1" applyAlignment="1">
      <alignment horizontal="right" vertical="center" shrinkToFit="1"/>
    </xf>
    <xf numFmtId="184" fontId="2" fillId="0" borderId="60" xfId="9" applyNumberFormat="1" applyFont="1" applyBorder="1" applyAlignment="1">
      <alignment horizontal="right" vertical="center" shrinkToFit="1"/>
    </xf>
    <xf numFmtId="0" fontId="11" fillId="0" borderId="35" xfId="9" applyFont="1" applyBorder="1">
      <alignment vertical="center"/>
    </xf>
    <xf numFmtId="0" fontId="11" fillId="0" borderId="37" xfId="9" applyFont="1" applyBorder="1">
      <alignment vertical="center"/>
    </xf>
    <xf numFmtId="184" fontId="2" fillId="0" borderId="33" xfId="9" applyNumberFormat="1" applyFont="1" applyBorder="1" applyAlignment="1">
      <alignment horizontal="right" vertical="center"/>
    </xf>
    <xf numFmtId="184" fontId="2" fillId="0" borderId="36" xfId="9" applyNumberFormat="1" applyFont="1" applyBorder="1" applyAlignment="1">
      <alignment horizontal="right" vertical="center"/>
    </xf>
    <xf numFmtId="184" fontId="2" fillId="0" borderId="38" xfId="9" applyNumberFormat="1" applyFont="1" applyBorder="1" applyAlignment="1">
      <alignment horizontal="right" vertical="center"/>
    </xf>
    <xf numFmtId="0" fontId="2" fillId="0" borderId="43" xfId="9" applyFont="1" applyBorder="1" applyAlignment="1">
      <alignment horizontal="center" vertical="center" shrinkToFit="1"/>
    </xf>
    <xf numFmtId="0" fontId="2" fillId="0" borderId="20" xfId="9" applyFont="1" applyBorder="1" applyAlignment="1">
      <alignment horizontal="center" vertical="center" shrinkToFit="1"/>
    </xf>
    <xf numFmtId="0" fontId="2" fillId="0" borderId="17" xfId="9" applyFont="1" applyBorder="1" applyAlignment="1">
      <alignment horizontal="center" vertical="center" shrinkToFit="1"/>
    </xf>
    <xf numFmtId="49" fontId="2" fillId="0" borderId="0" xfId="9" applyNumberFormat="1" applyFont="1" applyAlignment="1">
      <alignment horizontal="left" vertical="center"/>
    </xf>
    <xf numFmtId="0" fontId="2" fillId="0" borderId="12" xfId="9" applyFont="1" applyBorder="1" applyAlignment="1">
      <alignment horizontal="center" vertical="center" textRotation="255"/>
    </xf>
    <xf numFmtId="0" fontId="2" fillId="0" borderId="23" xfId="9" applyFont="1" applyBorder="1" applyAlignment="1">
      <alignment horizontal="center" vertical="center" textRotation="255"/>
    </xf>
    <xf numFmtId="0" fontId="2" fillId="0" borderId="16" xfId="9" applyFont="1" applyBorder="1" applyAlignment="1">
      <alignment horizontal="center" vertical="center" textRotation="255"/>
    </xf>
    <xf numFmtId="0" fontId="2" fillId="0" borderId="8" xfId="9" applyFont="1" applyBorder="1" applyAlignment="1">
      <alignment horizontal="center" vertical="center" textRotation="255"/>
    </xf>
    <xf numFmtId="0" fontId="2" fillId="0" borderId="0" xfId="9" applyFont="1" applyAlignment="1">
      <alignment horizontal="center" vertical="center" textRotation="255"/>
    </xf>
    <xf numFmtId="0" fontId="2" fillId="0" borderId="14" xfId="9" applyFont="1" applyBorder="1" applyAlignment="1">
      <alignment horizontal="center" vertical="center" textRotation="255"/>
    </xf>
    <xf numFmtId="0" fontId="2" fillId="0" borderId="9" xfId="9" applyFont="1" applyBorder="1" applyAlignment="1">
      <alignment horizontal="center" vertical="center" textRotation="255"/>
    </xf>
    <xf numFmtId="0" fontId="2" fillId="0" borderId="20" xfId="9" applyFont="1" applyBorder="1" applyAlignment="1">
      <alignment horizontal="center" vertical="center" textRotation="255"/>
    </xf>
    <xf numFmtId="0" fontId="2" fillId="0" borderId="17" xfId="9" applyFont="1" applyBorder="1" applyAlignment="1">
      <alignment horizontal="center" vertical="center" textRotation="255"/>
    </xf>
    <xf numFmtId="49" fontId="2" fillId="0" borderId="0" xfId="9" applyNumberFormat="1" applyFont="1" applyAlignment="1">
      <alignment horizontal="center" vertical="center"/>
    </xf>
    <xf numFmtId="0" fontId="2" fillId="0" borderId="0" xfId="9" applyFont="1" applyAlignment="1">
      <alignment horizontal="center" vertical="center"/>
    </xf>
    <xf numFmtId="0" fontId="2" fillId="0" borderId="0" xfId="9" applyFont="1" applyAlignment="1">
      <alignment horizontal="center" vertical="center" shrinkToFit="1"/>
    </xf>
    <xf numFmtId="177" fontId="2" fillId="0" borderId="0" xfId="9" applyNumberFormat="1" applyFont="1" applyAlignment="1" applyProtection="1">
      <alignment horizontal="center" vertical="center" shrinkToFit="1"/>
      <protection hidden="1"/>
    </xf>
    <xf numFmtId="0" fontId="9" fillId="0" borderId="0" xfId="9" applyFont="1" applyAlignment="1" applyProtection="1">
      <alignment horizontal="left" vertical="center" wrapText="1"/>
      <protection hidden="1"/>
    </xf>
    <xf numFmtId="0" fontId="2" fillId="0" borderId="0" xfId="9" applyFont="1" applyAlignment="1" applyProtection="1">
      <alignment horizontal="center" vertical="center" shrinkToFit="1"/>
      <protection hidden="1"/>
    </xf>
    <xf numFmtId="0" fontId="2" fillId="0" borderId="0" xfId="9" applyFont="1">
      <alignment vertical="center"/>
    </xf>
    <xf numFmtId="0" fontId="2" fillId="0" borderId="1" xfId="9" applyFont="1" applyBorder="1" applyAlignment="1">
      <alignment horizontal="center" vertical="center"/>
    </xf>
    <xf numFmtId="0" fontId="2" fillId="0" borderId="13" xfId="9" applyFont="1" applyBorder="1" applyAlignment="1">
      <alignment horizontal="center" vertical="center"/>
    </xf>
    <xf numFmtId="0" fontId="2" fillId="0" borderId="24" xfId="9" applyFont="1" applyBorder="1" applyAlignment="1">
      <alignment horizontal="center" vertical="center"/>
    </xf>
    <xf numFmtId="0" fontId="2" fillId="0" borderId="2" xfId="9" applyFont="1" applyBorder="1" applyAlignment="1">
      <alignment horizontal="center" vertical="center"/>
    </xf>
    <xf numFmtId="0" fontId="2" fillId="0" borderId="14" xfId="9" applyFont="1" applyBorder="1" applyAlignment="1">
      <alignment horizontal="center" vertical="center"/>
    </xf>
    <xf numFmtId="0" fontId="2" fillId="0" borderId="25" xfId="9" applyFont="1" applyBorder="1" applyAlignment="1">
      <alignment horizontal="center" vertical="center"/>
    </xf>
    <xf numFmtId="0" fontId="2" fillId="0" borderId="3" xfId="9" applyFont="1" applyBorder="1" applyAlignment="1">
      <alignment horizontal="center" vertical="center"/>
    </xf>
    <xf numFmtId="0" fontId="2" fillId="0" borderId="15" xfId="9" applyFont="1" applyBorder="1" applyAlignment="1">
      <alignment horizontal="center" vertical="center"/>
    </xf>
    <xf numFmtId="0" fontId="2" fillId="0" borderId="26" xfId="9" applyFont="1" applyBorder="1" applyAlignment="1">
      <alignment horizontal="center" vertical="center"/>
    </xf>
    <xf numFmtId="0" fontId="2" fillId="0" borderId="40" xfId="9" applyFont="1" applyBorder="1" applyAlignment="1">
      <alignment horizontal="center" vertical="center"/>
    </xf>
    <xf numFmtId="0" fontId="2" fillId="0" borderId="45" xfId="9" applyFont="1" applyBorder="1" applyAlignment="1">
      <alignment horizontal="center" vertical="center"/>
    </xf>
    <xf numFmtId="0" fontId="2" fillId="0" borderId="42" xfId="9" applyFont="1" applyBorder="1" applyAlignment="1">
      <alignment horizontal="center" vertical="center"/>
    </xf>
    <xf numFmtId="0" fontId="2" fillId="0" borderId="46" xfId="9" applyFont="1" applyBorder="1" applyAlignment="1">
      <alignment horizontal="center" vertical="center"/>
    </xf>
    <xf numFmtId="0" fontId="2" fillId="0" borderId="31" xfId="9" applyFont="1" applyBorder="1" applyAlignment="1">
      <alignment horizontal="center" vertical="center"/>
    </xf>
    <xf numFmtId="0" fontId="2" fillId="0" borderId="47" xfId="9" applyFont="1" applyBorder="1" applyAlignment="1">
      <alignment horizontal="center" vertical="center"/>
    </xf>
    <xf numFmtId="0" fontId="2" fillId="0" borderId="8" xfId="9" applyFont="1" applyBorder="1" applyAlignment="1">
      <alignment horizontal="center" vertical="center"/>
    </xf>
    <xf numFmtId="0" fontId="2" fillId="0" borderId="56" xfId="9" applyFont="1" applyBorder="1" applyAlignment="1">
      <alignment horizontal="center" vertical="center"/>
    </xf>
    <xf numFmtId="0" fontId="2" fillId="0" borderId="34" xfId="9" applyFont="1" applyBorder="1" applyAlignment="1">
      <alignment horizontal="center" vertical="center"/>
    </xf>
    <xf numFmtId="0" fontId="2" fillId="0" borderId="58" xfId="9" applyFont="1" applyBorder="1" applyAlignment="1">
      <alignment horizontal="center" vertical="center"/>
    </xf>
    <xf numFmtId="0" fontId="2" fillId="0" borderId="59" xfId="9" applyFont="1" applyBorder="1" applyAlignment="1">
      <alignment horizontal="center" vertical="center"/>
    </xf>
    <xf numFmtId="0" fontId="2" fillId="0" borderId="4" xfId="9" applyFont="1" applyBorder="1" applyAlignment="1">
      <alignment horizontal="center" vertical="center"/>
    </xf>
    <xf numFmtId="0" fontId="2" fillId="0" borderId="16" xfId="9" applyFont="1" applyBorder="1" applyAlignment="1">
      <alignment horizontal="center" vertical="center"/>
    </xf>
    <xf numFmtId="0" fontId="2" fillId="0" borderId="27" xfId="9" applyFont="1" applyBorder="1" applyAlignment="1">
      <alignment horizontal="center" vertical="center"/>
    </xf>
    <xf numFmtId="0" fontId="2" fillId="0" borderId="5" xfId="9" applyFont="1" applyBorder="1" applyAlignment="1">
      <alignment horizontal="center" vertical="center"/>
    </xf>
    <xf numFmtId="0" fontId="2" fillId="0" borderId="17" xfId="9" applyFont="1" applyBorder="1" applyAlignment="1">
      <alignment horizontal="center" vertical="center"/>
    </xf>
    <xf numFmtId="0" fontId="2" fillId="0" borderId="28" xfId="9" applyFont="1" applyBorder="1" applyAlignment="1">
      <alignment horizontal="center" vertical="center"/>
    </xf>
    <xf numFmtId="0" fontId="2" fillId="0" borderId="30" xfId="9" applyFont="1" applyBorder="1" applyAlignment="1">
      <alignment horizontal="center" vertical="center"/>
    </xf>
    <xf numFmtId="0" fontId="2" fillId="0" borderId="48" xfId="9" applyFont="1" applyBorder="1" applyAlignment="1">
      <alignment horizontal="center" vertical="center"/>
    </xf>
    <xf numFmtId="0" fontId="2" fillId="0" borderId="43" xfId="9" applyFont="1" applyBorder="1" applyAlignment="1">
      <alignment horizontal="center" vertical="center"/>
    </xf>
    <xf numFmtId="0" fontId="2" fillId="0" borderId="49" xfId="9" applyFont="1" applyBorder="1" applyAlignment="1">
      <alignment horizontal="center" vertical="center"/>
    </xf>
    <xf numFmtId="0" fontId="2" fillId="0" borderId="12" xfId="9" applyFont="1" applyBorder="1" applyAlignment="1">
      <alignment horizontal="center" vertical="center"/>
    </xf>
    <xf numFmtId="0" fontId="2" fillId="0" borderId="23" xfId="9" applyFont="1" applyBorder="1" applyAlignment="1">
      <alignment horizontal="center" vertical="center"/>
    </xf>
    <xf numFmtId="49" fontId="2" fillId="0" borderId="30" xfId="9" applyNumberFormat="1" applyFont="1" applyBorder="1" applyAlignment="1">
      <alignment horizontal="center" vertical="center"/>
    </xf>
    <xf numFmtId="49" fontId="2" fillId="0" borderId="23" xfId="9" applyNumberFormat="1" applyFont="1" applyBorder="1" applyAlignment="1">
      <alignment horizontal="center" vertical="center"/>
    </xf>
    <xf numFmtId="49" fontId="2" fillId="0" borderId="54" xfId="9" applyNumberFormat="1" applyFont="1" applyBorder="1" applyAlignment="1">
      <alignment horizontal="center" vertical="center"/>
    </xf>
    <xf numFmtId="49" fontId="2" fillId="0" borderId="42" xfId="9" applyNumberFormat="1" applyFont="1" applyBorder="1" applyAlignment="1">
      <alignment horizontal="center" vertical="center"/>
    </xf>
    <xf numFmtId="49" fontId="2" fillId="0" borderId="58" xfId="9" applyNumberFormat="1" applyFont="1" applyBorder="1" applyAlignment="1">
      <alignment horizontal="center" vertical="center"/>
    </xf>
    <xf numFmtId="49" fontId="2" fillId="0" borderId="43" xfId="9" applyNumberFormat="1" applyFont="1" applyBorder="1" applyAlignment="1">
      <alignment horizontal="center" vertical="center"/>
    </xf>
    <xf numFmtId="49" fontId="2" fillId="0" borderId="20" xfId="9" applyNumberFormat="1" applyFont="1" applyBorder="1" applyAlignment="1">
      <alignment horizontal="center" vertical="center"/>
    </xf>
    <xf numFmtId="49" fontId="2" fillId="0" borderId="60" xfId="9" applyNumberFormat="1" applyFont="1" applyBorder="1" applyAlignment="1">
      <alignment horizontal="center" vertical="center"/>
    </xf>
    <xf numFmtId="0" fontId="2" fillId="0" borderId="7" xfId="9" applyFont="1" applyBorder="1" applyAlignment="1">
      <alignment horizontal="center" vertical="center" wrapText="1"/>
    </xf>
    <xf numFmtId="0" fontId="2" fillId="0" borderId="19" xfId="9" applyFont="1" applyBorder="1" applyAlignment="1">
      <alignment horizontal="center" vertical="center" wrapText="1"/>
    </xf>
    <xf numFmtId="0" fontId="2" fillId="0" borderId="13" xfId="9" applyFont="1" applyBorder="1" applyAlignment="1">
      <alignment horizontal="center" vertical="center" wrapText="1"/>
    </xf>
    <xf numFmtId="0" fontId="2" fillId="0" borderId="8" xfId="9" applyFont="1" applyBorder="1" applyAlignment="1">
      <alignment horizontal="center" vertical="center" wrapText="1"/>
    </xf>
    <xf numFmtId="0" fontId="2" fillId="0" borderId="0" xfId="9" applyFont="1" applyAlignment="1">
      <alignment horizontal="center" vertical="center" wrapText="1"/>
    </xf>
    <xf numFmtId="0" fontId="2" fillId="0" borderId="14" xfId="9" applyFont="1" applyBorder="1" applyAlignment="1">
      <alignment horizontal="center" vertical="center" wrapText="1"/>
    </xf>
    <xf numFmtId="0" fontId="2" fillId="0" borderId="9" xfId="9" applyFont="1" applyBorder="1" applyAlignment="1">
      <alignment horizontal="center" vertical="center" wrapText="1"/>
    </xf>
    <xf numFmtId="0" fontId="2" fillId="0" borderId="20" xfId="9" applyFont="1" applyBorder="1" applyAlignment="1">
      <alignment horizontal="center" vertical="center" wrapText="1"/>
    </xf>
    <xf numFmtId="0" fontId="2" fillId="0" borderId="17" xfId="9" applyFont="1" applyBorder="1" applyAlignment="1">
      <alignment horizontal="center" vertical="center" wrapText="1"/>
    </xf>
    <xf numFmtId="0" fontId="9" fillId="0" borderId="0" xfId="9" applyFont="1" applyAlignment="1">
      <alignment horizontal="left" vertical="center" wrapText="1"/>
    </xf>
    <xf numFmtId="0" fontId="9" fillId="0" borderId="58" xfId="9" applyFont="1" applyBorder="1" applyAlignment="1">
      <alignment horizontal="left" vertical="center" wrapText="1"/>
    </xf>
    <xf numFmtId="0" fontId="9" fillId="0" borderId="30" xfId="9" applyFont="1" applyBorder="1" applyAlignment="1">
      <alignment horizontal="center" vertical="center" wrapText="1"/>
    </xf>
    <xf numFmtId="0" fontId="9" fillId="0" borderId="23" xfId="9" applyFont="1" applyBorder="1" applyAlignment="1">
      <alignment horizontal="center" vertical="center" wrapText="1"/>
    </xf>
    <xf numFmtId="0" fontId="9" fillId="0" borderId="16" xfId="9" applyFont="1" applyBorder="1" applyAlignment="1">
      <alignment horizontal="center" vertical="center" wrapText="1"/>
    </xf>
    <xf numFmtId="0" fontId="9" fillId="0" borderId="31" xfId="9" applyFont="1" applyBorder="1" applyAlignment="1">
      <alignment horizontal="center" vertical="center" wrapText="1"/>
    </xf>
    <xf numFmtId="0" fontId="9" fillId="0" borderId="34" xfId="9" applyFont="1" applyBorder="1" applyAlignment="1">
      <alignment horizontal="center" vertical="center" wrapText="1"/>
    </xf>
    <xf numFmtId="0" fontId="9" fillId="0" borderId="15" xfId="9" applyFont="1" applyBorder="1" applyAlignment="1">
      <alignment horizontal="center" vertical="center" wrapText="1"/>
    </xf>
    <xf numFmtId="0" fontId="2" fillId="0" borderId="30" xfId="9" applyFont="1" applyBorder="1" applyAlignment="1">
      <alignment horizontal="center" vertical="center" wrapText="1"/>
    </xf>
    <xf numFmtId="0" fontId="2" fillId="0" borderId="23" xfId="9" applyFont="1" applyBorder="1" applyAlignment="1">
      <alignment horizontal="center" vertical="center" wrapText="1"/>
    </xf>
    <xf numFmtId="0" fontId="2" fillId="0" borderId="16" xfId="9" applyFont="1" applyBorder="1" applyAlignment="1">
      <alignment horizontal="center" vertical="center" wrapText="1"/>
    </xf>
    <xf numFmtId="0" fontId="2" fillId="0" borderId="31" xfId="9" applyFont="1" applyBorder="1" applyAlignment="1">
      <alignment horizontal="center" vertical="center" wrapText="1"/>
    </xf>
    <xf numFmtId="0" fontId="2" fillId="0" borderId="34" xfId="9" applyFont="1" applyBorder="1" applyAlignment="1">
      <alignment horizontal="center" vertical="center" wrapText="1"/>
    </xf>
    <xf numFmtId="0" fontId="2" fillId="0" borderId="15" xfId="9" applyFont="1" applyBorder="1" applyAlignment="1">
      <alignment horizontal="center" vertical="center" wrapText="1"/>
    </xf>
    <xf numFmtId="0" fontId="9" fillId="0" borderId="54" xfId="9" applyFont="1" applyBorder="1" applyAlignment="1">
      <alignment horizontal="center" vertical="center" wrapText="1"/>
    </xf>
    <xf numFmtId="0" fontId="9" fillId="0" borderId="59" xfId="9" applyFont="1" applyBorder="1" applyAlignment="1">
      <alignment horizontal="center" vertical="center" wrapText="1"/>
    </xf>
    <xf numFmtId="0" fontId="2" fillId="0" borderId="30" xfId="9" applyFont="1" applyBorder="1" applyAlignment="1">
      <alignment horizontal="center" vertical="center" textRotation="255"/>
    </xf>
    <xf numFmtId="0" fontId="2" fillId="0" borderId="42" xfId="9" applyFont="1" applyBorder="1" applyAlignment="1">
      <alignment horizontal="center" vertical="center" textRotation="255"/>
    </xf>
    <xf numFmtId="0" fontId="2" fillId="0" borderId="31" xfId="9" applyFont="1" applyBorder="1" applyAlignment="1">
      <alignment horizontal="center" vertical="center" textRotation="255"/>
    </xf>
    <xf numFmtId="0" fontId="2" fillId="0" borderId="34" xfId="9" applyFont="1" applyBorder="1" applyAlignment="1">
      <alignment horizontal="center" vertical="center" textRotation="255"/>
    </xf>
    <xf numFmtId="0" fontId="2" fillId="0" borderId="15" xfId="9" applyFont="1" applyBorder="1" applyAlignment="1">
      <alignment horizontal="center" vertical="center" textRotation="255"/>
    </xf>
    <xf numFmtId="0" fontId="10" fillId="0" borderId="7" xfId="2" applyFont="1" applyBorder="1" applyAlignment="1">
      <alignment horizontal="center" vertical="center" wrapText="1"/>
    </xf>
    <xf numFmtId="0" fontId="10" fillId="0" borderId="19" xfId="2" applyFont="1" applyBorder="1" applyAlignment="1">
      <alignment horizontal="center" vertical="center" wrapText="1"/>
    </xf>
    <xf numFmtId="0" fontId="10" fillId="0" borderId="53" xfId="2" applyFont="1" applyBorder="1" applyAlignment="1">
      <alignment horizontal="center" vertical="center" wrapText="1"/>
    </xf>
    <xf numFmtId="0" fontId="10" fillId="0" borderId="8" xfId="2" applyFont="1" applyBorder="1" applyAlignment="1">
      <alignment horizontal="center" vertical="center" wrapText="1"/>
    </xf>
    <xf numFmtId="0" fontId="10" fillId="0" borderId="0" xfId="2" applyFont="1" applyAlignment="1">
      <alignment horizontal="center" vertical="center" wrapText="1"/>
    </xf>
    <xf numFmtId="0" fontId="10" fillId="0" borderId="58" xfId="2" applyFont="1" applyBorder="1" applyAlignment="1">
      <alignment horizontal="center" vertical="center" wrapText="1"/>
    </xf>
    <xf numFmtId="0" fontId="10" fillId="0" borderId="9" xfId="2" applyFont="1" applyBorder="1" applyAlignment="1">
      <alignment horizontal="center" vertical="center" wrapText="1"/>
    </xf>
    <xf numFmtId="0" fontId="10" fillId="0" borderId="20" xfId="2" applyFont="1" applyBorder="1" applyAlignment="1">
      <alignment horizontal="center" vertical="center" wrapText="1"/>
    </xf>
    <xf numFmtId="0" fontId="10" fillId="0" borderId="60" xfId="2" applyFont="1" applyBorder="1" applyAlignment="1">
      <alignment horizontal="center" vertical="center" wrapText="1"/>
    </xf>
    <xf numFmtId="49" fontId="8" fillId="0" borderId="6" xfId="4" applyNumberFormat="1" applyFont="1" applyBorder="1" applyAlignment="1">
      <alignment horizontal="center" vertical="center"/>
    </xf>
    <xf numFmtId="49" fontId="8" fillId="0" borderId="18" xfId="4" applyNumberFormat="1" applyFont="1" applyBorder="1" applyAlignment="1">
      <alignment horizontal="center" vertical="center"/>
    </xf>
    <xf numFmtId="49" fontId="8" fillId="0" borderId="64" xfId="4" applyNumberFormat="1" applyFont="1" applyBorder="1" applyAlignment="1">
      <alignment horizontal="center" vertical="center"/>
    </xf>
    <xf numFmtId="0" fontId="2" fillId="0" borderId="74" xfId="4" applyFont="1" applyBorder="1" applyAlignment="1">
      <alignment horizontal="center" vertical="center"/>
    </xf>
    <xf numFmtId="0" fontId="2" fillId="0" borderId="30" xfId="4" applyFont="1" applyBorder="1">
      <alignment vertical="center"/>
    </xf>
    <xf numFmtId="0" fontId="2" fillId="0" borderId="23" xfId="4" applyFont="1" applyBorder="1">
      <alignment vertical="center"/>
    </xf>
    <xf numFmtId="0" fontId="2" fillId="0" borderId="16" xfId="4" applyFont="1" applyBorder="1">
      <alignment vertical="center"/>
    </xf>
    <xf numFmtId="184" fontId="2" fillId="0" borderId="30" xfId="4" applyNumberFormat="1" applyFont="1" applyBorder="1" applyAlignment="1">
      <alignment horizontal="right" vertical="center" shrinkToFit="1"/>
    </xf>
    <xf numFmtId="184" fontId="2" fillId="0" borderId="23" xfId="4" applyNumberFormat="1" applyFont="1" applyBorder="1" applyAlignment="1">
      <alignment horizontal="right" vertical="center" shrinkToFit="1"/>
    </xf>
    <xf numFmtId="184" fontId="2" fillId="0" borderId="65" xfId="4" applyNumberFormat="1" applyFont="1" applyBorder="1" applyAlignment="1">
      <alignment horizontal="right" vertical="center" shrinkToFit="1"/>
    </xf>
    <xf numFmtId="188" fontId="2" fillId="0" borderId="68" xfId="4" applyNumberFormat="1" applyFont="1" applyBorder="1" applyAlignment="1">
      <alignment horizontal="right" vertical="center" shrinkToFit="1"/>
    </xf>
    <xf numFmtId="184" fontId="2" fillId="0" borderId="68" xfId="4" applyNumberFormat="1" applyFont="1" applyBorder="1" applyAlignment="1">
      <alignment horizontal="right" vertical="center" shrinkToFit="1"/>
    </xf>
    <xf numFmtId="188" fontId="2" fillId="0" borderId="72" xfId="4" applyNumberFormat="1" applyFont="1" applyBorder="1" applyAlignment="1">
      <alignment horizontal="right" vertical="center" shrinkToFit="1"/>
    </xf>
    <xf numFmtId="188" fontId="2" fillId="0" borderId="23" xfId="4" applyNumberFormat="1" applyFont="1" applyBorder="1" applyAlignment="1">
      <alignment horizontal="right" vertical="center" shrinkToFit="1"/>
    </xf>
    <xf numFmtId="188" fontId="2" fillId="0" borderId="16" xfId="4" applyNumberFormat="1" applyFont="1" applyBorder="1" applyAlignment="1">
      <alignment horizontal="right" vertical="center" shrinkToFit="1"/>
    </xf>
    <xf numFmtId="184" fontId="2" fillId="0" borderId="42" xfId="4" applyNumberFormat="1" applyFont="1" applyBorder="1" applyAlignment="1">
      <alignment horizontal="right" vertical="center" shrinkToFit="1"/>
    </xf>
    <xf numFmtId="184" fontId="2" fillId="0" borderId="66" xfId="4" applyNumberFormat="1" applyFont="1" applyBorder="1" applyAlignment="1">
      <alignment horizontal="right" vertical="center" shrinkToFit="1"/>
    </xf>
    <xf numFmtId="188" fontId="2" fillId="0" borderId="69" xfId="4" applyNumberFormat="1" applyFont="1" applyBorder="1" applyAlignment="1">
      <alignment horizontal="right" vertical="center" shrinkToFit="1"/>
    </xf>
    <xf numFmtId="184" fontId="2" fillId="0" borderId="69" xfId="4" applyNumberFormat="1" applyFont="1" applyBorder="1" applyAlignment="1">
      <alignment horizontal="right" vertical="center" shrinkToFit="1"/>
    </xf>
    <xf numFmtId="184" fontId="2" fillId="0" borderId="75" xfId="4" applyNumberFormat="1" applyFont="1" applyBorder="1" applyAlignment="1">
      <alignment horizontal="right" vertical="center" shrinkToFit="1"/>
    </xf>
    <xf numFmtId="184" fontId="2" fillId="0" borderId="70" xfId="4" applyNumberFormat="1" applyFont="1" applyBorder="1" applyAlignment="1">
      <alignment horizontal="right" vertical="center" shrinkToFit="1"/>
    </xf>
    <xf numFmtId="184" fontId="2" fillId="0" borderId="14" xfId="4" applyNumberFormat="1" applyFont="1" applyBorder="1" applyAlignment="1">
      <alignment horizontal="right" vertical="center" shrinkToFit="1"/>
    </xf>
    <xf numFmtId="0" fontId="2" fillId="0" borderId="42" xfId="4" applyFont="1" applyBorder="1">
      <alignment vertical="center"/>
    </xf>
    <xf numFmtId="0" fontId="2" fillId="0" borderId="14" xfId="4" applyFont="1" applyBorder="1">
      <alignment vertical="center"/>
    </xf>
    <xf numFmtId="188" fontId="2" fillId="0" borderId="70" xfId="4" applyNumberFormat="1" applyFont="1" applyBorder="1" applyAlignment="1">
      <alignment horizontal="right" vertical="center" shrinkToFit="1"/>
    </xf>
    <xf numFmtId="188" fontId="2" fillId="0" borderId="14" xfId="4" applyNumberFormat="1" applyFont="1" applyBorder="1" applyAlignment="1">
      <alignment horizontal="right" vertical="center" shrinkToFit="1"/>
    </xf>
    <xf numFmtId="188" fontId="2" fillId="0" borderId="65" xfId="4" applyNumberFormat="1" applyFont="1" applyBorder="1" applyAlignment="1">
      <alignment horizontal="right" vertical="center" shrinkToFit="1"/>
    </xf>
    <xf numFmtId="188" fontId="2" fillId="0" borderId="66" xfId="4" applyNumberFormat="1" applyFont="1" applyBorder="1" applyAlignment="1">
      <alignment horizontal="right" vertical="center" shrinkToFit="1"/>
    </xf>
    <xf numFmtId="0" fontId="9" fillId="0" borderId="42" xfId="4" applyFont="1" applyBorder="1">
      <alignment vertical="center"/>
    </xf>
    <xf numFmtId="0" fontId="9" fillId="0" borderId="0" xfId="4" applyFont="1">
      <alignment vertical="center"/>
    </xf>
    <xf numFmtId="0" fontId="9" fillId="0" borderId="14" xfId="4" applyFont="1" applyBorder="1">
      <alignment vertical="center"/>
    </xf>
    <xf numFmtId="184" fontId="2" fillId="0" borderId="70" xfId="4" applyNumberFormat="1" applyFont="1" applyBorder="1" applyAlignment="1">
      <alignment horizontal="right" vertical="center"/>
    </xf>
    <xf numFmtId="184" fontId="2" fillId="0" borderId="0" xfId="4" applyNumberFormat="1" applyFont="1" applyAlignment="1">
      <alignment horizontal="right" vertical="center"/>
    </xf>
    <xf numFmtId="184" fontId="2" fillId="0" borderId="66" xfId="4" applyNumberFormat="1" applyFont="1" applyBorder="1" applyAlignment="1">
      <alignment horizontal="right" vertical="center"/>
    </xf>
    <xf numFmtId="184" fontId="2" fillId="0" borderId="14" xfId="4" applyNumberFormat="1" applyFont="1" applyBorder="1" applyAlignment="1">
      <alignment horizontal="right" vertical="center"/>
    </xf>
    <xf numFmtId="0" fontId="1" fillId="0" borderId="0" xfId="1" applyAlignment="1">
      <alignment vertical="center"/>
    </xf>
    <xf numFmtId="0" fontId="1" fillId="0" borderId="14" xfId="1" applyBorder="1" applyAlignment="1">
      <alignment vertical="center"/>
    </xf>
    <xf numFmtId="0" fontId="2" fillId="0" borderId="31" xfId="4" applyFont="1" applyBorder="1">
      <alignment vertical="center"/>
    </xf>
    <xf numFmtId="0" fontId="2" fillId="0" borderId="34" xfId="4" applyFont="1" applyBorder="1">
      <alignment vertical="center"/>
    </xf>
    <xf numFmtId="0" fontId="2" fillId="0" borderId="15" xfId="4" applyFont="1" applyBorder="1">
      <alignment vertical="center"/>
    </xf>
    <xf numFmtId="184" fontId="2" fillId="0" borderId="42" xfId="4" applyNumberFormat="1" applyFont="1" applyBorder="1" applyAlignment="1">
      <alignment horizontal="right" vertical="center"/>
    </xf>
    <xf numFmtId="188" fontId="2" fillId="0" borderId="69" xfId="4" applyNumberFormat="1" applyFont="1" applyBorder="1" applyAlignment="1">
      <alignment horizontal="right" vertical="center"/>
    </xf>
    <xf numFmtId="0" fontId="9" fillId="0" borderId="32" xfId="4" applyFont="1" applyBorder="1" applyAlignment="1">
      <alignment horizontal="center" vertical="center"/>
    </xf>
    <xf numFmtId="0" fontId="9" fillId="0" borderId="35" xfId="4" applyFont="1" applyBorder="1" applyAlignment="1">
      <alignment horizontal="center" vertical="center"/>
    </xf>
    <xf numFmtId="0" fontId="9" fillId="0" borderId="37" xfId="4" applyFont="1" applyBorder="1" applyAlignment="1">
      <alignment horizontal="center" vertical="center"/>
    </xf>
    <xf numFmtId="184" fontId="2" fillId="0" borderId="72" xfId="4" applyNumberFormat="1" applyFont="1" applyBorder="1" applyAlignment="1">
      <alignment horizontal="right" vertical="center" shrinkToFit="1"/>
    </xf>
    <xf numFmtId="0" fontId="3" fillId="0" borderId="0" xfId="4" applyAlignment="1">
      <alignment horizontal="right" vertical="center" shrinkToFit="1"/>
    </xf>
    <xf numFmtId="0" fontId="3" fillId="0" borderId="66" xfId="4" applyBorder="1" applyAlignment="1">
      <alignment horizontal="right" vertical="center" shrinkToFit="1"/>
    </xf>
    <xf numFmtId="188" fontId="3" fillId="0" borderId="0" xfId="4" applyNumberFormat="1" applyAlignment="1">
      <alignment horizontal="right" vertical="center" shrinkToFit="1"/>
    </xf>
    <xf numFmtId="188" fontId="3" fillId="0" borderId="14" xfId="4" applyNumberFormat="1" applyBorder="1" applyAlignment="1">
      <alignment horizontal="right" vertical="center" shrinkToFit="1"/>
    </xf>
    <xf numFmtId="188" fontId="3" fillId="0" borderId="66" xfId="4" applyNumberFormat="1" applyBorder="1" applyAlignment="1">
      <alignment horizontal="right" vertical="center" shrinkToFit="1"/>
    </xf>
    <xf numFmtId="0" fontId="3" fillId="0" borderId="35" xfId="4" applyBorder="1" applyAlignment="1">
      <alignment horizontal="center" vertical="center"/>
    </xf>
    <xf numFmtId="0" fontId="3" fillId="0" borderId="37" xfId="4" applyBorder="1" applyAlignment="1">
      <alignment horizontal="center" vertical="center"/>
    </xf>
    <xf numFmtId="188" fontId="2" fillId="0" borderId="30" xfId="4" applyNumberFormat="1" applyFont="1" applyBorder="1" applyAlignment="1">
      <alignment horizontal="right" vertical="center" shrinkToFit="1"/>
    </xf>
    <xf numFmtId="0" fontId="3" fillId="0" borderId="23" xfId="4" applyBorder="1" applyAlignment="1">
      <alignment horizontal="right" vertical="center" shrinkToFit="1"/>
    </xf>
    <xf numFmtId="0" fontId="3" fillId="0" borderId="16" xfId="4" applyBorder="1" applyAlignment="1">
      <alignment horizontal="right" vertical="center" shrinkToFit="1"/>
    </xf>
    <xf numFmtId="188" fontId="2" fillId="0" borderId="42" xfId="4" applyNumberFormat="1" applyFont="1" applyBorder="1" applyAlignment="1">
      <alignment horizontal="right" vertical="center" shrinkToFit="1"/>
    </xf>
    <xf numFmtId="0" fontId="3" fillId="0" borderId="14" xfId="4" applyBorder="1" applyAlignment="1">
      <alignment horizontal="right" vertical="center" shrinkToFit="1"/>
    </xf>
    <xf numFmtId="188" fontId="2" fillId="0" borderId="31" xfId="4" applyNumberFormat="1" applyFont="1" applyBorder="1" applyAlignment="1">
      <alignment horizontal="right" vertical="center" shrinkToFit="1"/>
    </xf>
    <xf numFmtId="0" fontId="3" fillId="0" borderId="34" xfId="4" applyBorder="1" applyAlignment="1">
      <alignment horizontal="right" vertical="center" shrinkToFit="1"/>
    </xf>
    <xf numFmtId="188" fontId="2" fillId="0" borderId="34" xfId="4" applyNumberFormat="1" applyFont="1" applyBorder="1" applyAlignment="1">
      <alignment horizontal="right" vertical="center" shrinkToFit="1"/>
    </xf>
    <xf numFmtId="0" fontId="3" fillId="0" borderId="15" xfId="4" applyBorder="1" applyAlignment="1">
      <alignment horizontal="right" vertical="center" shrinkToFit="1"/>
    </xf>
    <xf numFmtId="0" fontId="2" fillId="0" borderId="30" xfId="4" applyFont="1" applyBorder="1" applyAlignment="1">
      <alignment horizontal="left" vertical="center"/>
    </xf>
    <xf numFmtId="0" fontId="2" fillId="0" borderId="23" xfId="4" applyFont="1" applyBorder="1" applyAlignment="1">
      <alignment horizontal="left" vertical="center"/>
    </xf>
    <xf numFmtId="0" fontId="2" fillId="0" borderId="16" xfId="4" applyFont="1" applyBorder="1" applyAlignment="1">
      <alignment horizontal="left" vertical="center"/>
    </xf>
    <xf numFmtId="184" fontId="2" fillId="0" borderId="16" xfId="4" applyNumberFormat="1" applyFont="1" applyBorder="1" applyAlignment="1">
      <alignment horizontal="right" vertical="center" shrinkToFit="1"/>
    </xf>
    <xf numFmtId="0" fontId="2" fillId="0" borderId="42" xfId="4" applyFont="1" applyBorder="1" applyAlignment="1">
      <alignment horizontal="left" vertical="center"/>
    </xf>
    <xf numFmtId="0" fontId="2" fillId="0" borderId="14" xfId="4" applyFont="1" applyBorder="1" applyAlignment="1">
      <alignment horizontal="left" vertical="center"/>
    </xf>
    <xf numFmtId="184" fontId="2" fillId="0" borderId="31" xfId="4" applyNumberFormat="1" applyFont="1" applyBorder="1" applyAlignment="1">
      <alignment horizontal="right" vertical="center" shrinkToFit="1"/>
    </xf>
    <xf numFmtId="184" fontId="2" fillId="0" borderId="34" xfId="4" applyNumberFormat="1" applyFont="1" applyBorder="1" applyAlignment="1">
      <alignment horizontal="right" vertical="center" shrinkToFit="1"/>
    </xf>
    <xf numFmtId="184" fontId="2" fillId="0" borderId="67" xfId="4" applyNumberFormat="1" applyFont="1" applyBorder="1" applyAlignment="1">
      <alignment horizontal="right" vertical="center" shrinkToFit="1"/>
    </xf>
    <xf numFmtId="188" fontId="2" fillId="0" borderId="71" xfId="4" applyNumberFormat="1" applyFont="1" applyBorder="1" applyAlignment="1">
      <alignment horizontal="right" vertical="center" shrinkToFit="1"/>
    </xf>
    <xf numFmtId="184" fontId="2" fillId="0" borderId="71" xfId="4" applyNumberFormat="1" applyFont="1" applyBorder="1" applyAlignment="1">
      <alignment horizontal="right" vertical="center" shrinkToFit="1"/>
    </xf>
    <xf numFmtId="188" fontId="2" fillId="0" borderId="73" xfId="4" applyNumberFormat="1" applyFont="1" applyBorder="1" applyAlignment="1">
      <alignment horizontal="right" vertical="center" shrinkToFit="1"/>
    </xf>
    <xf numFmtId="188" fontId="2" fillId="0" borderId="15" xfId="4" applyNumberFormat="1" applyFont="1" applyBorder="1" applyAlignment="1">
      <alignment horizontal="right" vertical="center" shrinkToFit="1"/>
    </xf>
    <xf numFmtId="184" fontId="2" fillId="2" borderId="70" xfId="4" applyNumberFormat="1" applyFont="1" applyFill="1" applyBorder="1" applyAlignment="1">
      <alignment horizontal="right" vertical="center" shrinkToFit="1"/>
    </xf>
    <xf numFmtId="184" fontId="2" fillId="2" borderId="0" xfId="4" applyNumberFormat="1" applyFont="1" applyFill="1" applyAlignment="1">
      <alignment horizontal="right" vertical="center" shrinkToFit="1"/>
    </xf>
    <xf numFmtId="184" fontId="2" fillId="2" borderId="66" xfId="4" applyNumberFormat="1" applyFont="1" applyFill="1" applyBorder="1" applyAlignment="1">
      <alignment horizontal="right" vertical="center" shrinkToFit="1"/>
    </xf>
    <xf numFmtId="0" fontId="2" fillId="2" borderId="70" xfId="4" applyFont="1" applyFill="1" applyBorder="1" applyAlignment="1">
      <alignment horizontal="right" vertical="center" shrinkToFit="1"/>
    </xf>
    <xf numFmtId="0" fontId="2" fillId="2" borderId="0" xfId="4" applyFont="1" applyFill="1" applyAlignment="1">
      <alignment horizontal="right" vertical="center" shrinkToFit="1"/>
    </xf>
    <xf numFmtId="0" fontId="2" fillId="2" borderId="14" xfId="4" applyFont="1" applyFill="1" applyBorder="1" applyAlignment="1">
      <alignment horizontal="right" vertical="center" shrinkToFit="1"/>
    </xf>
    <xf numFmtId="0" fontId="2" fillId="0" borderId="31" xfId="4" applyFont="1" applyBorder="1" applyAlignment="1">
      <alignment horizontal="left" vertical="center"/>
    </xf>
    <xf numFmtId="0" fontId="2" fillId="0" borderId="34" xfId="4" applyFont="1" applyBorder="1" applyAlignment="1">
      <alignment horizontal="left" vertical="center"/>
    </xf>
    <xf numFmtId="0" fontId="2" fillId="0" borderId="15" xfId="4" applyFont="1" applyBorder="1" applyAlignment="1">
      <alignment horizontal="left" vertical="center"/>
    </xf>
    <xf numFmtId="184" fontId="2" fillId="0" borderId="15" xfId="4" applyNumberFormat="1" applyFont="1" applyBorder="1" applyAlignment="1">
      <alignment horizontal="right" vertical="center" shrinkToFit="1"/>
    </xf>
    <xf numFmtId="0" fontId="10" fillId="0" borderId="0" xfId="4" applyFont="1">
      <alignment vertical="center"/>
    </xf>
    <xf numFmtId="0" fontId="10" fillId="0" borderId="14" xfId="4" applyFont="1" applyBorder="1">
      <alignment vertical="center"/>
    </xf>
    <xf numFmtId="0" fontId="3" fillId="0" borderId="67" xfId="4" applyBorder="1" applyAlignment="1">
      <alignment horizontal="right" vertical="center" shrinkToFit="1"/>
    </xf>
    <xf numFmtId="188" fontId="3" fillId="0" borderId="34" xfId="4" applyNumberFormat="1" applyBorder="1" applyAlignment="1">
      <alignment horizontal="right" vertical="center" shrinkToFit="1"/>
    </xf>
    <xf numFmtId="188" fontId="3" fillId="0" borderId="67" xfId="4" applyNumberFormat="1" applyBorder="1" applyAlignment="1">
      <alignment horizontal="right" vertical="center" shrinkToFit="1"/>
    </xf>
    <xf numFmtId="184" fontId="2" fillId="0" borderId="73" xfId="4" applyNumberFormat="1" applyFont="1" applyBorder="1" applyAlignment="1">
      <alignment horizontal="right" vertical="center" shrinkToFit="1"/>
    </xf>
    <xf numFmtId="184" fontId="2" fillId="2" borderId="73" xfId="4" applyNumberFormat="1" applyFont="1" applyFill="1" applyBorder="1" applyAlignment="1">
      <alignment horizontal="right" vertical="center" shrinkToFit="1"/>
    </xf>
    <xf numFmtId="184" fontId="2" fillId="2" borderId="34" xfId="4" applyNumberFormat="1" applyFont="1" applyFill="1" applyBorder="1" applyAlignment="1">
      <alignment horizontal="right" vertical="center" shrinkToFit="1"/>
    </xf>
    <xf numFmtId="184" fontId="2" fillId="2" borderId="67" xfId="4" applyNumberFormat="1" applyFont="1" applyFill="1" applyBorder="1" applyAlignment="1">
      <alignment horizontal="right" vertical="center" shrinkToFit="1"/>
    </xf>
    <xf numFmtId="0" fontId="2" fillId="2" borderId="73" xfId="4" applyFont="1" applyFill="1" applyBorder="1" applyAlignment="1">
      <alignment horizontal="right" vertical="center" shrinkToFit="1"/>
    </xf>
    <xf numFmtId="0" fontId="2" fillId="2" borderId="34" xfId="4" applyFont="1" applyFill="1" applyBorder="1" applyAlignment="1">
      <alignment horizontal="right" vertical="center" shrinkToFit="1"/>
    </xf>
    <xf numFmtId="0" fontId="2" fillId="2" borderId="15" xfId="4" applyFont="1" applyFill="1" applyBorder="1" applyAlignment="1">
      <alignment horizontal="right" vertical="center" shrinkToFit="1"/>
    </xf>
    <xf numFmtId="0" fontId="2" fillId="0" borderId="42" xfId="4" applyFont="1" applyBorder="1" applyAlignment="1">
      <alignment horizontal="center" vertical="center" wrapText="1"/>
    </xf>
    <xf numFmtId="0" fontId="2" fillId="0" borderId="23" xfId="4" applyFont="1" applyBorder="1" applyAlignment="1">
      <alignment vertical="center" textRotation="255"/>
    </xf>
    <xf numFmtId="0" fontId="2" fillId="0" borderId="0" xfId="4" applyFont="1" applyAlignment="1">
      <alignment vertical="center" textRotation="255"/>
    </xf>
    <xf numFmtId="0" fontId="2" fillId="0" borderId="34" xfId="4" applyFont="1" applyBorder="1" applyAlignment="1">
      <alignment vertical="center" textRotation="255"/>
    </xf>
    <xf numFmtId="0" fontId="16" fillId="3" borderId="0" xfId="12" applyFont="1" applyFill="1">
      <alignment vertical="center"/>
    </xf>
    <xf numFmtId="0" fontId="20" fillId="3" borderId="6" xfId="12" applyFont="1" applyFill="1" applyBorder="1" applyAlignment="1">
      <alignment horizontal="center" vertical="center"/>
    </xf>
    <xf numFmtId="0" fontId="20" fillId="3" borderId="18" xfId="12" applyFont="1" applyFill="1" applyBorder="1" applyAlignment="1">
      <alignment horizontal="center" vertical="center"/>
    </xf>
    <xf numFmtId="0" fontId="20" fillId="3" borderId="64" xfId="12" applyFont="1" applyFill="1" applyBorder="1" applyAlignment="1">
      <alignment horizontal="center" vertical="center"/>
    </xf>
    <xf numFmtId="0" fontId="17" fillId="3" borderId="20" xfId="12" applyFont="1" applyFill="1" applyBorder="1" applyAlignment="1">
      <alignment horizontal="left" vertical="center"/>
    </xf>
    <xf numFmtId="0" fontId="17" fillId="3" borderId="20" xfId="12" applyFont="1" applyFill="1" applyBorder="1">
      <alignment vertical="center"/>
    </xf>
    <xf numFmtId="0" fontId="17" fillId="0" borderId="83" xfId="16" applyFont="1" applyBorder="1" applyAlignment="1" applyProtection="1">
      <alignment horizontal="left" vertical="center" shrinkToFit="1"/>
      <protection locked="0"/>
    </xf>
    <xf numFmtId="0" fontId="17" fillId="0" borderId="86" xfId="16" applyFont="1" applyBorder="1" applyAlignment="1" applyProtection="1">
      <alignment horizontal="left" vertical="center" shrinkToFit="1"/>
      <protection locked="0"/>
    </xf>
    <xf numFmtId="0" fontId="17" fillId="0" borderId="90" xfId="16" applyFont="1" applyBorder="1" applyAlignment="1" applyProtection="1">
      <alignment horizontal="left" vertical="center" shrinkToFit="1"/>
      <protection locked="0"/>
    </xf>
    <xf numFmtId="182" fontId="17" fillId="0" borderId="94" xfId="16" applyNumberFormat="1" applyFont="1" applyBorder="1" applyAlignment="1" applyProtection="1">
      <alignment horizontal="right" vertical="center" shrinkToFit="1"/>
      <protection locked="0"/>
    </xf>
    <xf numFmtId="182" fontId="17" fillId="0" borderId="100" xfId="16" applyNumberFormat="1" applyFont="1" applyBorder="1" applyAlignment="1" applyProtection="1">
      <alignment horizontal="right" vertical="center" shrinkToFit="1"/>
      <protection locked="0"/>
    </xf>
    <xf numFmtId="182" fontId="17" fillId="0" borderId="109" xfId="16" applyNumberFormat="1" applyFont="1" applyBorder="1" applyAlignment="1" applyProtection="1">
      <alignment horizontal="right" vertical="center" shrinkToFit="1"/>
      <protection locked="0"/>
    </xf>
    <xf numFmtId="182" fontId="17" fillId="0" borderId="115" xfId="16" applyNumberFormat="1" applyFont="1" applyBorder="1" applyAlignment="1" applyProtection="1">
      <alignment horizontal="right" vertical="center" shrinkToFit="1"/>
      <protection locked="0"/>
    </xf>
    <xf numFmtId="182" fontId="17" fillId="0" borderId="120" xfId="16" applyNumberFormat="1" applyFont="1" applyBorder="1" applyAlignment="1" applyProtection="1">
      <alignment horizontal="right" vertical="center" shrinkToFit="1"/>
      <protection locked="0"/>
    </xf>
    <xf numFmtId="182" fontId="17" fillId="0" borderId="122" xfId="16" applyNumberFormat="1" applyFont="1" applyBorder="1" applyAlignment="1" applyProtection="1">
      <alignment horizontal="right" vertical="center" shrinkToFit="1"/>
      <protection locked="0"/>
    </xf>
    <xf numFmtId="182" fontId="17" fillId="0" borderId="126" xfId="11" applyNumberFormat="1" applyFont="1" applyBorder="1" applyAlignment="1" applyProtection="1">
      <alignment horizontal="right" vertical="center" shrinkToFit="1"/>
      <protection locked="0"/>
    </xf>
    <xf numFmtId="0" fontId="17" fillId="0" borderId="100" xfId="11" applyFont="1" applyBorder="1" applyAlignment="1" applyProtection="1">
      <alignment horizontal="left" vertical="center" shrinkToFit="1"/>
      <protection locked="0"/>
    </xf>
    <xf numFmtId="0" fontId="17" fillId="0" borderId="145" xfId="11" applyFont="1" applyBorder="1" applyAlignment="1" applyProtection="1">
      <alignment horizontal="left" vertical="center" shrinkToFit="1"/>
      <protection locked="0"/>
    </xf>
    <xf numFmtId="182" fontId="17" fillId="0" borderId="83" xfId="11" applyNumberFormat="1" applyFont="1" applyBorder="1" applyAlignment="1" applyProtection="1">
      <alignment horizontal="right" vertical="center" shrinkToFit="1"/>
      <protection locked="0"/>
    </xf>
    <xf numFmtId="182" fontId="17" fillId="0" borderId="86" xfId="11" applyNumberFormat="1" applyFont="1" applyBorder="1" applyAlignment="1" applyProtection="1">
      <alignment horizontal="right" vertical="center" shrinkToFit="1"/>
      <protection locked="0"/>
    </xf>
    <xf numFmtId="182" fontId="17" fillId="0" borderId="90" xfId="11" applyNumberFormat="1" applyFont="1" applyBorder="1" applyAlignment="1" applyProtection="1">
      <alignment horizontal="right" vertical="center" shrinkToFit="1"/>
      <protection locked="0"/>
    </xf>
    <xf numFmtId="0" fontId="17" fillId="0" borderId="167" xfId="11" applyFont="1" applyBorder="1" applyAlignment="1" applyProtection="1">
      <alignment horizontal="left" vertical="center" shrinkToFit="1"/>
      <protection locked="0"/>
    </xf>
    <xf numFmtId="0" fontId="17" fillId="4" borderId="40" xfId="12" applyFont="1" applyFill="1" applyBorder="1" applyAlignment="1" applyProtection="1">
      <alignment horizontal="center" vertical="center" wrapText="1"/>
      <protection locked="0"/>
    </xf>
    <xf numFmtId="0" fontId="17" fillId="4" borderId="19" xfId="12" applyFont="1" applyFill="1" applyBorder="1" applyAlignment="1" applyProtection="1">
      <alignment horizontal="center" vertical="center" wrapText="1"/>
      <protection locked="0"/>
    </xf>
    <xf numFmtId="0" fontId="17" fillId="4" borderId="53" xfId="12" applyFont="1" applyFill="1" applyBorder="1" applyAlignment="1" applyProtection="1">
      <alignment horizontal="center" vertical="center" wrapText="1"/>
      <protection locked="0"/>
    </xf>
    <xf numFmtId="0" fontId="17" fillId="4" borderId="93" xfId="12" applyFont="1" applyFill="1" applyBorder="1" applyAlignment="1" applyProtection="1">
      <alignment horizontal="center" vertical="center" wrapText="1"/>
      <protection locked="0"/>
    </xf>
    <xf numFmtId="0" fontId="17" fillId="4" borderId="82" xfId="12" applyFont="1" applyFill="1" applyBorder="1" applyAlignment="1" applyProtection="1">
      <alignment horizontal="center" vertical="center" wrapText="1"/>
      <protection locked="0"/>
    </xf>
    <xf numFmtId="0" fontId="17" fillId="4" borderId="121" xfId="12" applyFont="1" applyFill="1" applyBorder="1" applyAlignment="1" applyProtection="1">
      <alignment horizontal="center" vertical="center" wrapText="1"/>
      <protection locked="0"/>
    </xf>
    <xf numFmtId="0" fontId="17" fillId="4" borderId="7" xfId="12" applyFont="1" applyFill="1" applyBorder="1" applyAlignment="1" applyProtection="1">
      <alignment horizontal="center" vertical="center"/>
      <protection locked="0"/>
    </xf>
    <xf numFmtId="0" fontId="17" fillId="4" borderId="19" xfId="12" applyFont="1" applyFill="1" applyBorder="1" applyAlignment="1" applyProtection="1">
      <alignment horizontal="center" vertical="center"/>
      <protection locked="0"/>
    </xf>
    <xf numFmtId="0" fontId="17" fillId="4" borderId="13" xfId="12" applyFont="1" applyFill="1" applyBorder="1" applyAlignment="1" applyProtection="1">
      <alignment horizontal="center" vertical="center"/>
      <protection locked="0"/>
    </xf>
    <xf numFmtId="0" fontId="17" fillId="4" borderId="76" xfId="12" applyFont="1" applyFill="1" applyBorder="1" applyAlignment="1" applyProtection="1">
      <alignment horizontal="center" vertical="center"/>
      <protection locked="0"/>
    </xf>
    <xf numFmtId="0" fontId="17" fillId="4" borderId="82" xfId="12" applyFont="1" applyFill="1" applyBorder="1" applyAlignment="1" applyProtection="1">
      <alignment horizontal="center" vertical="center"/>
      <protection locked="0"/>
    </xf>
    <xf numFmtId="0" fontId="17" fillId="4" borderId="89" xfId="12" applyFont="1" applyFill="1" applyBorder="1" applyAlignment="1" applyProtection="1">
      <alignment horizontal="center" vertical="center"/>
      <protection locked="0"/>
    </xf>
    <xf numFmtId="0" fontId="17" fillId="4" borderId="13" xfId="12" applyFont="1" applyFill="1" applyBorder="1" applyAlignment="1" applyProtection="1">
      <alignment horizontal="center" vertical="center" wrapText="1"/>
      <protection locked="0"/>
    </xf>
    <xf numFmtId="0" fontId="17" fillId="4" borderId="89" xfId="12" applyFont="1" applyFill="1" applyBorder="1" applyAlignment="1" applyProtection="1">
      <alignment horizontal="center" vertical="center" wrapText="1"/>
      <protection locked="0"/>
    </xf>
    <xf numFmtId="0" fontId="3" fillId="4" borderId="40" xfId="12" applyFill="1" applyBorder="1" applyAlignment="1" applyProtection="1">
      <alignment horizontal="center" vertical="center" wrapText="1"/>
      <protection locked="0"/>
    </xf>
    <xf numFmtId="0" fontId="3" fillId="4" borderId="19" xfId="12" applyFill="1" applyBorder="1" applyAlignment="1" applyProtection="1">
      <alignment horizontal="center" vertical="center" wrapText="1"/>
      <protection locked="0"/>
    </xf>
    <xf numFmtId="0" fontId="3" fillId="4" borderId="13" xfId="12" applyFill="1" applyBorder="1" applyAlignment="1" applyProtection="1">
      <alignment horizontal="center" vertical="center" wrapText="1"/>
      <protection locked="0"/>
    </xf>
    <xf numFmtId="0" fontId="3" fillId="4" borderId="93" xfId="12" applyFill="1" applyBorder="1" applyAlignment="1" applyProtection="1">
      <alignment horizontal="center" vertical="center" wrapText="1"/>
      <protection locked="0"/>
    </xf>
    <xf numFmtId="0" fontId="3" fillId="4" borderId="82" xfId="12" applyFill="1" applyBorder="1" applyAlignment="1" applyProtection="1">
      <alignment horizontal="center" vertical="center" wrapText="1"/>
      <protection locked="0"/>
    </xf>
    <xf numFmtId="0" fontId="3" fillId="4" borderId="89" xfId="12" applyFill="1" applyBorder="1" applyAlignment="1" applyProtection="1">
      <alignment horizontal="center" vertical="center" wrapText="1"/>
      <protection locked="0"/>
    </xf>
    <xf numFmtId="0" fontId="17" fillId="0" borderId="84" xfId="16" applyFont="1" applyBorder="1" applyAlignment="1" applyProtection="1">
      <alignment horizontal="left" vertical="center" shrinkToFit="1"/>
      <protection locked="0"/>
    </xf>
    <xf numFmtId="0" fontId="17" fillId="0" borderId="87" xfId="16" applyFont="1" applyBorder="1" applyAlignment="1" applyProtection="1">
      <alignment horizontal="left" vertical="center" shrinkToFit="1"/>
      <protection locked="0"/>
    </xf>
    <xf numFmtId="0" fontId="17" fillId="0" borderId="91" xfId="16" applyFont="1" applyBorder="1" applyAlignment="1" applyProtection="1">
      <alignment horizontal="left" vertical="center" shrinkToFit="1"/>
      <protection locked="0"/>
    </xf>
    <xf numFmtId="182" fontId="17" fillId="0" borderId="95" xfId="16" applyNumberFormat="1" applyFont="1" applyBorder="1" applyAlignment="1" applyProtection="1">
      <alignment horizontal="right" vertical="center" shrinkToFit="1"/>
      <protection locked="0"/>
    </xf>
    <xf numFmtId="182" fontId="17" fillId="0" borderId="101" xfId="16" applyNumberFormat="1" applyFont="1" applyBorder="1" applyAlignment="1" applyProtection="1">
      <alignment horizontal="right" vertical="center" shrinkToFit="1"/>
      <protection locked="0"/>
    </xf>
    <xf numFmtId="182" fontId="17" fillId="0" borderId="107" xfId="12" applyNumberFormat="1" applyFont="1" applyBorder="1" applyAlignment="1" applyProtection="1">
      <alignment horizontal="right" vertical="center" shrinkToFit="1"/>
      <protection locked="0"/>
    </xf>
    <xf numFmtId="182" fontId="17" fillId="0" borderId="116" xfId="16" applyNumberFormat="1" applyFont="1" applyBorder="1" applyAlignment="1" applyProtection="1">
      <alignment horizontal="right" vertical="center" shrinkToFit="1"/>
      <protection locked="0"/>
    </xf>
    <xf numFmtId="182" fontId="17" fillId="0" borderId="87" xfId="12" applyNumberFormat="1" applyFont="1" applyBorder="1" applyAlignment="1" applyProtection="1">
      <alignment horizontal="right" vertical="center" shrinkToFit="1"/>
      <protection locked="0"/>
    </xf>
    <xf numFmtId="182" fontId="17" fillId="0" borderId="123" xfId="16" applyNumberFormat="1" applyFont="1" applyBorder="1" applyAlignment="1" applyProtection="1">
      <alignment horizontal="right" vertical="center" shrinkToFit="1"/>
      <protection locked="0"/>
    </xf>
    <xf numFmtId="182" fontId="17" fillId="0" borderId="106" xfId="12" applyNumberFormat="1" applyFont="1" applyBorder="1" applyAlignment="1" applyProtection="1">
      <alignment horizontal="right" vertical="center" shrinkToFit="1"/>
      <protection locked="0"/>
    </xf>
    <xf numFmtId="0" fontId="17" fillId="0" borderId="101" xfId="11" applyFont="1" applyBorder="1" applyAlignment="1" applyProtection="1">
      <alignment horizontal="left" vertical="center" shrinkToFit="1"/>
      <protection locked="0"/>
    </xf>
    <xf numFmtId="0" fontId="17" fillId="0" borderId="146" xfId="11" applyFont="1" applyBorder="1" applyAlignment="1" applyProtection="1">
      <alignment horizontal="left" vertical="center" shrinkToFit="1"/>
      <protection locked="0"/>
    </xf>
    <xf numFmtId="182" fontId="17" fillId="0" borderId="84" xfId="12" applyNumberFormat="1" applyFont="1" applyBorder="1" applyAlignment="1" applyProtection="1">
      <alignment horizontal="right" vertical="center" shrinkToFit="1"/>
      <protection locked="0"/>
    </xf>
    <xf numFmtId="182" fontId="17" fillId="0" borderId="91" xfId="11" applyNumberFormat="1" applyFont="1" applyBorder="1" applyAlignment="1" applyProtection="1">
      <alignment horizontal="right" vertical="center" shrinkToFit="1"/>
      <protection locked="0"/>
    </xf>
    <xf numFmtId="0" fontId="17" fillId="0" borderId="123" xfId="11" applyFont="1" applyBorder="1" applyAlignment="1" applyProtection="1">
      <alignment horizontal="left" vertical="center" shrinkToFit="1"/>
      <protection locked="0"/>
    </xf>
    <xf numFmtId="0" fontId="17" fillId="0" borderId="22" xfId="12" applyFont="1" applyBorder="1" applyAlignment="1" applyProtection="1">
      <alignment horizontal="center" vertical="center"/>
      <protection locked="0"/>
    </xf>
    <xf numFmtId="0" fontId="17" fillId="0" borderId="50" xfId="12" applyFont="1" applyBorder="1" applyAlignment="1" applyProtection="1">
      <alignment horizontal="center" vertical="center"/>
      <protection locked="0"/>
    </xf>
    <xf numFmtId="0" fontId="17" fillId="5" borderId="33" xfId="12" applyFont="1" applyFill="1" applyBorder="1" applyAlignment="1" applyProtection="1">
      <alignment horizontal="left" vertical="center" shrinkToFit="1"/>
      <protection locked="0"/>
    </xf>
    <xf numFmtId="0" fontId="17" fillId="5" borderId="36" xfId="12" applyFont="1" applyFill="1" applyBorder="1" applyAlignment="1" applyProtection="1">
      <alignment horizontal="left" vertical="center" shrinkToFit="1"/>
      <protection locked="0"/>
    </xf>
    <xf numFmtId="0" fontId="17" fillId="5" borderId="38" xfId="12" applyFont="1" applyFill="1" applyBorder="1" applyAlignment="1" applyProtection="1">
      <alignment horizontal="left" vertical="center" shrinkToFit="1"/>
      <protection locked="0"/>
    </xf>
    <xf numFmtId="182" fontId="17" fillId="5" borderId="97" xfId="11" applyNumberFormat="1" applyFont="1" applyFill="1" applyBorder="1" applyAlignment="1" applyProtection="1">
      <alignment horizontal="right" vertical="center" shrinkToFit="1"/>
      <protection locked="0"/>
    </xf>
    <xf numFmtId="182" fontId="17" fillId="5" borderId="103" xfId="11" applyNumberFormat="1" applyFont="1" applyFill="1" applyBorder="1" applyAlignment="1" applyProtection="1">
      <alignment horizontal="right" vertical="center" shrinkToFit="1"/>
      <protection locked="0"/>
    </xf>
    <xf numFmtId="182" fontId="17" fillId="5" borderId="108" xfId="11" applyNumberFormat="1" applyFont="1" applyFill="1" applyBorder="1" applyAlignment="1" applyProtection="1">
      <alignment horizontal="right" vertical="center" shrinkToFit="1"/>
      <protection locked="0"/>
    </xf>
    <xf numFmtId="182" fontId="17" fillId="5" borderId="117" xfId="11" applyNumberFormat="1" applyFont="1" applyFill="1" applyBorder="1" applyAlignment="1" applyProtection="1">
      <alignment horizontal="right" vertical="center" shrinkToFit="1"/>
      <protection locked="0"/>
    </xf>
    <xf numFmtId="182" fontId="17" fillId="5" borderId="124" xfId="11" applyNumberFormat="1" applyFont="1" applyFill="1" applyBorder="1" applyAlignment="1" applyProtection="1">
      <alignment horizontal="right" vertical="center" shrinkToFit="1"/>
      <protection locked="0"/>
    </xf>
    <xf numFmtId="182" fontId="17" fillId="5" borderId="128" xfId="11" applyNumberFormat="1" applyFont="1" applyFill="1" applyBorder="1" applyAlignment="1" applyProtection="1">
      <alignment horizontal="right" vertical="center" shrinkToFit="1"/>
      <protection locked="0"/>
    </xf>
    <xf numFmtId="182" fontId="17" fillId="5" borderId="105" xfId="12" applyNumberFormat="1" applyFont="1" applyFill="1" applyBorder="1" applyAlignment="1" applyProtection="1">
      <alignment horizontal="right" vertical="center" shrinkToFit="1"/>
      <protection locked="0"/>
    </xf>
    <xf numFmtId="0" fontId="17" fillId="5" borderId="103" xfId="11" applyFont="1" applyFill="1" applyBorder="1" applyAlignment="1" applyProtection="1">
      <alignment horizontal="left" vertical="center" shrinkToFit="1"/>
      <protection locked="0"/>
    </xf>
    <xf numFmtId="0" fontId="17" fillId="5" borderId="124" xfId="11" applyFont="1" applyFill="1" applyBorder="1" applyAlignment="1" applyProtection="1">
      <alignment horizontal="left" vertical="center" shrinkToFit="1"/>
      <protection locked="0"/>
    </xf>
    <xf numFmtId="182" fontId="17" fillId="5" borderId="61" xfId="11" applyNumberFormat="1" applyFont="1" applyFill="1" applyBorder="1" applyAlignment="1" applyProtection="1">
      <alignment horizontal="right" vertical="center" shrinkToFit="1"/>
      <protection locked="0"/>
    </xf>
    <xf numFmtId="182" fontId="17" fillId="5" borderId="36" xfId="11" applyNumberFormat="1" applyFont="1" applyFill="1" applyBorder="1" applyAlignment="1" applyProtection="1">
      <alignment horizontal="right" vertical="center" shrinkToFit="1"/>
      <protection locked="0"/>
    </xf>
    <xf numFmtId="182" fontId="17" fillId="5" borderId="52" xfId="11" applyNumberFormat="1" applyFont="1" applyFill="1" applyBorder="1" applyAlignment="1" applyProtection="1">
      <alignment horizontal="right" vertical="center" shrinkToFit="1"/>
      <protection locked="0"/>
    </xf>
    <xf numFmtId="182" fontId="17" fillId="0" borderId="96" xfId="16" applyNumberFormat="1" applyFont="1" applyBorder="1" applyAlignment="1" applyProtection="1">
      <alignment horizontal="right" vertical="center" shrinkToFit="1"/>
      <protection locked="0"/>
    </xf>
    <xf numFmtId="182" fontId="17" fillId="0" borderId="102" xfId="16" applyNumberFormat="1" applyFont="1" applyBorder="1" applyAlignment="1" applyProtection="1">
      <alignment horizontal="right" vertical="center" shrinkToFit="1"/>
      <protection locked="0"/>
    </xf>
    <xf numFmtId="182" fontId="17" fillId="0" borderId="110" xfId="16" applyNumberFormat="1" applyFont="1" applyBorder="1" applyAlignment="1" applyProtection="1">
      <alignment horizontal="right" vertical="center" shrinkToFit="1"/>
      <protection locked="0"/>
    </xf>
    <xf numFmtId="182" fontId="17" fillId="0" borderId="127" xfId="11" applyNumberFormat="1" applyFont="1" applyBorder="1" applyAlignment="1" applyProtection="1">
      <alignment horizontal="right" vertical="center" shrinkToFit="1"/>
      <protection locked="0"/>
    </xf>
    <xf numFmtId="0" fontId="17" fillId="0" borderId="102" xfId="11" applyFont="1" applyBorder="1" applyAlignment="1" applyProtection="1">
      <alignment horizontal="left" vertical="center" shrinkToFit="1"/>
      <protection locked="0"/>
    </xf>
    <xf numFmtId="0" fontId="17" fillId="0" borderId="147" xfId="11" applyFont="1" applyBorder="1" applyAlignment="1" applyProtection="1">
      <alignment horizontal="left" vertical="center" shrinkToFit="1"/>
      <protection locked="0"/>
    </xf>
    <xf numFmtId="0" fontId="17" fillId="3" borderId="19" xfId="12" applyFont="1" applyFill="1" applyBorder="1" applyAlignment="1">
      <alignment horizontal="left" vertical="center"/>
    </xf>
    <xf numFmtId="182" fontId="17" fillId="0" borderId="98" xfId="16" applyNumberFormat="1" applyFont="1" applyBorder="1" applyAlignment="1" applyProtection="1">
      <alignment horizontal="right" vertical="center" shrinkToFit="1"/>
      <protection locked="0"/>
    </xf>
    <xf numFmtId="182" fontId="17" fillId="0" borderId="104" xfId="16" applyNumberFormat="1" applyFont="1" applyBorder="1" applyAlignment="1" applyProtection="1">
      <alignment horizontal="right" vertical="center" shrinkToFit="1"/>
      <protection locked="0"/>
    </xf>
    <xf numFmtId="182" fontId="17" fillId="0" borderId="111" xfId="16" applyNumberFormat="1" applyFont="1" applyBorder="1" applyAlignment="1" applyProtection="1">
      <alignment horizontal="right" vertical="center" shrinkToFit="1"/>
      <protection locked="0"/>
    </xf>
    <xf numFmtId="182" fontId="17" fillId="0" borderId="118" xfId="16" applyNumberFormat="1" applyFont="1" applyBorder="1" applyAlignment="1" applyProtection="1">
      <alignment horizontal="right" vertical="center" shrinkToFit="1"/>
      <protection locked="0"/>
    </xf>
    <xf numFmtId="182" fontId="17" fillId="0" borderId="125" xfId="16" applyNumberFormat="1" applyFont="1" applyBorder="1" applyAlignment="1" applyProtection="1">
      <alignment horizontal="right" vertical="center" shrinkToFit="1"/>
      <protection locked="0"/>
    </xf>
    <xf numFmtId="182" fontId="17" fillId="0" borderId="129" xfId="12" applyNumberFormat="1" applyFont="1" applyBorder="1" applyAlignment="1" applyProtection="1">
      <alignment horizontal="right" vertical="center" shrinkToFit="1"/>
      <protection locked="0"/>
    </xf>
    <xf numFmtId="179" fontId="17" fillId="0" borderId="104" xfId="12" applyNumberFormat="1" applyFont="1" applyBorder="1" applyAlignment="1" applyProtection="1">
      <alignment horizontal="right" vertical="center" shrinkToFit="1"/>
      <protection locked="0"/>
    </xf>
    <xf numFmtId="0" fontId="17" fillId="0" borderId="104" xfId="12" applyFont="1" applyBorder="1" applyAlignment="1" applyProtection="1">
      <alignment horizontal="left" vertical="center" shrinkToFit="1"/>
      <protection locked="0"/>
    </xf>
    <xf numFmtId="0" fontId="17" fillId="0" borderId="125" xfId="12" applyFont="1" applyBorder="1" applyAlignment="1" applyProtection="1">
      <alignment horizontal="left" vertical="center" shrinkToFit="1"/>
      <protection locked="0"/>
    </xf>
    <xf numFmtId="179" fontId="17" fillId="0" borderId="101" xfId="12" applyNumberFormat="1" applyFont="1" applyBorder="1" applyAlignment="1" applyProtection="1">
      <alignment horizontal="right" vertical="center" shrinkToFit="1"/>
      <protection locked="0"/>
    </xf>
    <xf numFmtId="182" fontId="17" fillId="3" borderId="95" xfId="15" applyNumberFormat="1" applyFont="1" applyFill="1" applyBorder="1" applyAlignment="1" applyProtection="1">
      <alignment horizontal="right" vertical="center" shrinkToFit="1"/>
      <protection locked="0"/>
    </xf>
    <xf numFmtId="182" fontId="17" fillId="3" borderId="101" xfId="15" applyNumberFormat="1" applyFont="1" applyFill="1" applyBorder="1" applyAlignment="1" applyProtection="1">
      <alignment horizontal="right" vertical="center" shrinkToFit="1"/>
      <protection locked="0"/>
    </xf>
    <xf numFmtId="182" fontId="17" fillId="3" borderId="107" xfId="15" applyNumberFormat="1" applyFont="1" applyFill="1" applyBorder="1" applyAlignment="1" applyProtection="1">
      <alignment horizontal="right" vertical="center" shrinkToFit="1"/>
      <protection locked="0"/>
    </xf>
    <xf numFmtId="182" fontId="17" fillId="3" borderId="106" xfId="15" applyNumberFormat="1" applyFont="1" applyFill="1" applyBorder="1" applyAlignment="1" applyProtection="1">
      <alignment horizontal="right" vertical="center" shrinkToFit="1"/>
      <protection locked="0"/>
    </xf>
    <xf numFmtId="179" fontId="17" fillId="3" borderId="101" xfId="15" applyNumberFormat="1" applyFont="1" applyFill="1" applyBorder="1" applyAlignment="1" applyProtection="1">
      <alignment horizontal="right" vertical="center" shrinkToFit="1"/>
      <protection locked="0"/>
    </xf>
    <xf numFmtId="0" fontId="17" fillId="0" borderId="11" xfId="12" applyFont="1" applyBorder="1" applyAlignment="1" applyProtection="1">
      <alignment horizontal="center" vertical="center" shrinkToFit="1"/>
      <protection locked="0"/>
    </xf>
    <xf numFmtId="182" fontId="17" fillId="3" borderId="84" xfId="12" applyNumberFormat="1" applyFont="1" applyFill="1" applyBorder="1" applyAlignment="1" applyProtection="1">
      <alignment horizontal="right" vertical="center" shrinkToFit="1"/>
      <protection locked="0"/>
    </xf>
    <xf numFmtId="182" fontId="17" fillId="3" borderId="87" xfId="12" applyNumberFormat="1" applyFont="1" applyFill="1" applyBorder="1" applyAlignment="1" applyProtection="1">
      <alignment horizontal="right" vertical="center" shrinkToFit="1"/>
      <protection locked="0"/>
    </xf>
    <xf numFmtId="182" fontId="17" fillId="3" borderId="91" xfId="12" applyNumberFormat="1" applyFont="1" applyFill="1" applyBorder="1" applyAlignment="1" applyProtection="1">
      <alignment horizontal="right" vertical="center" shrinkToFit="1"/>
      <protection locked="0"/>
    </xf>
    <xf numFmtId="0" fontId="17" fillId="3" borderId="84" xfId="12" applyFont="1" applyFill="1" applyBorder="1" applyAlignment="1" applyProtection="1">
      <alignment horizontal="left" vertical="center" shrinkToFit="1"/>
      <protection locked="0"/>
    </xf>
    <xf numFmtId="0" fontId="17" fillId="3" borderId="87" xfId="12" applyFont="1" applyFill="1" applyBorder="1" applyAlignment="1" applyProtection="1">
      <alignment horizontal="left" vertical="center" shrinkToFit="1"/>
      <protection locked="0"/>
    </xf>
    <xf numFmtId="0" fontId="17" fillId="3" borderId="123" xfId="12" applyFont="1" applyFill="1" applyBorder="1" applyAlignment="1" applyProtection="1">
      <alignment horizontal="left" vertical="center" shrinkToFit="1"/>
      <protection locked="0"/>
    </xf>
    <xf numFmtId="182" fontId="17" fillId="5" borderId="99" xfId="12" applyNumberFormat="1" applyFont="1" applyFill="1" applyBorder="1" applyAlignment="1" applyProtection="1">
      <alignment horizontal="right" vertical="center" shrinkToFit="1"/>
      <protection locked="0"/>
    </xf>
    <xf numFmtId="182" fontId="17" fillId="5" borderId="112" xfId="12" applyNumberFormat="1" applyFont="1" applyFill="1" applyBorder="1" applyAlignment="1" applyProtection="1">
      <alignment horizontal="right" vertical="center" shrinkToFit="1"/>
      <protection locked="0"/>
    </xf>
    <xf numFmtId="179" fontId="17" fillId="5" borderId="105" xfId="12" applyNumberFormat="1" applyFont="1" applyFill="1" applyBorder="1" applyAlignment="1" applyProtection="1">
      <alignment horizontal="right" vertical="center" shrinkToFit="1"/>
      <protection locked="0"/>
    </xf>
    <xf numFmtId="0" fontId="17" fillId="3" borderId="91" xfId="12" applyFont="1" applyFill="1" applyBorder="1" applyAlignment="1" applyProtection="1">
      <alignment horizontal="left" vertical="center" shrinkToFit="1"/>
      <protection locked="0"/>
    </xf>
    <xf numFmtId="0" fontId="17" fillId="3" borderId="85" xfId="12" applyFont="1" applyFill="1" applyBorder="1" applyAlignment="1" applyProtection="1">
      <alignment horizontal="left" vertical="center" shrinkToFit="1"/>
      <protection locked="0"/>
    </xf>
    <xf numFmtId="0" fontId="17" fillId="3" borderId="88" xfId="12" applyFont="1" applyFill="1" applyBorder="1" applyAlignment="1" applyProtection="1">
      <alignment horizontal="left" vertical="center" shrinkToFit="1"/>
      <protection locked="0"/>
    </xf>
    <xf numFmtId="0" fontId="17" fillId="3" borderId="92" xfId="12" applyFont="1" applyFill="1" applyBorder="1" applyAlignment="1" applyProtection="1">
      <alignment horizontal="left" vertical="center" shrinkToFit="1"/>
      <protection locked="0"/>
    </xf>
    <xf numFmtId="182" fontId="17" fillId="3" borderId="96" xfId="12" applyNumberFormat="1" applyFont="1" applyFill="1" applyBorder="1" applyAlignment="1" applyProtection="1">
      <alignment horizontal="right" vertical="center" shrinkToFit="1"/>
      <protection locked="0"/>
    </xf>
    <xf numFmtId="182" fontId="17" fillId="3" borderId="102" xfId="12" applyNumberFormat="1" applyFont="1" applyFill="1" applyBorder="1" applyAlignment="1" applyProtection="1">
      <alignment horizontal="right" vertical="center" shrinkToFit="1"/>
      <protection locked="0"/>
    </xf>
    <xf numFmtId="0" fontId="17" fillId="3" borderId="102" xfId="12" applyFont="1" applyFill="1" applyBorder="1" applyAlignment="1" applyProtection="1">
      <alignment horizontal="left" vertical="center" shrinkToFit="1"/>
      <protection locked="0"/>
    </xf>
    <xf numFmtId="0" fontId="17" fillId="3" borderId="147" xfId="12" applyFont="1" applyFill="1" applyBorder="1" applyAlignment="1" applyProtection="1">
      <alignment horizontal="left" vertical="center" shrinkToFit="1"/>
      <protection locked="0"/>
    </xf>
    <xf numFmtId="182" fontId="17" fillId="5" borderId="160" xfId="12" applyNumberFormat="1" applyFont="1" applyFill="1" applyBorder="1" applyAlignment="1" applyProtection="1">
      <alignment horizontal="right" vertical="center" shrinkToFit="1"/>
      <protection locked="0"/>
    </xf>
    <xf numFmtId="182" fontId="17" fillId="5" borderId="161" xfId="12" applyNumberFormat="1" applyFont="1" applyFill="1" applyBorder="1" applyAlignment="1" applyProtection="1">
      <alignment horizontal="right" vertical="center" shrinkToFit="1"/>
      <protection locked="0"/>
    </xf>
    <xf numFmtId="182" fontId="17" fillId="5" borderId="164" xfId="12" applyNumberFormat="1" applyFont="1" applyFill="1" applyBorder="1" applyAlignment="1" applyProtection="1">
      <alignment horizontal="right" vertical="center" shrinkToFit="1"/>
      <protection locked="0"/>
    </xf>
    <xf numFmtId="182" fontId="17" fillId="5" borderId="33" xfId="12" applyNumberFormat="1" applyFont="1" applyFill="1" applyBorder="1" applyAlignment="1" applyProtection="1">
      <alignment horizontal="right" vertical="center" shrinkToFit="1"/>
      <protection locked="0"/>
    </xf>
    <xf numFmtId="182" fontId="17" fillId="5" borderId="38" xfId="12" applyNumberFormat="1" applyFont="1" applyFill="1" applyBorder="1" applyAlignment="1" applyProtection="1">
      <alignment horizontal="right" vertical="center" shrinkToFit="1"/>
      <protection locked="0"/>
    </xf>
    <xf numFmtId="0" fontId="17" fillId="5" borderId="52" xfId="12" applyFont="1" applyFill="1" applyBorder="1" applyAlignment="1" applyProtection="1">
      <alignment horizontal="left" vertical="center" shrinkToFit="1"/>
      <protection locked="0"/>
    </xf>
    <xf numFmtId="0" fontId="17" fillId="3" borderId="19" xfId="12" applyFont="1" applyFill="1" applyBorder="1" applyAlignment="1">
      <alignment horizontal="left" vertical="center" wrapText="1"/>
    </xf>
    <xf numFmtId="0" fontId="17" fillId="3" borderId="0" xfId="12" applyFont="1" applyFill="1" applyAlignment="1">
      <alignment horizontal="left" vertical="center"/>
    </xf>
    <xf numFmtId="0" fontId="17" fillId="3" borderId="56" xfId="12" applyFont="1" applyFill="1" applyBorder="1" applyAlignment="1">
      <alignment horizontal="center" vertical="center"/>
    </xf>
    <xf numFmtId="0" fontId="17" fillId="3" borderId="34" xfId="12" applyFont="1" applyFill="1" applyBorder="1" applyAlignment="1">
      <alignment horizontal="center" vertical="center"/>
    </xf>
    <xf numFmtId="0" fontId="17" fillId="3" borderId="59" xfId="12" applyFont="1" applyFill="1" applyBorder="1" applyAlignment="1">
      <alignment horizontal="center" vertical="center"/>
    </xf>
    <xf numFmtId="0" fontId="17" fillId="3" borderId="57" xfId="12" applyFont="1" applyFill="1" applyBorder="1" applyAlignment="1">
      <alignment horizontal="center" vertical="center"/>
    </xf>
    <xf numFmtId="0" fontId="17" fillId="3" borderId="35" xfId="12" applyFont="1" applyFill="1" applyBorder="1" applyAlignment="1">
      <alignment horizontal="center" vertical="center"/>
    </xf>
    <xf numFmtId="0" fontId="17" fillId="3" borderId="37" xfId="12" applyFont="1" applyFill="1" applyBorder="1" applyAlignment="1">
      <alignment horizontal="center" vertical="center"/>
    </xf>
    <xf numFmtId="0" fontId="17" fillId="3" borderId="32" xfId="12" applyFont="1" applyFill="1" applyBorder="1" applyAlignment="1">
      <alignment horizontal="center" vertical="center"/>
    </xf>
    <xf numFmtId="0" fontId="17" fillId="3" borderId="51" xfId="12" applyFont="1" applyFill="1" applyBorder="1" applyAlignment="1">
      <alignment horizontal="center" vertical="center"/>
    </xf>
    <xf numFmtId="0" fontId="17" fillId="3" borderId="74" xfId="12" applyFont="1" applyFill="1" applyBorder="1" applyAlignment="1">
      <alignment horizontal="center" vertical="center"/>
    </xf>
    <xf numFmtId="0" fontId="17" fillId="3" borderId="12" xfId="12" applyFont="1" applyFill="1" applyBorder="1">
      <alignment vertical="center"/>
    </xf>
    <xf numFmtId="0" fontId="17" fillId="3" borderId="23" xfId="12" applyFont="1" applyFill="1" applyBorder="1">
      <alignment vertical="center"/>
    </xf>
    <xf numFmtId="0" fontId="17" fillId="3" borderId="16" xfId="12" applyFont="1" applyFill="1" applyBorder="1">
      <alignment vertical="center"/>
    </xf>
    <xf numFmtId="182" fontId="17" fillId="3" borderId="30" xfId="16" applyNumberFormat="1" applyFont="1" applyFill="1" applyBorder="1" applyAlignment="1">
      <alignment horizontal="right" vertical="center" shrinkToFit="1"/>
    </xf>
    <xf numFmtId="182" fontId="17" fillId="3" borderId="23" xfId="16" applyNumberFormat="1" applyFont="1" applyFill="1" applyBorder="1" applyAlignment="1">
      <alignment horizontal="right" vertical="center" shrinkToFit="1"/>
    </xf>
    <xf numFmtId="182" fontId="17" fillId="3" borderId="65" xfId="16" applyNumberFormat="1" applyFont="1" applyFill="1" applyBorder="1" applyAlignment="1">
      <alignment horizontal="right" vertical="center" shrinkToFit="1"/>
    </xf>
    <xf numFmtId="182" fontId="17" fillId="3" borderId="72" xfId="16" applyNumberFormat="1" applyFont="1" applyFill="1" applyBorder="1" applyAlignment="1">
      <alignment horizontal="right" vertical="center" shrinkToFit="1"/>
    </xf>
    <xf numFmtId="179" fontId="17" fillId="3" borderId="72" xfId="16" applyNumberFormat="1" applyFont="1" applyFill="1" applyBorder="1" applyAlignment="1">
      <alignment horizontal="right" vertical="center" shrinkToFit="1"/>
    </xf>
    <xf numFmtId="179" fontId="17" fillId="3" borderId="23" xfId="16" applyNumberFormat="1" applyFont="1" applyFill="1" applyBorder="1" applyAlignment="1">
      <alignment horizontal="right" vertical="center" shrinkToFit="1"/>
    </xf>
    <xf numFmtId="179" fontId="17" fillId="3" borderId="54" xfId="16" applyNumberFormat="1" applyFont="1" applyFill="1" applyBorder="1" applyAlignment="1">
      <alignment horizontal="right" vertical="center" shrinkToFit="1"/>
    </xf>
    <xf numFmtId="0" fontId="17" fillId="3" borderId="30" xfId="12" applyFont="1" applyFill="1" applyBorder="1">
      <alignment vertical="center"/>
    </xf>
    <xf numFmtId="182" fontId="17" fillId="3" borderId="148" xfId="16" applyNumberFormat="1" applyFont="1" applyFill="1" applyBorder="1" applyAlignment="1">
      <alignment horizontal="right" vertical="center" shrinkToFit="1"/>
    </xf>
    <xf numFmtId="182" fontId="17" fillId="3" borderId="68" xfId="16" applyNumberFormat="1" applyFont="1" applyFill="1" applyBorder="1" applyAlignment="1">
      <alignment horizontal="right" vertical="center" shrinkToFit="1"/>
    </xf>
    <xf numFmtId="179" fontId="17" fillId="3" borderId="158" xfId="16" applyNumberFormat="1" applyFont="1" applyFill="1" applyBorder="1" applyAlignment="1">
      <alignment horizontal="right" vertical="center" shrinkToFit="1"/>
    </xf>
    <xf numFmtId="179" fontId="17" fillId="3" borderId="27" xfId="16" applyNumberFormat="1" applyFont="1" applyFill="1" applyBorder="1" applyAlignment="1">
      <alignment horizontal="right" vertical="center" shrinkToFit="1"/>
    </xf>
    <xf numFmtId="179" fontId="17" fillId="3" borderId="68" xfId="16" applyNumberFormat="1" applyFont="1" applyFill="1" applyBorder="1" applyAlignment="1">
      <alignment horizontal="right" vertical="center" shrinkToFit="1"/>
    </xf>
    <xf numFmtId="179" fontId="17" fillId="3" borderId="168" xfId="16" applyNumberFormat="1" applyFont="1" applyFill="1" applyBorder="1" applyAlignment="1">
      <alignment horizontal="right" vertical="center" shrinkToFit="1"/>
    </xf>
    <xf numFmtId="0" fontId="17" fillId="3" borderId="8" xfId="12" applyFont="1" applyFill="1" applyBorder="1" applyAlignment="1">
      <alignment horizontal="left" vertical="center"/>
    </xf>
    <xf numFmtId="0" fontId="17" fillId="3" borderId="14" xfId="12" applyFont="1" applyFill="1" applyBorder="1" applyAlignment="1">
      <alignment horizontal="left" vertical="center"/>
    </xf>
    <xf numFmtId="182" fontId="17" fillId="3" borderId="42" xfId="15" applyNumberFormat="1" applyFont="1" applyFill="1" applyBorder="1" applyAlignment="1">
      <alignment horizontal="right" vertical="center" shrinkToFit="1"/>
    </xf>
    <xf numFmtId="182" fontId="17" fillId="3" borderId="0" xfId="12" applyNumberFormat="1" applyFont="1" applyFill="1" applyAlignment="1">
      <alignment horizontal="right" vertical="center" shrinkToFit="1"/>
    </xf>
    <xf numFmtId="182" fontId="17" fillId="3" borderId="66" xfId="15" applyNumberFormat="1" applyFont="1" applyFill="1" applyBorder="1" applyAlignment="1">
      <alignment horizontal="right" vertical="center" shrinkToFit="1"/>
    </xf>
    <xf numFmtId="182" fontId="17" fillId="3" borderId="70" xfId="15" applyNumberFormat="1" applyFont="1" applyFill="1" applyBorder="1" applyAlignment="1">
      <alignment horizontal="right" vertical="center" shrinkToFit="1"/>
    </xf>
    <xf numFmtId="179" fontId="17" fillId="3" borderId="70" xfId="15" applyNumberFormat="1" applyFont="1" applyFill="1" applyBorder="1" applyAlignment="1">
      <alignment horizontal="right" vertical="center" shrinkToFit="1"/>
    </xf>
    <xf numFmtId="179" fontId="17" fillId="3" borderId="0" xfId="15" applyNumberFormat="1" applyFont="1" applyFill="1" applyAlignment="1">
      <alignment horizontal="right" vertical="center" shrinkToFit="1"/>
    </xf>
    <xf numFmtId="179" fontId="17" fillId="3" borderId="58" xfId="15" applyNumberFormat="1" applyFont="1" applyFill="1" applyBorder="1" applyAlignment="1">
      <alignment horizontal="right" vertical="center" shrinkToFit="1"/>
    </xf>
    <xf numFmtId="0" fontId="17" fillId="3" borderId="42" xfId="12" applyFont="1" applyFill="1" applyBorder="1">
      <alignment vertical="center"/>
    </xf>
    <xf numFmtId="0" fontId="17" fillId="3" borderId="0" xfId="12" applyFont="1" applyFill="1">
      <alignment vertical="center"/>
    </xf>
    <xf numFmtId="0" fontId="17" fillId="3" borderId="14" xfId="12" applyFont="1" applyFill="1" applyBorder="1">
      <alignment vertical="center"/>
    </xf>
    <xf numFmtId="182" fontId="17" fillId="3" borderId="149" xfId="16" applyNumberFormat="1" applyFont="1" applyFill="1" applyBorder="1" applyAlignment="1">
      <alignment horizontal="right" vertical="center" shrinkToFit="1"/>
    </xf>
    <xf numFmtId="182" fontId="17" fillId="3" borderId="69" xfId="16" applyNumberFormat="1" applyFont="1" applyFill="1" applyBorder="1" applyAlignment="1">
      <alignment horizontal="right" vertical="center" shrinkToFit="1"/>
    </xf>
    <xf numFmtId="179" fontId="17" fillId="3" borderId="75" xfId="16" applyNumberFormat="1" applyFont="1" applyFill="1" applyBorder="1" applyAlignment="1">
      <alignment horizontal="right" vertical="center" shrinkToFit="1"/>
    </xf>
    <xf numFmtId="179" fontId="17" fillId="3" borderId="25" xfId="16" applyNumberFormat="1" applyFont="1" applyFill="1" applyBorder="1" applyAlignment="1">
      <alignment horizontal="right" vertical="center" shrinkToFit="1"/>
    </xf>
    <xf numFmtId="179" fontId="17" fillId="3" borderId="69" xfId="16" applyNumberFormat="1" applyFont="1" applyFill="1" applyBorder="1" applyAlignment="1">
      <alignment horizontal="right" vertical="center" shrinkToFit="1"/>
    </xf>
    <xf numFmtId="179" fontId="17" fillId="3" borderId="169" xfId="16" applyNumberFormat="1" applyFont="1" applyFill="1" applyBorder="1" applyAlignment="1">
      <alignment horizontal="right" vertical="center" shrinkToFit="1"/>
    </xf>
    <xf numFmtId="0" fontId="3" fillId="3" borderId="42" xfId="12" applyFont="1" applyFill="1" applyBorder="1" applyAlignment="1">
      <alignment vertical="center" shrinkToFit="1"/>
    </xf>
    <xf numFmtId="0" fontId="3" fillId="3" borderId="0" xfId="12" applyFont="1" applyFill="1" applyAlignment="1">
      <alignment vertical="center" shrinkToFit="1"/>
    </xf>
    <xf numFmtId="0" fontId="3" fillId="3" borderId="14" xfId="12" applyFont="1" applyFill="1" applyBorder="1" applyAlignment="1">
      <alignment vertical="center" shrinkToFit="1"/>
    </xf>
    <xf numFmtId="0" fontId="17" fillId="3" borderId="35" xfId="12" applyFont="1" applyFill="1" applyBorder="1" applyAlignment="1">
      <alignment horizontal="center" vertical="center" wrapText="1"/>
    </xf>
    <xf numFmtId="182" fontId="17" fillId="3" borderId="32" xfId="16" applyNumberFormat="1" applyFont="1" applyFill="1" applyBorder="1" applyAlignment="1">
      <alignment horizontal="right" vertical="center" shrinkToFit="1"/>
    </xf>
    <xf numFmtId="182" fontId="17" fillId="3" borderId="35" xfId="16" applyNumberFormat="1" applyFont="1" applyFill="1" applyBorder="1" applyAlignment="1">
      <alignment horizontal="right" vertical="center" shrinkToFit="1"/>
    </xf>
    <xf numFmtId="182" fontId="17" fillId="3" borderId="113" xfId="16" applyNumberFormat="1" applyFont="1" applyFill="1" applyBorder="1" applyAlignment="1">
      <alignment horizontal="right" vertical="center" shrinkToFit="1"/>
    </xf>
    <xf numFmtId="182" fontId="17" fillId="3" borderId="119" xfId="16" applyNumberFormat="1" applyFont="1" applyFill="1" applyBorder="1" applyAlignment="1">
      <alignment horizontal="right" vertical="center" shrinkToFit="1"/>
    </xf>
    <xf numFmtId="182" fontId="17" fillId="3" borderId="130" xfId="16" applyNumberFormat="1" applyFont="1" applyFill="1" applyBorder="1" applyAlignment="1">
      <alignment horizontal="right" vertical="center" shrinkToFit="1"/>
    </xf>
    <xf numFmtId="182" fontId="17" fillId="3" borderId="135" xfId="16" applyNumberFormat="1" applyFont="1" applyFill="1" applyBorder="1" applyAlignment="1">
      <alignment horizontal="right" vertical="center" shrinkToFit="1"/>
    </xf>
    <xf numFmtId="182" fontId="17" fillId="3" borderId="140" xfId="16" applyNumberFormat="1" applyFont="1" applyFill="1" applyBorder="1" applyAlignment="1">
      <alignment horizontal="right" vertical="center" shrinkToFit="1"/>
    </xf>
    <xf numFmtId="0" fontId="17" fillId="3" borderId="42" xfId="12" applyFont="1" applyFill="1" applyBorder="1" applyAlignment="1">
      <alignment vertical="center" shrinkToFit="1"/>
    </xf>
    <xf numFmtId="0" fontId="17" fillId="3" borderId="0" xfId="12" applyFont="1" applyFill="1" applyAlignment="1">
      <alignment vertical="center" shrinkToFit="1"/>
    </xf>
    <xf numFmtId="0" fontId="17" fillId="3" borderId="14" xfId="12" applyFont="1" applyFill="1" applyBorder="1" applyAlignment="1">
      <alignment vertical="center" shrinkToFit="1"/>
    </xf>
    <xf numFmtId="0" fontId="17" fillId="3" borderId="31" xfId="12" applyFont="1" applyFill="1" applyBorder="1">
      <alignment vertical="center"/>
    </xf>
    <xf numFmtId="0" fontId="17" fillId="3" borderId="34" xfId="12" applyFont="1" applyFill="1" applyBorder="1">
      <alignment vertical="center"/>
    </xf>
    <xf numFmtId="0" fontId="17" fillId="3" borderId="15" xfId="12" applyFont="1" applyFill="1" applyBorder="1">
      <alignment vertical="center"/>
    </xf>
    <xf numFmtId="182" fontId="17" fillId="3" borderId="150" xfId="16" applyNumberFormat="1" applyFont="1" applyFill="1" applyBorder="1" applyAlignment="1">
      <alignment horizontal="right" vertical="center" shrinkToFit="1"/>
    </xf>
    <xf numFmtId="182" fontId="17" fillId="3" borderId="71" xfId="16" applyNumberFormat="1" applyFont="1" applyFill="1" applyBorder="1" applyAlignment="1">
      <alignment horizontal="right" vertical="center" shrinkToFit="1"/>
    </xf>
    <xf numFmtId="0" fontId="18" fillId="3" borderId="37" xfId="12" applyFont="1" applyFill="1" applyBorder="1" applyAlignment="1">
      <alignment horizontal="center" vertical="center"/>
    </xf>
    <xf numFmtId="179" fontId="17" fillId="3" borderId="130" xfId="16" applyNumberFormat="1" applyFont="1" applyFill="1" applyBorder="1" applyAlignment="1">
      <alignment horizontal="right" vertical="center" shrinkToFit="1"/>
    </xf>
    <xf numFmtId="179" fontId="17" fillId="3" borderId="135" xfId="16" applyNumberFormat="1" applyFont="1" applyFill="1" applyBorder="1" applyAlignment="1">
      <alignment horizontal="right" vertical="center" shrinkToFit="1"/>
    </xf>
    <xf numFmtId="179" fontId="17" fillId="3" borderId="162" xfId="16" applyNumberFormat="1" applyFont="1" applyFill="1" applyBorder="1" applyAlignment="1">
      <alignment horizontal="right" vertical="center" shrinkToFit="1"/>
    </xf>
    <xf numFmtId="182" fontId="17" fillId="3" borderId="31" xfId="16" applyNumberFormat="1" applyFont="1" applyFill="1" applyBorder="1" applyAlignment="1">
      <alignment horizontal="right" vertical="center" shrinkToFit="1"/>
    </xf>
    <xf numFmtId="182" fontId="17" fillId="3" borderId="34" xfId="16" applyNumberFormat="1" applyFont="1" applyFill="1" applyBorder="1" applyAlignment="1">
      <alignment horizontal="right" vertical="center" shrinkToFit="1"/>
    </xf>
    <xf numFmtId="182" fontId="17" fillId="3" borderId="67" xfId="16" applyNumberFormat="1" applyFont="1" applyFill="1" applyBorder="1" applyAlignment="1">
      <alignment horizontal="right" vertical="center" shrinkToFit="1"/>
    </xf>
    <xf numFmtId="182" fontId="17" fillId="3" borderId="73" xfId="16" applyNumberFormat="1" applyFont="1" applyFill="1" applyBorder="1" applyAlignment="1">
      <alignment horizontal="right" vertical="center" shrinkToFit="1"/>
    </xf>
    <xf numFmtId="179" fontId="17" fillId="3" borderId="73" xfId="16" applyNumberFormat="1" applyFont="1" applyFill="1" applyBorder="1" applyAlignment="1">
      <alignment horizontal="right" vertical="center" shrinkToFit="1"/>
    </xf>
    <xf numFmtId="179" fontId="17" fillId="3" borderId="34" xfId="16" applyNumberFormat="1" applyFont="1" applyFill="1" applyBorder="1" applyAlignment="1">
      <alignment horizontal="right" vertical="center" shrinkToFit="1"/>
    </xf>
    <xf numFmtId="179" fontId="17" fillId="3" borderId="59" xfId="16" applyNumberFormat="1" applyFont="1" applyFill="1" applyBorder="1" applyAlignment="1">
      <alignment horizontal="right" vertical="center" shrinkToFit="1"/>
    </xf>
    <xf numFmtId="0" fontId="17" fillId="3" borderId="12" xfId="12" applyFont="1" applyFill="1" applyBorder="1" applyAlignment="1">
      <alignment horizontal="center" vertical="top"/>
    </xf>
    <xf numFmtId="0" fontId="17" fillId="3" borderId="23" xfId="12" applyFont="1" applyFill="1" applyBorder="1" applyAlignment="1">
      <alignment horizontal="center" vertical="top"/>
    </xf>
    <xf numFmtId="0" fontId="17" fillId="3" borderId="8" xfId="12" applyFont="1" applyFill="1" applyBorder="1" applyAlignment="1">
      <alignment horizontal="center" vertical="top"/>
    </xf>
    <xf numFmtId="0" fontId="17" fillId="3" borderId="0" xfId="12" applyFont="1" applyFill="1" applyAlignment="1">
      <alignment horizontal="center" vertical="top"/>
    </xf>
    <xf numFmtId="0" fontId="17" fillId="3" borderId="56" xfId="12" applyFont="1" applyFill="1" applyBorder="1" applyAlignment="1">
      <alignment horizontal="center" vertical="top"/>
    </xf>
    <xf numFmtId="0" fontId="17" fillId="3" borderId="34" xfId="12" applyFont="1" applyFill="1" applyBorder="1" applyAlignment="1">
      <alignment horizontal="center" vertical="top"/>
    </xf>
    <xf numFmtId="0" fontId="17" fillId="3" borderId="30" xfId="12" applyFont="1" applyFill="1" applyBorder="1" applyAlignment="1">
      <alignment horizontal="center" vertical="center" textRotation="255" wrapText="1"/>
    </xf>
    <xf numFmtId="0" fontId="17" fillId="3" borderId="16" xfId="12" applyFont="1" applyFill="1" applyBorder="1" applyAlignment="1">
      <alignment horizontal="center" vertical="center" textRotation="255" wrapText="1"/>
    </xf>
    <xf numFmtId="0" fontId="17" fillId="3" borderId="42" xfId="12" applyFont="1" applyFill="1" applyBorder="1" applyAlignment="1">
      <alignment horizontal="center" vertical="center" textRotation="255" wrapText="1"/>
    </xf>
    <xf numFmtId="0" fontId="17" fillId="3" borderId="14" xfId="12" applyFont="1" applyFill="1" applyBorder="1" applyAlignment="1">
      <alignment horizontal="center" vertical="center" textRotation="255" wrapText="1"/>
    </xf>
    <xf numFmtId="0" fontId="17" fillId="3" borderId="31" xfId="12" applyFont="1" applyFill="1" applyBorder="1" applyAlignment="1">
      <alignment horizontal="center" vertical="center" textRotation="255" wrapText="1"/>
    </xf>
    <xf numFmtId="0" fontId="17" fillId="3" borderId="15" xfId="12" applyFont="1" applyFill="1" applyBorder="1" applyAlignment="1">
      <alignment horizontal="center" vertical="center" textRotation="255" wrapText="1"/>
    </xf>
    <xf numFmtId="0" fontId="17" fillId="3" borderId="12" xfId="12" applyFont="1" applyFill="1" applyBorder="1" applyAlignment="1">
      <alignment horizontal="center" vertical="top" wrapText="1"/>
    </xf>
    <xf numFmtId="0" fontId="17" fillId="3" borderId="23" xfId="12" applyFont="1" applyFill="1" applyBorder="1" applyAlignment="1">
      <alignment horizontal="center" vertical="top" wrapText="1"/>
    </xf>
    <xf numFmtId="0" fontId="17" fillId="3" borderId="16" xfId="12" applyFont="1" applyFill="1" applyBorder="1" applyAlignment="1">
      <alignment horizontal="center" vertical="top" wrapText="1"/>
    </xf>
    <xf numFmtId="0" fontId="17" fillId="3" borderId="8" xfId="12" applyFont="1" applyFill="1" applyBorder="1" applyAlignment="1">
      <alignment horizontal="center" vertical="top" wrapText="1"/>
    </xf>
    <xf numFmtId="0" fontId="17" fillId="3" borderId="0" xfId="12" applyFont="1" applyFill="1" applyAlignment="1">
      <alignment horizontal="center" vertical="top" wrapText="1"/>
    </xf>
    <xf numFmtId="0" fontId="17" fillId="3" borderId="14" xfId="12" applyFont="1" applyFill="1" applyBorder="1" applyAlignment="1">
      <alignment horizontal="center" vertical="top" wrapText="1"/>
    </xf>
    <xf numFmtId="0" fontId="17" fillId="3" borderId="56" xfId="12" applyFont="1" applyFill="1" applyBorder="1" applyAlignment="1">
      <alignment horizontal="center" vertical="top" wrapText="1"/>
    </xf>
    <xf numFmtId="0" fontId="17" fillId="3" borderId="34" xfId="12" applyFont="1" applyFill="1" applyBorder="1" applyAlignment="1">
      <alignment horizontal="center" vertical="top" wrapText="1"/>
    </xf>
    <xf numFmtId="0" fontId="17" fillId="3" borderId="30" xfId="16" applyFont="1" applyFill="1" applyBorder="1" applyAlignment="1">
      <alignment horizontal="left" vertical="center" shrinkToFit="1"/>
    </xf>
    <xf numFmtId="0" fontId="17" fillId="3" borderId="23" xfId="16" applyFont="1" applyFill="1" applyBorder="1" applyAlignment="1">
      <alignment horizontal="left" vertical="center" shrinkToFit="1"/>
    </xf>
    <xf numFmtId="0" fontId="17" fillId="3" borderId="16" xfId="16" applyFont="1" applyFill="1" applyBorder="1" applyAlignment="1">
      <alignment horizontal="left" vertical="center" shrinkToFit="1"/>
    </xf>
    <xf numFmtId="0" fontId="17" fillId="3" borderId="42" xfId="16" applyFont="1" applyFill="1" applyBorder="1" applyAlignment="1">
      <alignment horizontal="left" vertical="center" shrinkToFit="1"/>
    </xf>
    <xf numFmtId="0" fontId="17" fillId="3" borderId="0" xfId="12" applyFont="1" applyFill="1" applyAlignment="1">
      <alignment horizontal="left" vertical="center" shrinkToFit="1"/>
    </xf>
    <xf numFmtId="0" fontId="17" fillId="3" borderId="14" xfId="16" applyFont="1" applyFill="1" applyBorder="1" applyAlignment="1">
      <alignment horizontal="left" vertical="center" shrinkToFit="1"/>
    </xf>
    <xf numFmtId="0" fontId="17" fillId="3" borderId="30" xfId="12" applyFont="1" applyFill="1" applyBorder="1" applyAlignment="1">
      <alignment horizontal="center" vertical="center" wrapText="1"/>
    </xf>
    <xf numFmtId="0" fontId="17" fillId="3" borderId="23" xfId="12" applyFont="1" applyFill="1" applyBorder="1" applyAlignment="1">
      <alignment horizontal="center" vertical="center" wrapText="1"/>
    </xf>
    <xf numFmtId="0" fontId="17" fillId="3" borderId="16" xfId="12" applyFont="1" applyFill="1" applyBorder="1" applyAlignment="1">
      <alignment horizontal="center" vertical="center" wrapText="1"/>
    </xf>
    <xf numFmtId="0" fontId="17" fillId="3" borderId="42" xfId="12" applyFont="1" applyFill="1" applyBorder="1" applyAlignment="1">
      <alignment horizontal="center" vertical="center" wrapText="1"/>
    </xf>
    <xf numFmtId="0" fontId="17" fillId="3" borderId="0" xfId="12" applyFont="1" applyFill="1" applyAlignment="1">
      <alignment horizontal="center" vertical="center" wrapText="1"/>
    </xf>
    <xf numFmtId="0" fontId="17" fillId="3" borderId="14" xfId="12" applyFont="1" applyFill="1" applyBorder="1" applyAlignment="1">
      <alignment horizontal="center" vertical="center" wrapText="1"/>
    </xf>
    <xf numFmtId="0" fontId="17" fillId="3" borderId="34" xfId="12" applyFont="1" applyFill="1" applyBorder="1" applyAlignment="1">
      <alignment horizontal="center" vertical="center" wrapText="1"/>
    </xf>
    <xf numFmtId="0" fontId="17" fillId="3" borderId="15" xfId="12" applyFont="1" applyFill="1" applyBorder="1" applyAlignment="1">
      <alignment horizontal="center" vertical="center" wrapText="1"/>
    </xf>
    <xf numFmtId="179" fontId="17" fillId="3" borderId="159" xfId="16" applyNumberFormat="1" applyFont="1" applyFill="1" applyBorder="1" applyAlignment="1">
      <alignment horizontal="right" vertical="center" shrinkToFit="1"/>
    </xf>
    <xf numFmtId="179" fontId="17" fillId="3" borderId="26" xfId="16" applyNumberFormat="1" applyFont="1" applyFill="1" applyBorder="1" applyAlignment="1">
      <alignment horizontal="right" vertical="center" shrinkToFit="1"/>
    </xf>
    <xf numFmtId="182" fontId="17" fillId="3" borderId="151" xfId="16" applyNumberFormat="1" applyFont="1" applyFill="1" applyBorder="1" applyAlignment="1">
      <alignment horizontal="right" vertical="center" shrinkToFit="1"/>
    </xf>
    <xf numFmtId="182" fontId="17" fillId="3" borderId="154" xfId="16" applyNumberFormat="1" applyFont="1" applyFill="1" applyBorder="1" applyAlignment="1">
      <alignment horizontal="right" vertical="center" shrinkToFit="1"/>
    </xf>
    <xf numFmtId="0" fontId="17" fillId="3" borderId="39" xfId="12" applyFont="1" applyFill="1" applyBorder="1" applyAlignment="1">
      <alignment horizontal="center" vertical="center"/>
    </xf>
    <xf numFmtId="0" fontId="17" fillId="3" borderId="22" xfId="12" applyFont="1" applyFill="1" applyBorder="1" applyAlignment="1">
      <alignment horizontal="center" vertical="center"/>
    </xf>
    <xf numFmtId="0" fontId="17" fillId="3" borderId="41" xfId="12" applyFont="1" applyFill="1" applyBorder="1" applyAlignment="1">
      <alignment horizontal="center" vertical="center"/>
    </xf>
    <xf numFmtId="0" fontId="17" fillId="3" borderId="50" xfId="12" applyFont="1" applyFill="1" applyBorder="1" applyAlignment="1">
      <alignment horizontal="center" vertical="center"/>
    </xf>
    <xf numFmtId="0" fontId="17" fillId="3" borderId="61" xfId="12" applyFont="1" applyFill="1" applyBorder="1" applyAlignment="1">
      <alignment horizontal="left" vertical="center" wrapText="1"/>
    </xf>
    <xf numFmtId="0" fontId="17" fillId="3" borderId="36" xfId="12" applyFont="1" applyFill="1" applyBorder="1" applyAlignment="1">
      <alignment horizontal="left" vertical="center"/>
    </xf>
    <xf numFmtId="0" fontId="17" fillId="3" borderId="38" xfId="12" applyFont="1" applyFill="1" applyBorder="1" applyAlignment="1">
      <alignment horizontal="left" vertical="center"/>
    </xf>
    <xf numFmtId="179" fontId="17" fillId="3" borderId="97" xfId="16" applyNumberFormat="1" applyFont="1" applyFill="1" applyBorder="1" applyAlignment="1">
      <alignment horizontal="right" vertical="center" shrinkToFit="1"/>
    </xf>
    <xf numFmtId="179" fontId="17" fillId="3" borderId="103" xfId="16" applyNumberFormat="1" applyFont="1" applyFill="1" applyBorder="1" applyAlignment="1">
      <alignment horizontal="right" vertical="center" shrinkToFit="1"/>
    </xf>
    <xf numFmtId="179" fontId="17" fillId="3" borderId="134" xfId="16" applyNumberFormat="1" applyFont="1" applyFill="1" applyBorder="1" applyAlignment="1">
      <alignment horizontal="right" vertical="center" shrinkToFit="1"/>
    </xf>
    <xf numFmtId="179" fontId="17" fillId="3" borderId="139" xfId="16" applyNumberFormat="1" applyFont="1" applyFill="1" applyBorder="1" applyAlignment="1">
      <alignment horizontal="right" vertical="center" shrinkToFit="1"/>
    </xf>
    <xf numFmtId="179" fontId="17" fillId="3" borderId="163" xfId="16" applyNumberFormat="1" applyFont="1" applyFill="1" applyBorder="1" applyAlignment="1">
      <alignment horizontal="right" vertical="center" shrinkToFit="1"/>
    </xf>
    <xf numFmtId="0" fontId="17" fillId="3" borderId="43" xfId="12" applyFont="1" applyFill="1" applyBorder="1">
      <alignment vertical="center"/>
    </xf>
    <xf numFmtId="0" fontId="17" fillId="3" borderId="17" xfId="12" applyFont="1" applyFill="1" applyBorder="1">
      <alignment vertical="center"/>
    </xf>
    <xf numFmtId="182" fontId="17" fillId="3" borderId="165" xfId="16" applyNumberFormat="1" applyFont="1" applyFill="1" applyBorder="1" applyAlignment="1">
      <alignment horizontal="right" vertical="center" shrinkToFit="1"/>
    </xf>
    <xf numFmtId="182" fontId="17" fillId="3" borderId="166" xfId="16" applyNumberFormat="1" applyFont="1" applyFill="1" applyBorder="1" applyAlignment="1">
      <alignment horizontal="right" vertical="center" shrinkToFit="1"/>
    </xf>
    <xf numFmtId="179" fontId="17" fillId="3" borderId="166" xfId="16" applyNumberFormat="1" applyFont="1" applyFill="1" applyBorder="1" applyAlignment="1">
      <alignment horizontal="right" vertical="center" shrinkToFit="1"/>
    </xf>
    <xf numFmtId="179" fontId="17" fillId="3" borderId="170" xfId="16" applyNumberFormat="1" applyFont="1" applyFill="1" applyBorder="1" applyAlignment="1">
      <alignment horizontal="right" vertical="center" shrinkToFit="1"/>
    </xf>
    <xf numFmtId="0" fontId="17" fillId="3" borderId="0" xfId="12" applyFont="1" applyFill="1" applyAlignment="1">
      <alignment horizontal="right" vertical="center" wrapText="1"/>
    </xf>
    <xf numFmtId="0" fontId="17" fillId="3" borderId="0" xfId="12" applyFont="1" applyFill="1" applyAlignment="1">
      <alignment horizontal="right" vertical="center"/>
    </xf>
    <xf numFmtId="0" fontId="17" fillId="3" borderId="14" xfId="12" applyFont="1" applyFill="1" applyBorder="1" applyAlignment="1">
      <alignment horizontal="right" vertical="center"/>
    </xf>
    <xf numFmtId="179" fontId="17" fillId="3" borderId="132" xfId="16" applyNumberFormat="1" applyFont="1" applyFill="1" applyBorder="1" applyAlignment="1">
      <alignment horizontal="right" vertical="center" shrinkToFit="1"/>
    </xf>
    <xf numFmtId="179" fontId="17" fillId="3" borderId="137" xfId="16" applyNumberFormat="1" applyFont="1" applyFill="1" applyBorder="1" applyAlignment="1">
      <alignment horizontal="right" vertical="center" shrinkToFit="1"/>
    </xf>
    <xf numFmtId="179" fontId="17" fillId="3" borderId="142" xfId="16" applyNumberFormat="1" applyFont="1" applyFill="1" applyBorder="1" applyAlignment="1">
      <alignment horizontal="right" vertical="center" shrinkToFit="1"/>
    </xf>
    <xf numFmtId="0" fontId="17" fillId="3" borderId="8" xfId="12" applyFont="1" applyFill="1" applyBorder="1">
      <alignment vertical="center"/>
    </xf>
    <xf numFmtId="185" fontId="17" fillId="3" borderId="42" xfId="16" applyNumberFormat="1" applyFont="1" applyFill="1" applyBorder="1" applyAlignment="1">
      <alignment horizontal="right" vertical="center" shrinkToFit="1"/>
    </xf>
    <xf numFmtId="185" fontId="17" fillId="3" borderId="0" xfId="16" applyNumberFormat="1" applyFont="1" applyFill="1" applyAlignment="1">
      <alignment horizontal="right" vertical="center" shrinkToFit="1"/>
    </xf>
    <xf numFmtId="185" fontId="17" fillId="3" borderId="14" xfId="16" applyNumberFormat="1" applyFont="1" applyFill="1" applyBorder="1" applyAlignment="1">
      <alignment horizontal="right" vertical="center" shrinkToFit="1"/>
    </xf>
    <xf numFmtId="185" fontId="17" fillId="3" borderId="58" xfId="16" applyNumberFormat="1" applyFont="1" applyFill="1" applyBorder="1" applyAlignment="1">
      <alignment horizontal="right" vertical="center" shrinkToFit="1"/>
    </xf>
    <xf numFmtId="0" fontId="17" fillId="3" borderId="12" xfId="12" applyFont="1" applyFill="1" applyBorder="1" applyAlignment="1">
      <alignment horizontal="center" vertical="center" wrapText="1"/>
    </xf>
    <xf numFmtId="0" fontId="17" fillId="3" borderId="8" xfId="12" applyFont="1" applyFill="1" applyBorder="1" applyAlignment="1">
      <alignment horizontal="center" vertical="center" wrapText="1"/>
    </xf>
    <xf numFmtId="0" fontId="17" fillId="3" borderId="9" xfId="12" applyFont="1" applyFill="1" applyBorder="1" applyAlignment="1">
      <alignment horizontal="center" vertical="center" wrapText="1"/>
    </xf>
    <xf numFmtId="0" fontId="17" fillId="3" borderId="20" xfId="12" applyFont="1" applyFill="1" applyBorder="1" applyAlignment="1">
      <alignment horizontal="center" vertical="center" wrapText="1"/>
    </xf>
    <xf numFmtId="0" fontId="17" fillId="3" borderId="17" xfId="12" applyFont="1" applyFill="1" applyBorder="1" applyAlignment="1">
      <alignment horizontal="center" vertical="center" wrapText="1"/>
    </xf>
    <xf numFmtId="0" fontId="17" fillId="3" borderId="11" xfId="12" applyFont="1" applyFill="1" applyBorder="1" applyAlignment="1">
      <alignment horizontal="center" vertical="center"/>
    </xf>
    <xf numFmtId="187" fontId="17" fillId="3" borderId="42" xfId="16" applyNumberFormat="1" applyFont="1" applyFill="1" applyBorder="1" applyAlignment="1">
      <alignment horizontal="right" vertical="center" shrinkToFit="1"/>
    </xf>
    <xf numFmtId="187" fontId="17" fillId="3" borderId="0" xfId="16" applyNumberFormat="1" applyFont="1" applyFill="1" applyAlignment="1">
      <alignment horizontal="right" vertical="center" shrinkToFit="1"/>
    </xf>
    <xf numFmtId="187" fontId="17" fillId="3" borderId="14" xfId="16" applyNumberFormat="1" applyFont="1" applyFill="1" applyBorder="1" applyAlignment="1">
      <alignment horizontal="right" vertical="center" shrinkToFit="1"/>
    </xf>
    <xf numFmtId="187" fontId="17" fillId="3" borderId="58" xfId="16" applyNumberFormat="1" applyFont="1" applyFill="1" applyBorder="1" applyAlignment="1">
      <alignment horizontal="right" vertical="center" shrinkToFit="1"/>
    </xf>
    <xf numFmtId="0" fontId="18" fillId="3" borderId="56" xfId="12" applyFont="1" applyFill="1" applyBorder="1" applyAlignment="1">
      <alignment horizontal="left" vertical="center"/>
    </xf>
    <xf numFmtId="0" fontId="17" fillId="3" borderId="34" xfId="12" applyFont="1" applyFill="1" applyBorder="1" applyAlignment="1">
      <alignment horizontal="left" vertical="center"/>
    </xf>
    <xf numFmtId="0" fontId="17" fillId="3" borderId="34" xfId="12" applyFont="1" applyFill="1" applyBorder="1" applyAlignment="1">
      <alignment horizontal="right" vertical="center" wrapText="1"/>
    </xf>
    <xf numFmtId="0" fontId="17" fillId="3" borderId="34" xfId="12" applyFont="1" applyFill="1" applyBorder="1" applyAlignment="1">
      <alignment horizontal="right" vertical="center"/>
    </xf>
    <xf numFmtId="0" fontId="17" fillId="3" borderId="15" xfId="12" applyFont="1" applyFill="1" applyBorder="1" applyAlignment="1">
      <alignment horizontal="right" vertical="center"/>
    </xf>
    <xf numFmtId="179" fontId="17" fillId="3" borderId="133" xfId="16" applyNumberFormat="1" applyFont="1" applyFill="1" applyBorder="1" applyAlignment="1">
      <alignment horizontal="right" vertical="center" shrinkToFit="1"/>
    </xf>
    <xf numFmtId="179" fontId="17" fillId="3" borderId="138" xfId="16" applyNumberFormat="1" applyFont="1" applyFill="1" applyBorder="1" applyAlignment="1">
      <alignment horizontal="right" vertical="center" shrinkToFit="1"/>
    </xf>
    <xf numFmtId="179" fontId="17" fillId="3" borderId="143" xfId="16" applyNumberFormat="1" applyFont="1" applyFill="1" applyBorder="1" applyAlignment="1">
      <alignment horizontal="right" vertical="center" shrinkToFit="1"/>
    </xf>
    <xf numFmtId="0" fontId="17" fillId="3" borderId="9" xfId="12" applyFont="1" applyFill="1" applyBorder="1">
      <alignment vertical="center"/>
    </xf>
    <xf numFmtId="187" fontId="17" fillId="3" borderId="43" xfId="16" applyNumberFormat="1" applyFont="1" applyFill="1" applyBorder="1" applyAlignment="1">
      <alignment horizontal="right" vertical="center" shrinkToFit="1"/>
    </xf>
    <xf numFmtId="187" fontId="17" fillId="3" borderId="20" xfId="16" applyNumberFormat="1" applyFont="1" applyFill="1" applyBorder="1" applyAlignment="1">
      <alignment horizontal="right" vertical="center" shrinkToFit="1"/>
    </xf>
    <xf numFmtId="187" fontId="17" fillId="3" borderId="17" xfId="16" applyNumberFormat="1" applyFont="1" applyFill="1" applyBorder="1" applyAlignment="1">
      <alignment horizontal="right" vertical="center" shrinkToFit="1"/>
    </xf>
    <xf numFmtId="187" fontId="17" fillId="3" borderId="155" xfId="16" applyNumberFormat="1" applyFont="1" applyFill="1" applyBorder="1" applyAlignment="1">
      <alignment horizontal="right" vertical="center" shrinkToFit="1"/>
    </xf>
    <xf numFmtId="187" fontId="17" fillId="3" borderId="156" xfId="16" applyNumberFormat="1" applyFont="1" applyFill="1" applyBorder="1" applyAlignment="1">
      <alignment horizontal="right" vertical="center" shrinkToFit="1"/>
    </xf>
    <xf numFmtId="187" fontId="17" fillId="3" borderId="157" xfId="16" applyNumberFormat="1" applyFont="1" applyFill="1" applyBorder="1" applyAlignment="1">
      <alignment horizontal="right" vertical="center" shrinkToFit="1"/>
    </xf>
    <xf numFmtId="0" fontId="17" fillId="3" borderId="12" xfId="12" applyFont="1" applyFill="1" applyBorder="1" applyAlignment="1">
      <alignment horizontal="left" vertical="center"/>
    </xf>
    <xf numFmtId="0" fontId="17" fillId="3" borderId="23" xfId="12" applyFont="1" applyFill="1" applyBorder="1" applyAlignment="1">
      <alignment horizontal="left" vertical="center"/>
    </xf>
    <xf numFmtId="0" fontId="17" fillId="3" borderId="23" xfId="12" applyFont="1" applyFill="1" applyBorder="1" applyAlignment="1">
      <alignment horizontal="right" vertical="center"/>
    </xf>
    <xf numFmtId="0" fontId="17" fillId="3" borderId="16" xfId="12" applyFont="1" applyFill="1" applyBorder="1" applyAlignment="1">
      <alignment horizontal="right" vertical="center"/>
    </xf>
    <xf numFmtId="179" fontId="17" fillId="3" borderId="131" xfId="16" applyNumberFormat="1" applyFont="1" applyFill="1" applyBorder="1" applyAlignment="1">
      <alignment horizontal="right" vertical="center" shrinkToFit="1"/>
    </xf>
    <xf numFmtId="179" fontId="17" fillId="3" borderId="136" xfId="16" applyNumberFormat="1" applyFont="1" applyFill="1" applyBorder="1" applyAlignment="1">
      <alignment horizontal="right" vertical="center" shrinkToFit="1"/>
    </xf>
    <xf numFmtId="179" fontId="17" fillId="3" borderId="141" xfId="16" applyNumberFormat="1" applyFont="1" applyFill="1" applyBorder="1" applyAlignment="1">
      <alignment horizontal="right" vertical="center" shrinkToFit="1"/>
    </xf>
    <xf numFmtId="185" fontId="17" fillId="3" borderId="30" xfId="16" applyNumberFormat="1" applyFont="1" applyFill="1" applyBorder="1" applyAlignment="1">
      <alignment horizontal="right" vertical="center" shrinkToFit="1"/>
    </xf>
    <xf numFmtId="185" fontId="17" fillId="3" borderId="23" xfId="16" applyNumberFormat="1" applyFont="1" applyFill="1" applyBorder="1" applyAlignment="1">
      <alignment horizontal="right" vertical="center" shrinkToFit="1"/>
    </xf>
    <xf numFmtId="185" fontId="17" fillId="3" borderId="16" xfId="16" applyNumberFormat="1" applyFont="1" applyFill="1" applyBorder="1" applyAlignment="1">
      <alignment horizontal="right" vertical="center" shrinkToFit="1"/>
    </xf>
    <xf numFmtId="185" fontId="17" fillId="3" borderId="54" xfId="16" applyNumberFormat="1" applyFont="1" applyFill="1" applyBorder="1" applyAlignment="1">
      <alignment horizontal="right" vertical="center" shrinkToFit="1"/>
    </xf>
    <xf numFmtId="0" fontId="17" fillId="3" borderId="23" xfId="12" applyFont="1" applyFill="1" applyBorder="1" applyAlignment="1">
      <alignment horizontal="center" vertical="center"/>
    </xf>
    <xf numFmtId="0" fontId="17" fillId="3" borderId="16" xfId="12" applyFont="1" applyFill="1" applyBorder="1" applyAlignment="1">
      <alignment horizontal="center" vertical="center"/>
    </xf>
    <xf numFmtId="179" fontId="17" fillId="3" borderId="32" xfId="16" applyNumberFormat="1" applyFont="1" applyFill="1" applyBorder="1" applyAlignment="1">
      <alignment horizontal="right" vertical="center" shrinkToFit="1"/>
    </xf>
    <xf numFmtId="179" fontId="17" fillId="3" borderId="35" xfId="16" applyNumberFormat="1" applyFont="1" applyFill="1" applyBorder="1" applyAlignment="1">
      <alignment horizontal="right" vertical="center" shrinkToFit="1"/>
    </xf>
    <xf numFmtId="179" fontId="17" fillId="3" borderId="113" xfId="16" applyNumberFormat="1" applyFont="1" applyFill="1" applyBorder="1" applyAlignment="1">
      <alignment horizontal="right" vertical="center" shrinkToFit="1"/>
    </xf>
    <xf numFmtId="179" fontId="17" fillId="3" borderId="119" xfId="16" applyNumberFormat="1" applyFont="1" applyFill="1" applyBorder="1" applyAlignment="1">
      <alignment horizontal="right" vertical="center" shrinkToFit="1"/>
    </xf>
    <xf numFmtId="179" fontId="17" fillId="3" borderId="140" xfId="16" applyNumberFormat="1" applyFont="1" applyFill="1" applyBorder="1" applyAlignment="1">
      <alignment horizontal="right" vertical="center" shrinkToFit="1"/>
    </xf>
    <xf numFmtId="0" fontId="17" fillId="3" borderId="20" xfId="12" applyFont="1" applyFill="1" applyBorder="1" applyAlignment="1">
      <alignment horizontal="center" vertical="center"/>
    </xf>
    <xf numFmtId="0" fontId="17" fillId="3" borderId="17" xfId="12" applyFont="1" applyFill="1" applyBorder="1" applyAlignment="1">
      <alignment horizontal="center" vertical="center"/>
    </xf>
    <xf numFmtId="179" fontId="17" fillId="3" borderId="108" xfId="16" applyNumberFormat="1" applyFont="1" applyFill="1" applyBorder="1" applyAlignment="1">
      <alignment horizontal="right" vertical="center" shrinkToFit="1"/>
    </xf>
    <xf numFmtId="179" fontId="17" fillId="3" borderId="36" xfId="16" applyNumberFormat="1" applyFont="1" applyFill="1" applyBorder="1" applyAlignment="1">
      <alignment horizontal="right" vertical="center" shrinkToFit="1"/>
    </xf>
    <xf numFmtId="179" fontId="17" fillId="3" borderId="114" xfId="16" applyNumberFormat="1" applyFont="1" applyFill="1" applyBorder="1" applyAlignment="1">
      <alignment horizontal="right" vertical="center" shrinkToFit="1"/>
    </xf>
    <xf numFmtId="179" fontId="17" fillId="3" borderId="144" xfId="16" applyNumberFormat="1" applyFont="1" applyFill="1" applyBorder="1" applyAlignment="1">
      <alignment horizontal="right" vertical="center" shrinkToFit="1"/>
    </xf>
    <xf numFmtId="0" fontId="17" fillId="4" borderId="7" xfId="12" applyFont="1" applyFill="1" applyBorder="1" applyAlignment="1" applyProtection="1">
      <alignment horizontal="center" vertical="center" wrapText="1"/>
      <protection locked="0"/>
    </xf>
    <xf numFmtId="0" fontId="17" fillId="4" borderId="76" xfId="12" applyFont="1" applyFill="1" applyBorder="1" applyAlignment="1" applyProtection="1">
      <alignment horizontal="center" vertical="center" wrapText="1"/>
      <protection locked="0"/>
    </xf>
    <xf numFmtId="0" fontId="17" fillId="3" borderId="12" xfId="12" applyFont="1" applyFill="1" applyBorder="1" applyAlignment="1">
      <alignment horizontal="center" vertical="center" textRotation="255" shrinkToFit="1"/>
    </xf>
    <xf numFmtId="0" fontId="17" fillId="3" borderId="16" xfId="12" applyFont="1" applyFill="1" applyBorder="1" applyAlignment="1">
      <alignment horizontal="center" vertical="center" textRotation="255" shrinkToFit="1"/>
    </xf>
    <xf numFmtId="0" fontId="17" fillId="3" borderId="8" xfId="12" applyFont="1" applyFill="1" applyBorder="1" applyAlignment="1">
      <alignment horizontal="center" vertical="center" textRotation="255" shrinkToFit="1"/>
    </xf>
    <xf numFmtId="0" fontId="17" fillId="3" borderId="14" xfId="12" applyFont="1" applyFill="1" applyBorder="1" applyAlignment="1">
      <alignment horizontal="center" vertical="center" textRotation="255" shrinkToFit="1"/>
    </xf>
    <xf numFmtId="0" fontId="17" fillId="3" borderId="56" xfId="12" applyFont="1" applyFill="1" applyBorder="1" applyAlignment="1">
      <alignment horizontal="center" vertical="center" textRotation="255" shrinkToFit="1"/>
    </xf>
    <xf numFmtId="0" fontId="17" fillId="3" borderId="15" xfId="12" applyFont="1" applyFill="1" applyBorder="1" applyAlignment="1">
      <alignment horizontal="center" vertical="center" textRotation="255" shrinkToFit="1"/>
    </xf>
    <xf numFmtId="0" fontId="17" fillId="3" borderId="12" xfId="12" applyFont="1" applyFill="1" applyBorder="1" applyAlignment="1">
      <alignment horizontal="left" vertical="center" wrapText="1"/>
    </xf>
    <xf numFmtId="0" fontId="17" fillId="3" borderId="23" xfId="12" applyFont="1" applyFill="1" applyBorder="1" applyAlignment="1">
      <alignment horizontal="left" vertical="center" wrapText="1"/>
    </xf>
    <xf numFmtId="0" fontId="17" fillId="3" borderId="9" xfId="12" applyFont="1" applyFill="1" applyBorder="1" applyAlignment="1">
      <alignment horizontal="left" vertical="center" wrapText="1"/>
    </xf>
    <xf numFmtId="0" fontId="17" fillId="3" borderId="20" xfId="12" applyFont="1" applyFill="1" applyBorder="1" applyAlignment="1">
      <alignment horizontal="left" vertical="center" wrapText="1"/>
    </xf>
    <xf numFmtId="0" fontId="17" fillId="3" borderId="12" xfId="12" applyFont="1" applyFill="1" applyBorder="1" applyAlignment="1">
      <alignment horizontal="center" vertical="center" textRotation="255" wrapText="1"/>
    </xf>
    <xf numFmtId="0" fontId="17" fillId="3" borderId="8" xfId="12" applyFont="1" applyFill="1" applyBorder="1" applyAlignment="1">
      <alignment horizontal="center" vertical="center" textRotation="255" wrapText="1"/>
    </xf>
    <xf numFmtId="0" fontId="17" fillId="3" borderId="56" xfId="12" applyFont="1" applyFill="1" applyBorder="1" applyAlignment="1">
      <alignment horizontal="center" vertical="center" textRotation="255" wrapText="1"/>
    </xf>
    <xf numFmtId="0" fontId="17" fillId="4" borderId="7" xfId="12" applyFont="1" applyFill="1" applyBorder="1" applyAlignment="1" applyProtection="1">
      <alignment horizontal="center" vertical="center" wrapText="1" shrinkToFit="1"/>
      <protection locked="0"/>
    </xf>
    <xf numFmtId="0" fontId="17" fillId="4" borderId="19" xfId="12" applyFont="1" applyFill="1" applyBorder="1" applyAlignment="1" applyProtection="1">
      <alignment horizontal="center" vertical="center" shrinkToFit="1"/>
      <protection locked="0"/>
    </xf>
    <xf numFmtId="0" fontId="17" fillId="4" borderId="53" xfId="12" applyFont="1" applyFill="1" applyBorder="1" applyAlignment="1" applyProtection="1">
      <alignment horizontal="center" vertical="center" shrinkToFit="1"/>
      <protection locked="0"/>
    </xf>
    <xf numFmtId="0" fontId="17" fillId="4" borderId="76" xfId="12" applyFont="1" applyFill="1" applyBorder="1" applyAlignment="1" applyProtection="1">
      <alignment horizontal="center" vertical="center" shrinkToFit="1"/>
      <protection locked="0"/>
    </xf>
    <xf numFmtId="0" fontId="17" fillId="4" borderId="82" xfId="12" applyFont="1" applyFill="1" applyBorder="1" applyAlignment="1" applyProtection="1">
      <alignment horizontal="center" vertical="center" shrinkToFit="1"/>
      <protection locked="0"/>
    </xf>
    <xf numFmtId="0" fontId="17" fillId="4" borderId="121" xfId="12" applyFont="1" applyFill="1" applyBorder="1" applyAlignment="1" applyProtection="1">
      <alignment horizontal="center" vertical="center" shrinkToFit="1"/>
      <protection locked="0"/>
    </xf>
    <xf numFmtId="0" fontId="17" fillId="4" borderId="40" xfId="12" applyFont="1" applyFill="1" applyBorder="1" applyAlignment="1" applyProtection="1">
      <alignment horizontal="center" vertical="center" wrapText="1" shrinkToFit="1"/>
      <protection locked="0"/>
    </xf>
    <xf numFmtId="0" fontId="17" fillId="4" borderId="13" xfId="12" applyFont="1" applyFill="1" applyBorder="1" applyAlignment="1" applyProtection="1">
      <alignment horizontal="center" vertical="center" shrinkToFit="1"/>
      <protection locked="0"/>
    </xf>
    <xf numFmtId="0" fontId="17" fillId="4" borderId="93" xfId="12" applyFont="1" applyFill="1" applyBorder="1" applyAlignment="1" applyProtection="1">
      <alignment horizontal="center" vertical="center" shrinkToFit="1"/>
      <protection locked="0"/>
    </xf>
    <xf numFmtId="0" fontId="17" fillId="4" borderId="89" xfId="12" applyFont="1" applyFill="1" applyBorder="1" applyAlignment="1" applyProtection="1">
      <alignment horizontal="center" vertical="center" shrinkToFit="1"/>
      <protection locked="0"/>
    </xf>
    <xf numFmtId="0" fontId="17" fillId="4" borderId="93" xfId="12" applyFont="1" applyFill="1" applyBorder="1" applyAlignment="1" applyProtection="1">
      <alignment horizontal="center" vertical="center"/>
      <protection locked="0"/>
    </xf>
    <xf numFmtId="0" fontId="14" fillId="3" borderId="32" xfId="18" applyFont="1" applyFill="1" applyBorder="1" applyAlignment="1">
      <alignment horizontal="left" vertical="center"/>
    </xf>
    <xf numFmtId="0" fontId="14" fillId="3" borderId="35" xfId="18" applyFont="1" applyFill="1" applyBorder="1" applyAlignment="1">
      <alignment horizontal="left" vertical="center"/>
    </xf>
    <xf numFmtId="0" fontId="14" fillId="3" borderId="37" xfId="18" applyFont="1" applyFill="1" applyBorder="1" applyAlignment="1">
      <alignment horizontal="left" vertical="center"/>
    </xf>
    <xf numFmtId="184" fontId="21" fillId="0" borderId="32" xfId="19" applyNumberFormat="1" applyFont="1" applyBorder="1">
      <alignment vertical="center"/>
    </xf>
    <xf numFmtId="184" fontId="21" fillId="0" borderId="35" xfId="19" applyNumberFormat="1" applyFont="1" applyBorder="1">
      <alignment vertical="center"/>
    </xf>
    <xf numFmtId="184" fontId="21" fillId="0" borderId="37" xfId="19" applyNumberFormat="1" applyFont="1" applyBorder="1">
      <alignment vertical="center"/>
    </xf>
    <xf numFmtId="183" fontId="14" fillId="3" borderId="32" xfId="18" applyNumberFormat="1" applyFont="1" applyFill="1" applyBorder="1" applyAlignment="1">
      <alignment horizontal="left" vertical="center" wrapText="1"/>
    </xf>
    <xf numFmtId="183" fontId="14" fillId="3" borderId="35" xfId="18" applyNumberFormat="1" applyFont="1" applyFill="1" applyBorder="1" applyAlignment="1">
      <alignment horizontal="left" vertical="center" wrapText="1"/>
    </xf>
    <xf numFmtId="183" fontId="14" fillId="3" borderId="37" xfId="18" applyNumberFormat="1" applyFont="1" applyFill="1" applyBorder="1" applyAlignment="1">
      <alignment horizontal="left" vertical="center" wrapText="1"/>
    </xf>
    <xf numFmtId="0" fontId="14" fillId="3" borderId="32" xfId="19" applyFont="1" applyFill="1" applyBorder="1" applyAlignment="1">
      <alignment vertical="center"/>
    </xf>
    <xf numFmtId="0" fontId="14" fillId="3" borderId="35" xfId="19" applyFont="1" applyFill="1" applyBorder="1" applyAlignment="1">
      <alignment vertical="center"/>
    </xf>
    <xf numFmtId="0" fontId="14" fillId="3" borderId="37" xfId="19" applyFont="1" applyFill="1" applyBorder="1" applyAlignment="1">
      <alignment vertical="center"/>
    </xf>
    <xf numFmtId="184" fontId="21" fillId="0" borderId="32" xfId="13" applyNumberFormat="1" applyFont="1" applyBorder="1" applyAlignment="1">
      <alignment horizontal="center" vertical="center"/>
    </xf>
    <xf numFmtId="184" fontId="21" fillId="0" borderId="35" xfId="13" applyNumberFormat="1" applyFont="1" applyBorder="1" applyAlignment="1">
      <alignment horizontal="center" vertical="center"/>
    </xf>
    <xf numFmtId="184" fontId="21" fillId="0" borderId="37" xfId="13" applyNumberFormat="1" applyFont="1" applyBorder="1" applyAlignment="1">
      <alignment horizontal="center" vertical="center"/>
    </xf>
    <xf numFmtId="0" fontId="3" fillId="3" borderId="74" xfId="19" applyFont="1" applyFill="1" applyBorder="1" applyAlignment="1">
      <alignment horizontal="center" vertical="center" wrapText="1"/>
    </xf>
    <xf numFmtId="0" fontId="3" fillId="3" borderId="74" xfId="19" applyFont="1" applyFill="1" applyBorder="1" applyAlignment="1">
      <alignment horizontal="center" vertical="center"/>
    </xf>
    <xf numFmtId="184" fontId="21" fillId="0" borderId="27" xfId="13" applyNumberFormat="1" applyFont="1" applyBorder="1" applyAlignment="1">
      <alignment horizontal="center" vertical="center" wrapText="1"/>
    </xf>
    <xf numFmtId="184" fontId="21" fillId="0" borderId="26" xfId="13" applyNumberFormat="1" applyFont="1" applyBorder="1" applyAlignment="1">
      <alignment horizontal="center" vertical="center" wrapText="1"/>
    </xf>
    <xf numFmtId="184" fontId="14" fillId="3" borderId="32" xfId="19" applyNumberFormat="1" applyFont="1" applyFill="1" applyBorder="1" applyAlignment="1">
      <alignment vertical="center" wrapText="1"/>
    </xf>
    <xf numFmtId="184" fontId="14" fillId="3" borderId="35" xfId="19" applyNumberFormat="1" applyFont="1" applyFill="1" applyBorder="1" applyAlignment="1">
      <alignment vertical="center" wrapText="1"/>
    </xf>
    <xf numFmtId="184" fontId="14" fillId="3" borderId="37" xfId="19" applyNumberFormat="1" applyFont="1" applyFill="1" applyBorder="1" applyAlignment="1">
      <alignment vertical="center" wrapText="1"/>
    </xf>
    <xf numFmtId="184" fontId="14" fillId="0" borderId="32" xfId="19" applyNumberFormat="1" applyFont="1" applyFill="1" applyBorder="1" applyAlignment="1">
      <alignment vertical="center" wrapText="1"/>
    </xf>
    <xf numFmtId="184" fontId="14" fillId="0" borderId="35" xfId="19" applyNumberFormat="1" applyFont="1" applyFill="1" applyBorder="1" applyAlignment="1">
      <alignment vertical="center" wrapText="1"/>
    </xf>
    <xf numFmtId="184" fontId="14" fillId="0" borderId="37" xfId="19" applyNumberFormat="1" applyFont="1" applyFill="1" applyBorder="1" applyAlignment="1">
      <alignment vertical="center" wrapText="1"/>
    </xf>
    <xf numFmtId="184" fontId="14" fillId="0" borderId="23" xfId="19" applyNumberFormat="1" applyFont="1" applyFill="1" applyBorder="1">
      <alignment vertical="center"/>
    </xf>
    <xf numFmtId="0" fontId="22" fillId="0" borderId="19" xfId="6" applyFont="1" applyFill="1" applyBorder="1" applyAlignment="1" applyProtection="1">
      <alignment horizontal="left" vertical="center" wrapText="1"/>
    </xf>
    <xf numFmtId="0" fontId="22" fillId="0" borderId="53" xfId="6" applyFont="1" applyFill="1" applyBorder="1" applyAlignment="1" applyProtection="1">
      <alignment horizontal="left" vertical="center" wrapText="1"/>
    </xf>
    <xf numFmtId="0" fontId="22" fillId="0" borderId="23" xfId="6" applyFont="1" applyFill="1" applyBorder="1" applyAlignment="1" applyProtection="1">
      <alignment horizontal="left" vertical="center"/>
    </xf>
    <xf numFmtId="0" fontId="22" fillId="0" borderId="54" xfId="6" applyFont="1" applyFill="1" applyBorder="1" applyAlignment="1" applyProtection="1">
      <alignment horizontal="left" vertical="center"/>
    </xf>
    <xf numFmtId="0" fontId="22" fillId="0" borderId="36" xfId="6" applyFont="1" applyFill="1" applyBorder="1" applyAlignment="1" applyProtection="1">
      <alignment horizontal="left" vertical="center"/>
    </xf>
    <xf numFmtId="0" fontId="22" fillId="0" borderId="52" xfId="6" applyFont="1" applyFill="1" applyBorder="1" applyAlignment="1" applyProtection="1">
      <alignment horizontal="left" vertical="center"/>
    </xf>
    <xf numFmtId="0" fontId="24" fillId="0" borderId="22" xfId="17" applyFont="1" applyFill="1" applyBorder="1" applyAlignment="1">
      <alignment horizontal="left" vertical="center" wrapText="1"/>
    </xf>
    <xf numFmtId="0" fontId="24" fillId="0" borderId="50" xfId="17" applyFont="1" applyFill="1" applyBorder="1" applyAlignment="1">
      <alignment horizontal="left" vertical="center" wrapText="1"/>
    </xf>
    <xf numFmtId="0" fontId="24" fillId="0" borderId="35" xfId="17" applyFont="1" applyFill="1" applyBorder="1" applyAlignment="1">
      <alignment horizontal="left" vertical="center" wrapText="1"/>
    </xf>
    <xf numFmtId="0" fontId="24" fillId="0" borderId="51" xfId="17" applyFont="1" applyBorder="1" applyAlignment="1">
      <alignment horizontal="left" vertical="center" wrapText="1"/>
    </xf>
    <xf numFmtId="0" fontId="24" fillId="0" borderId="36" xfId="17" applyFont="1" applyFill="1" applyBorder="1" applyAlignment="1">
      <alignment horizontal="left" vertical="center" wrapText="1"/>
    </xf>
    <xf numFmtId="0" fontId="24" fillId="0" borderId="52" xfId="17" applyFont="1" applyBorder="1" applyAlignment="1">
      <alignment horizontal="left" vertical="center" wrapText="1"/>
    </xf>
    <xf numFmtId="0" fontId="27" fillId="0" borderId="39" xfId="8" applyFont="1" applyBorder="1">
      <alignment vertical="center"/>
    </xf>
    <xf numFmtId="0" fontId="27" fillId="0" borderId="22" xfId="8" applyFont="1" applyBorder="1">
      <alignment vertical="center"/>
    </xf>
    <xf numFmtId="0" fontId="27" fillId="0" borderId="41" xfId="8" applyFont="1" applyBorder="1">
      <alignment vertical="center"/>
    </xf>
    <xf numFmtId="0" fontId="25" fillId="0" borderId="32" xfId="8" applyFont="1" applyBorder="1">
      <alignment vertical="center"/>
    </xf>
    <xf numFmtId="0" fontId="25" fillId="0" borderId="35" xfId="8" applyFont="1" applyBorder="1">
      <alignment vertical="center"/>
    </xf>
    <xf numFmtId="0" fontId="25" fillId="0" borderId="51" xfId="8" applyFont="1" applyBorder="1">
      <alignment vertical="center"/>
    </xf>
    <xf numFmtId="0" fontId="25" fillId="0" borderId="33" xfId="8" applyFont="1" applyBorder="1">
      <alignment vertical="center"/>
    </xf>
    <xf numFmtId="0" fontId="25" fillId="0" borderId="36" xfId="8" applyFont="1" applyBorder="1">
      <alignment vertical="center"/>
    </xf>
    <xf numFmtId="0" fontId="25" fillId="0" borderId="38" xfId="8" applyFont="1" applyBorder="1">
      <alignment vertical="center"/>
    </xf>
    <xf numFmtId="0" fontId="25" fillId="0" borderId="183" xfId="8" applyFont="1" applyBorder="1" applyAlignment="1">
      <alignment horizontal="center" vertical="center" wrapText="1"/>
    </xf>
    <xf numFmtId="0" fontId="25" fillId="0" borderId="185" xfId="8" applyFont="1" applyBorder="1" applyAlignment="1">
      <alignment horizontal="center" vertical="center" wrapText="1"/>
    </xf>
    <xf numFmtId="0" fontId="25" fillId="0" borderId="2" xfId="8" applyFont="1" applyBorder="1" applyAlignment="1">
      <alignment horizontal="center" vertical="center" wrapText="1"/>
    </xf>
    <xf numFmtId="0" fontId="25" fillId="0" borderId="25" xfId="8" applyFont="1" applyBorder="1" applyAlignment="1">
      <alignment horizontal="center" vertical="center" wrapText="1"/>
    </xf>
    <xf numFmtId="0" fontId="25" fillId="0" borderId="79" xfId="8" applyFont="1" applyBorder="1" applyAlignment="1">
      <alignment horizontal="center" vertical="center" wrapText="1"/>
    </xf>
    <xf numFmtId="0" fontId="25" fillId="0" borderId="182" xfId="8" applyFont="1" applyBorder="1" applyAlignment="1">
      <alignment horizontal="center" vertical="center" wrapText="1"/>
    </xf>
    <xf numFmtId="0" fontId="24" fillId="0" borderId="7" xfId="8" applyFont="1" applyFill="1" applyBorder="1" applyAlignment="1">
      <alignment vertical="center" wrapText="1"/>
    </xf>
    <xf numFmtId="0" fontId="24" fillId="0" borderId="13" xfId="8" applyFont="1" applyFill="1" applyBorder="1" applyAlignment="1">
      <alignment vertical="center" wrapText="1"/>
    </xf>
    <xf numFmtId="0" fontId="24" fillId="0" borderId="8" xfId="8" applyFont="1" applyFill="1" applyBorder="1" applyAlignment="1">
      <alignment vertical="center" wrapText="1"/>
    </xf>
    <xf numFmtId="0" fontId="24" fillId="0" borderId="14" xfId="8" applyFont="1" applyFill="1" applyBorder="1" applyAlignment="1">
      <alignment vertical="center" wrapText="1"/>
    </xf>
    <xf numFmtId="0" fontId="24" fillId="0" borderId="56" xfId="8" applyFont="1" applyFill="1" applyBorder="1" applyAlignment="1">
      <alignment vertical="center" wrapText="1"/>
    </xf>
    <xf numFmtId="0" fontId="24" fillId="0" borderId="15" xfId="8" applyFont="1" applyFill="1" applyBorder="1" applyAlignment="1">
      <alignment vertical="center" wrapText="1"/>
    </xf>
    <xf numFmtId="0" fontId="24" fillId="0" borderId="35" xfId="8" applyFont="1" applyFill="1" applyBorder="1" applyAlignment="1">
      <alignment vertical="center"/>
    </xf>
    <xf numFmtId="0" fontId="24" fillId="0" borderId="51" xfId="8" applyFont="1" applyFill="1" applyBorder="1" applyAlignment="1">
      <alignment vertical="center"/>
    </xf>
    <xf numFmtId="0" fontId="24" fillId="0" borderId="57" xfId="8" applyFont="1" applyFill="1" applyBorder="1" applyAlignment="1">
      <alignment vertical="center" wrapText="1"/>
    </xf>
    <xf numFmtId="0" fontId="24" fillId="0" borderId="37" xfId="8" applyFont="1" applyFill="1" applyBorder="1" applyAlignment="1">
      <alignment vertical="center" wrapText="1"/>
    </xf>
    <xf numFmtId="0" fontId="24" fillId="0" borderId="61" xfId="8" applyFont="1" applyFill="1" applyBorder="1" applyAlignment="1">
      <alignment vertical="center"/>
    </xf>
    <xf numFmtId="0" fontId="24" fillId="0" borderId="38" xfId="8" applyFont="1" applyFill="1" applyBorder="1" applyAlignment="1">
      <alignment vertical="center"/>
    </xf>
    <xf numFmtId="0" fontId="24" fillId="0" borderId="36" xfId="8" applyFont="1" applyFill="1" applyBorder="1" applyAlignment="1">
      <alignment vertical="center"/>
    </xf>
    <xf numFmtId="0" fontId="24" fillId="0" borderId="52" xfId="8" applyFont="1" applyFill="1" applyBorder="1" applyAlignment="1">
      <alignment vertical="center"/>
    </xf>
    <xf numFmtId="0" fontId="24" fillId="0" borderId="22" xfId="8" applyFont="1" applyFill="1" applyBorder="1" applyAlignment="1">
      <alignment vertical="center"/>
    </xf>
    <xf numFmtId="0" fontId="24" fillId="0" borderId="50" xfId="8" applyFont="1" applyFill="1" applyBorder="1" applyAlignment="1">
      <alignment vertical="center"/>
    </xf>
    <xf numFmtId="0" fontId="24" fillId="0" borderId="35" xfId="7" applyFont="1" applyFill="1" applyBorder="1" applyAlignment="1">
      <alignment horizontal="left" vertical="center"/>
    </xf>
    <xf numFmtId="0" fontId="24" fillId="0" borderId="51" xfId="7" applyFont="1" applyFill="1" applyBorder="1" applyAlignment="1">
      <alignment horizontal="left" vertical="center"/>
    </xf>
    <xf numFmtId="0" fontId="24" fillId="0" borderId="36" xfId="7" applyFont="1" applyFill="1" applyBorder="1" applyAlignment="1">
      <alignment horizontal="left" vertical="center"/>
    </xf>
    <xf numFmtId="0" fontId="24" fillId="0" borderId="52" xfId="7" applyFont="1" applyFill="1" applyBorder="1" applyAlignment="1">
      <alignment horizontal="left" vertical="center"/>
    </xf>
    <xf numFmtId="0" fontId="24" fillId="0" borderId="12" xfId="7" applyFont="1" applyFill="1" applyBorder="1" applyAlignment="1">
      <alignment vertical="center" wrapText="1"/>
    </xf>
    <xf numFmtId="0" fontId="24" fillId="0" borderId="16" xfId="7" applyFont="1" applyFill="1" applyBorder="1" applyAlignment="1">
      <alignment vertical="center" wrapText="1"/>
    </xf>
    <xf numFmtId="0" fontId="24" fillId="0" borderId="32" xfId="7" applyFont="1" applyFill="1" applyBorder="1" applyAlignment="1">
      <alignment horizontal="center" vertical="center" shrinkToFit="1"/>
    </xf>
    <xf numFmtId="0" fontId="24" fillId="0" borderId="35" xfId="7" applyFont="1" applyFill="1" applyBorder="1" applyAlignment="1">
      <alignment horizontal="center" vertical="center" shrinkToFit="1"/>
    </xf>
    <xf numFmtId="0" fontId="24" fillId="0" borderId="51" xfId="7" applyFont="1" applyFill="1" applyBorder="1" applyAlignment="1">
      <alignment horizontal="center" vertical="center" shrinkToFit="1"/>
    </xf>
    <xf numFmtId="0" fontId="24" fillId="0" borderId="22" xfId="7" applyFont="1" applyFill="1" applyBorder="1" applyAlignment="1">
      <alignment horizontal="left" vertical="center"/>
    </xf>
    <xf numFmtId="0" fontId="24" fillId="0" borderId="50" xfId="7" applyFont="1" applyFill="1" applyBorder="1" applyAlignment="1">
      <alignment horizontal="left" vertical="center"/>
    </xf>
    <xf numFmtId="0" fontId="30" fillId="0" borderId="32" xfId="6" applyFont="1" applyFill="1" applyBorder="1" applyAlignment="1" applyProtection="1">
      <alignment horizontal="left" vertical="center" wrapText="1"/>
      <protection locked="0"/>
    </xf>
    <xf numFmtId="0" fontId="30" fillId="0" borderId="35" xfId="6" applyFont="1" applyFill="1" applyBorder="1" applyAlignment="1" applyProtection="1">
      <alignment horizontal="left" vertical="center" wrapText="1"/>
      <protection locked="0"/>
    </xf>
    <xf numFmtId="0" fontId="30" fillId="0" borderId="51" xfId="6" applyFont="1" applyFill="1" applyBorder="1" applyAlignment="1" applyProtection="1">
      <alignment horizontal="left" vertical="center" wrapText="1"/>
      <protection locked="0"/>
    </xf>
    <xf numFmtId="0" fontId="30" fillId="0" borderId="33" xfId="6" applyFont="1" applyFill="1" applyBorder="1" applyAlignment="1" applyProtection="1">
      <alignment horizontal="left" vertical="center" wrapText="1"/>
      <protection locked="0"/>
    </xf>
    <xf numFmtId="0" fontId="30" fillId="0" borderId="36" xfId="6" applyFont="1" applyFill="1" applyBorder="1" applyAlignment="1" applyProtection="1">
      <alignment horizontal="left" vertical="center" wrapText="1"/>
      <protection locked="0"/>
    </xf>
    <xf numFmtId="0" fontId="30" fillId="0" borderId="52" xfId="6" applyFont="1" applyFill="1" applyBorder="1" applyAlignment="1" applyProtection="1">
      <alignment horizontal="left" vertical="center" wrapText="1"/>
      <protection locked="0"/>
    </xf>
    <xf numFmtId="0" fontId="30" fillId="0" borderId="18" xfId="6" applyFont="1" applyFill="1" applyBorder="1" applyAlignment="1" applyProtection="1">
      <alignment horizontal="left" vertical="center"/>
    </xf>
    <xf numFmtId="0" fontId="30" fillId="0" borderId="64" xfId="6" applyFont="1" applyFill="1" applyBorder="1" applyAlignment="1" applyProtection="1">
      <alignment horizontal="left" vertical="center"/>
    </xf>
    <xf numFmtId="0" fontId="30" fillId="0" borderId="19" xfId="6" applyFont="1" applyFill="1" applyBorder="1" applyAlignment="1" applyProtection="1">
      <alignment horizontal="left" vertical="center" wrapText="1"/>
    </xf>
    <xf numFmtId="0" fontId="30" fillId="0" borderId="53" xfId="6" applyFont="1" applyFill="1" applyBorder="1" applyAlignment="1" applyProtection="1">
      <alignment horizontal="left" vertical="center" wrapText="1"/>
    </xf>
    <xf numFmtId="0" fontId="30" fillId="0" borderId="23" xfId="6" applyFont="1" applyFill="1" applyBorder="1" applyAlignment="1" applyProtection="1">
      <alignment horizontal="left" vertical="center"/>
    </xf>
    <xf numFmtId="0" fontId="30" fillId="0" borderId="54" xfId="6" applyFont="1" applyFill="1" applyBorder="1" applyAlignment="1" applyProtection="1">
      <alignment horizontal="left" vertical="center"/>
    </xf>
    <xf numFmtId="0" fontId="30" fillId="0" borderId="35" xfId="6" applyFont="1" applyFill="1" applyBorder="1" applyAlignment="1" applyProtection="1">
      <alignment horizontal="left" vertical="center"/>
    </xf>
    <xf numFmtId="0" fontId="30" fillId="0" borderId="51" xfId="6" applyFont="1" applyFill="1" applyBorder="1" applyAlignment="1" applyProtection="1">
      <alignment horizontal="left" vertical="center"/>
    </xf>
    <xf numFmtId="0" fontId="46" fillId="0" borderId="0" xfId="21" applyFont="1" applyAlignment="1">
      <alignment horizontal="center" vertical="center"/>
    </xf>
    <xf numFmtId="179" fontId="46" fillId="3" borderId="0" xfId="22" applyNumberFormat="1" applyFont="1" applyFill="1" applyAlignment="1">
      <alignment horizontal="center" vertical="center" wrapText="1"/>
    </xf>
    <xf numFmtId="179" fontId="46" fillId="3" borderId="74" xfId="22" applyNumberFormat="1" applyFont="1" applyFill="1" applyBorder="1" applyAlignment="1">
      <alignment horizontal="center" vertical="center"/>
    </xf>
    <xf numFmtId="184" fontId="44" fillId="0" borderId="0" xfId="21" applyNumberFormat="1" applyAlignment="1">
      <alignment horizontal="center" vertical="center"/>
    </xf>
    <xf numFmtId="179" fontId="46" fillId="0" borderId="0" xfId="21" applyNumberFormat="1" applyFont="1" applyAlignment="1">
      <alignment horizontal="center" vertical="center"/>
    </xf>
    <xf numFmtId="183" fontId="46" fillId="3" borderId="74" xfId="22" applyNumberFormat="1" applyFont="1" applyFill="1" applyBorder="1" applyAlignment="1">
      <alignment horizontal="center" vertical="center" wrapText="1"/>
    </xf>
    <xf numFmtId="0" fontId="46" fillId="0" borderId="74" xfId="21" applyFont="1" applyBorder="1" applyAlignment="1">
      <alignment horizontal="center" vertical="center"/>
    </xf>
    <xf numFmtId="179" fontId="46" fillId="3" borderId="0" xfId="22" applyNumberFormat="1" applyFont="1" applyFill="1" applyAlignment="1">
      <alignment horizontal="center" vertical="center"/>
    </xf>
    <xf numFmtId="0" fontId="46" fillId="0" borderId="30" xfId="21" applyFont="1" applyBorder="1" applyAlignment="1" applyProtection="1">
      <alignment horizontal="left" vertical="top" wrapText="1"/>
      <protection locked="0"/>
    </xf>
    <xf numFmtId="0" fontId="46" fillId="0" borderId="23" xfId="21" applyFont="1" applyBorder="1" applyAlignment="1" applyProtection="1">
      <alignment horizontal="left" vertical="top" wrapText="1"/>
      <protection locked="0"/>
    </xf>
    <xf numFmtId="0" fontId="46" fillId="0" borderId="16" xfId="21" applyFont="1" applyBorder="1" applyAlignment="1" applyProtection="1">
      <alignment horizontal="left" vertical="top" wrapText="1"/>
      <protection locked="0"/>
    </xf>
    <xf numFmtId="0" fontId="46" fillId="0" borderId="42" xfId="21" applyFont="1" applyBorder="1" applyAlignment="1" applyProtection="1">
      <alignment horizontal="left" vertical="top" wrapText="1"/>
      <protection locked="0"/>
    </xf>
    <xf numFmtId="0" fontId="46" fillId="0" borderId="0" xfId="21" applyFont="1" applyBorder="1" applyAlignment="1" applyProtection="1">
      <alignment horizontal="left" vertical="top" wrapText="1"/>
      <protection locked="0"/>
    </xf>
    <xf numFmtId="0" fontId="46" fillId="0" borderId="14" xfId="21" applyFont="1" applyBorder="1" applyAlignment="1" applyProtection="1">
      <alignment horizontal="left" vertical="top" wrapText="1"/>
      <protection locked="0"/>
    </xf>
    <xf numFmtId="0" fontId="46" fillId="0" borderId="31" xfId="21" applyFont="1" applyBorder="1" applyAlignment="1" applyProtection="1">
      <alignment horizontal="left" vertical="top" wrapText="1"/>
      <protection locked="0"/>
    </xf>
    <xf numFmtId="0" fontId="46" fillId="0" borderId="34" xfId="21" applyFont="1" applyBorder="1" applyAlignment="1" applyProtection="1">
      <alignment horizontal="left" vertical="top" wrapText="1"/>
      <protection locked="0"/>
    </xf>
    <xf numFmtId="0" fontId="46" fillId="0" borderId="15" xfId="21" applyFont="1" applyBorder="1" applyAlignment="1" applyProtection="1">
      <alignment horizontal="left" vertical="top" wrapText="1"/>
      <protection locked="0"/>
    </xf>
    <xf numFmtId="183" fontId="46" fillId="3" borderId="0" xfId="22" applyNumberFormat="1" applyFont="1" applyFill="1" applyAlignment="1">
      <alignment horizontal="center" vertical="center" wrapText="1"/>
    </xf>
    <xf numFmtId="0" fontId="46" fillId="0" borderId="32" xfId="21" applyFont="1" applyBorder="1" applyAlignment="1">
      <alignment horizontal="center" vertical="center"/>
    </xf>
    <xf numFmtId="0" fontId="46" fillId="0" borderId="35" xfId="21" applyFont="1" applyBorder="1" applyAlignment="1">
      <alignment horizontal="center" vertical="center"/>
    </xf>
    <xf numFmtId="0" fontId="46" fillId="0" borderId="37" xfId="21" applyFont="1" applyBorder="1" applyAlignment="1">
      <alignment horizontal="center" vertical="center"/>
    </xf>
    <xf numFmtId="183" fontId="46" fillId="0" borderId="0" xfId="22" applyNumberFormat="1" applyFont="1" applyAlignment="1">
      <alignment horizontal="center" vertical="center" wrapText="1"/>
    </xf>
    <xf numFmtId="0" fontId="46" fillId="0" borderId="0" xfId="21" applyFont="1" applyAlignment="1" applyProtection="1">
      <alignment horizontal="left" vertical="top" wrapText="1"/>
      <protection locked="0"/>
    </xf>
  </cellXfs>
  <cellStyles count="26">
    <cellStyle name="標準" xfId="0" builtinId="0"/>
    <cellStyle name="標準 2" xfId="1"/>
    <cellStyle name="標準 2 2" xfId="2"/>
    <cellStyle name="標準 2 3" xfId="3"/>
    <cellStyle name="標準 2 4" xfId="20"/>
    <cellStyle name="標準 3" xfId="4"/>
    <cellStyle name="標準 4" xfId="5"/>
    <cellStyle name="標準 4_APAHO401600" xfId="6"/>
    <cellStyle name="標準 4_APAHO4019001" xfId="7"/>
    <cellStyle name="標準 4_ZJ08_022012_青森市_2010" xfId="8"/>
    <cellStyle name="標準 6" xfId="9"/>
    <cellStyle name="標準 6_APAHO401000" xfId="10"/>
    <cellStyle name="標準 6_APAHO401200_O-JJ1016-001-3_財政状況資料集(決算状況カード(各会計・関係団体))(Rev2)2" xfId="11"/>
    <cellStyle name="標準 6_APAHO402200_O-JJ1016-001-3_財政状況資料集(決算状況カード(各会計・関係団体))(Rev2)2" xfId="12"/>
    <cellStyle name="標準 7" xfId="25"/>
    <cellStyle name="標準_【レイアウト】（県）資料３（Ｐ２）　歳出比較分析表" xfId="19"/>
    <cellStyle name="標準_【レイアウト】（県）資料３（Ｐ２）　歳出比較分析表 2" xfId="21"/>
    <cellStyle name="標準_【レイアウト】（市）資料３（Ｐ２）　歳出比較分析表" xfId="18"/>
    <cellStyle name="標準_【レイアウト】（市）資料３（Ｐ２）　歳出比較分析表 2" xfId="22"/>
    <cellStyle name="標準_APAHO251300" xfId="13"/>
    <cellStyle name="標準_APAHO251300 2" xfId="23"/>
    <cellStyle name="標準_APAHO252300" xfId="14"/>
    <cellStyle name="標準_APAHO252300 2" xfId="24"/>
    <cellStyle name="標準_Book1" xfId="15"/>
    <cellStyle name="標準_O-JJ0722-001-3_決算状況カード(各会計・関係団体)_O-JJ1016-001-3_財政状況資料集(決算状況カード(各会計・関係団体))(Rev2)2" xfId="16"/>
    <cellStyle name="標準_O-JJ0722-001-8_連結実質赤字比率に係る赤字・黒字の構成分析" xfId="17"/>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47387</c:v>
                </c:pt>
                <c:pt idx="1">
                  <c:v>51264</c:v>
                </c:pt>
                <c:pt idx="2">
                  <c:v>52068</c:v>
                </c:pt>
                <c:pt idx="3">
                  <c:v>47161</c:v>
                </c:pt>
                <c:pt idx="4">
                  <c:v>43423</c:v>
                </c:pt>
              </c:numCache>
            </c:numRef>
          </c:val>
          <c:smooth val="0"/>
          <c:extLst>
            <c:ext xmlns:c16="http://schemas.microsoft.com/office/drawing/2014/chart" uri="{C3380CC4-5D6E-409C-BE32-E72D297353CC}">
              <c16:uniqueId val="{00000000-5074-4020-AEA1-729FFE3ED398}"/>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59856</c:v>
                </c:pt>
                <c:pt idx="1">
                  <c:v>50219</c:v>
                </c:pt>
                <c:pt idx="2">
                  <c:v>67153</c:v>
                </c:pt>
                <c:pt idx="3">
                  <c:v>16554</c:v>
                </c:pt>
                <c:pt idx="4">
                  <c:v>15982</c:v>
                </c:pt>
              </c:numCache>
            </c:numRef>
          </c:val>
          <c:smooth val="0"/>
          <c:extLst>
            <c:ext xmlns:c16="http://schemas.microsoft.com/office/drawing/2014/chart" uri="{C3380CC4-5D6E-409C-BE32-E72D297353CC}">
              <c16:uniqueId val="{00000001-5074-4020-AEA1-729FFE3ED398}"/>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p>
        </c:txPr>
        <c:crossAx val="2"/>
        <c:crosses val="autoZero"/>
        <c:auto val="1"/>
        <c:lblAlgn val="ctr"/>
        <c:lblOffset val="100"/>
        <c:tickLblSkip val="1"/>
        <c:noMultiLvlLbl val="0"/>
      </c:catAx>
      <c:valAx>
        <c:axId val="2"/>
        <c:scaling>
          <c:orientation val="minMax"/>
          <c:max val="90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p>
            </c:rich>
          </c:tx>
          <c:layout>
            <c:manualLayout>
              <c:xMode val="edge"/>
              <c:yMode val="edge"/>
              <c:x val="9.3862626377478983E-2"/>
              <c:y val="7.5163741787178565E-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p>
        </c:txPr>
        <c:crossAx val="1"/>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400000000000021" l="0.78700000000000003" r="0.78700000000000003" t="0.98400000000000021" header="0.51200000000000001" footer="0.51200000000000001"/>
    <c:pageSetup orientation="landscape"/>
  </c:printSettings>
  <c:userShapes r:id="rId1"/>
  <c:extLst/>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2"/>
          <c:y val="7.7726262125610748E-2"/>
          <c:w val="0.92129105322763283"/>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5.05</c:v>
                </c:pt>
                <c:pt idx="1">
                  <c:v>6.88</c:v>
                </c:pt>
                <c:pt idx="2">
                  <c:v>6.16</c:v>
                </c:pt>
                <c:pt idx="3">
                  <c:v>10.29</c:v>
                </c:pt>
                <c:pt idx="4">
                  <c:v>8.67</c:v>
                </c:pt>
              </c:numCache>
            </c:numRef>
          </c:val>
          <c:extLst>
            <c:ext xmlns:c16="http://schemas.microsoft.com/office/drawing/2014/chart" uri="{C3380CC4-5D6E-409C-BE32-E72D297353CC}">
              <c16:uniqueId val="{00000000-597F-433C-9A62-61A84036CBBF}"/>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17.77</c:v>
                </c:pt>
                <c:pt idx="1">
                  <c:v>14.54</c:v>
                </c:pt>
                <c:pt idx="2">
                  <c:v>11.27</c:v>
                </c:pt>
                <c:pt idx="3">
                  <c:v>14.65</c:v>
                </c:pt>
                <c:pt idx="4">
                  <c:v>19.28</c:v>
                </c:pt>
              </c:numCache>
            </c:numRef>
          </c:val>
          <c:extLst>
            <c:ext xmlns:c16="http://schemas.microsoft.com/office/drawing/2014/chart" uri="{C3380CC4-5D6E-409C-BE32-E72D297353CC}">
              <c16:uniqueId val="{00000001-597F-433C-9A62-61A84036CBBF}"/>
            </c:ext>
          </c:extLst>
        </c:ser>
        <c:dLbls>
          <c:showLegendKey val="0"/>
          <c:showVal val="0"/>
          <c:showCatName val="0"/>
          <c:showSerName val="0"/>
          <c:showPercent val="0"/>
          <c:showBubbleSize val="0"/>
        </c:dLbls>
        <c:gapWidth val="250"/>
        <c:overlap val="100"/>
        <c:axId val="1"/>
        <c:axId val="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2.4700000000000002</c:v>
                </c:pt>
                <c:pt idx="1">
                  <c:v>-1.44</c:v>
                </c:pt>
                <c:pt idx="2">
                  <c:v>-3.01</c:v>
                </c:pt>
                <c:pt idx="3">
                  <c:v>8.66</c:v>
                </c:pt>
                <c:pt idx="4">
                  <c:v>2.2200000000000002</c:v>
                </c:pt>
              </c:numCache>
            </c:numRef>
          </c:val>
          <c:smooth val="0"/>
          <c:extLst>
            <c:ext xmlns:c16="http://schemas.microsoft.com/office/drawing/2014/chart" uri="{C3380CC4-5D6E-409C-BE32-E72D297353CC}">
              <c16:uniqueId val="{00000002-597F-433C-9A62-61A84036CBBF}"/>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400000000000021" l="0.78700000000000003" r="0.78700000000000003" t="0.98400000000000021" header="0.51200000000000001" footer="0.51200000000000001"/>
    <c:pageSetup paperSize="9" orientation="landscape" horizontalDpi="1200" verticalDpi="1200"/>
  </c:printSettings>
  <c:extLst/>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2"/>
          <c:y val="7.7340569877883333E-2"/>
          <c:w val="0.93115348674162635"/>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31E3-47A8-ADE5-4E7BB9EE6F49}"/>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31E3-47A8-ADE5-4E7BB9EE6F49}"/>
            </c:ext>
          </c:extLst>
        </c:ser>
        <c:ser>
          <c:idx val="2"/>
          <c:order val="2"/>
          <c:tx>
            <c:strRef>
              <c:f>データシート!$A$29</c:f>
              <c:strCache>
                <c:ptCount val="1"/>
                <c:pt idx="0">
                  <c:v>介護保険事業特別会計（介護サービス事業勘定）</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#N/A</c:v>
                </c:pt>
                <c:pt idx="1">
                  <c:v>0.12</c:v>
                </c:pt>
                <c:pt idx="2">
                  <c:v>#N/A</c:v>
                </c:pt>
                <c:pt idx="3">
                  <c:v>0.16</c:v>
                </c:pt>
                <c:pt idx="4">
                  <c:v>#N/A</c:v>
                </c:pt>
                <c:pt idx="5">
                  <c:v>0.18</c:v>
                </c:pt>
                <c:pt idx="6">
                  <c:v>#N/A</c:v>
                </c:pt>
                <c:pt idx="7">
                  <c:v>0.01</c:v>
                </c:pt>
                <c:pt idx="8">
                  <c:v>#N/A</c:v>
                </c:pt>
                <c:pt idx="9">
                  <c:v>0.01</c:v>
                </c:pt>
              </c:numCache>
            </c:numRef>
          </c:val>
          <c:extLst>
            <c:ext xmlns:c16="http://schemas.microsoft.com/office/drawing/2014/chart" uri="{C3380CC4-5D6E-409C-BE32-E72D297353CC}">
              <c16:uniqueId val="{00000002-31E3-47A8-ADE5-4E7BB9EE6F49}"/>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#N/A</c:v>
                </c:pt>
                <c:pt idx="1">
                  <c:v>0.13</c:v>
                </c:pt>
                <c:pt idx="2">
                  <c:v>#N/A</c:v>
                </c:pt>
                <c:pt idx="3">
                  <c:v>0.22</c:v>
                </c:pt>
                <c:pt idx="4">
                  <c:v>#N/A</c:v>
                </c:pt>
                <c:pt idx="5">
                  <c:v>0.23</c:v>
                </c:pt>
                <c:pt idx="6">
                  <c:v>#N/A</c:v>
                </c:pt>
                <c:pt idx="7">
                  <c:v>0.1</c:v>
                </c:pt>
                <c:pt idx="8">
                  <c:v>#N/A</c:v>
                </c:pt>
                <c:pt idx="9">
                  <c:v>0.1</c:v>
                </c:pt>
              </c:numCache>
            </c:numRef>
          </c:val>
          <c:extLst>
            <c:ext xmlns:c16="http://schemas.microsoft.com/office/drawing/2014/chart" uri="{C3380CC4-5D6E-409C-BE32-E72D297353CC}">
              <c16:uniqueId val="{00000003-31E3-47A8-ADE5-4E7BB9EE6F49}"/>
            </c:ext>
          </c:extLst>
        </c:ser>
        <c:ser>
          <c:idx val="4"/>
          <c:order val="4"/>
          <c:tx>
            <c:strRef>
              <c:f>データシート!$A$31</c:f>
              <c:strCache>
                <c:ptCount val="1"/>
                <c:pt idx="0">
                  <c:v>国民健康保険事業特別会計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2.84</c:v>
                </c:pt>
                <c:pt idx="2">
                  <c:v>#N/A</c:v>
                </c:pt>
                <c:pt idx="3">
                  <c:v>2.63</c:v>
                </c:pt>
                <c:pt idx="4">
                  <c:v>#N/A</c:v>
                </c:pt>
                <c:pt idx="5">
                  <c:v>3.25</c:v>
                </c:pt>
                <c:pt idx="6">
                  <c:v>#N/A</c:v>
                </c:pt>
                <c:pt idx="7">
                  <c:v>2.2400000000000002</c:v>
                </c:pt>
                <c:pt idx="8">
                  <c:v>#N/A</c:v>
                </c:pt>
                <c:pt idx="9">
                  <c:v>1.22</c:v>
                </c:pt>
              </c:numCache>
            </c:numRef>
          </c:val>
          <c:extLst>
            <c:ext xmlns:c16="http://schemas.microsoft.com/office/drawing/2014/chart" uri="{C3380CC4-5D6E-409C-BE32-E72D297353CC}">
              <c16:uniqueId val="{00000004-31E3-47A8-ADE5-4E7BB9EE6F49}"/>
            </c:ext>
          </c:extLst>
        </c:ser>
        <c:ser>
          <c:idx val="5"/>
          <c:order val="5"/>
          <c:tx>
            <c:strRef>
              <c:f>データシート!$A$32</c:f>
              <c:strCache>
                <c:ptCount val="1"/>
                <c:pt idx="0">
                  <c:v>介護保険事業特別会計（保険事業勘定）</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1.18</c:v>
                </c:pt>
                <c:pt idx="2">
                  <c:v>#N/A</c:v>
                </c:pt>
                <c:pt idx="3">
                  <c:v>0.92</c:v>
                </c:pt>
                <c:pt idx="4">
                  <c:v>#N/A</c:v>
                </c:pt>
                <c:pt idx="5">
                  <c:v>0.33</c:v>
                </c:pt>
                <c:pt idx="6">
                  <c:v>#N/A</c:v>
                </c:pt>
                <c:pt idx="7">
                  <c:v>2.0499999999999998</c:v>
                </c:pt>
                <c:pt idx="8">
                  <c:v>#N/A</c:v>
                </c:pt>
                <c:pt idx="9">
                  <c:v>2.7</c:v>
                </c:pt>
              </c:numCache>
            </c:numRef>
          </c:val>
          <c:extLst>
            <c:ext xmlns:c16="http://schemas.microsoft.com/office/drawing/2014/chart" uri="{C3380CC4-5D6E-409C-BE32-E72D297353CC}">
              <c16:uniqueId val="{00000005-31E3-47A8-ADE5-4E7BB9EE6F49}"/>
            </c:ext>
          </c:extLst>
        </c:ser>
        <c:ser>
          <c:idx val="6"/>
          <c:order val="6"/>
          <c:tx>
            <c:strRef>
              <c:f>データシート!$A$33</c:f>
              <c:strCache>
                <c:ptCount val="1"/>
                <c:pt idx="0">
                  <c:v>温泉事業会計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3.12</c:v>
                </c:pt>
                <c:pt idx="2">
                  <c:v>#N/A</c:v>
                </c:pt>
                <c:pt idx="3">
                  <c:v>2.92</c:v>
                </c:pt>
                <c:pt idx="4">
                  <c:v>#N/A</c:v>
                </c:pt>
                <c:pt idx="5">
                  <c:v>2.7</c:v>
                </c:pt>
                <c:pt idx="6">
                  <c:v>#N/A</c:v>
                </c:pt>
                <c:pt idx="7">
                  <c:v>2.57</c:v>
                </c:pt>
                <c:pt idx="8">
                  <c:v>#N/A</c:v>
                </c:pt>
                <c:pt idx="9">
                  <c:v>3.15</c:v>
                </c:pt>
              </c:numCache>
            </c:numRef>
          </c:val>
          <c:extLst>
            <c:ext xmlns:c16="http://schemas.microsoft.com/office/drawing/2014/chart" uri="{C3380CC4-5D6E-409C-BE32-E72D297353CC}">
              <c16:uniqueId val="{00000006-31E3-47A8-ADE5-4E7BB9EE6F49}"/>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4.2300000000000004</c:v>
                </c:pt>
                <c:pt idx="2">
                  <c:v>#N/A</c:v>
                </c:pt>
                <c:pt idx="3">
                  <c:v>4.67</c:v>
                </c:pt>
                <c:pt idx="4">
                  <c:v>#N/A</c:v>
                </c:pt>
                <c:pt idx="5">
                  <c:v>5.12</c:v>
                </c:pt>
                <c:pt idx="6">
                  <c:v>#N/A</c:v>
                </c:pt>
                <c:pt idx="7">
                  <c:v>4.74</c:v>
                </c:pt>
                <c:pt idx="8">
                  <c:v>#N/A</c:v>
                </c:pt>
                <c:pt idx="9">
                  <c:v>4.8499999999999996</c:v>
                </c:pt>
              </c:numCache>
            </c:numRef>
          </c:val>
          <c:extLst>
            <c:ext xmlns:c16="http://schemas.microsoft.com/office/drawing/2014/chart" uri="{C3380CC4-5D6E-409C-BE32-E72D297353CC}">
              <c16:uniqueId val="{00000007-31E3-47A8-ADE5-4E7BB9EE6F49}"/>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6.44</c:v>
                </c:pt>
                <c:pt idx="2">
                  <c:v>#N/A</c:v>
                </c:pt>
                <c:pt idx="3">
                  <c:v>8.1999999999999993</c:v>
                </c:pt>
                <c:pt idx="4">
                  <c:v>#N/A</c:v>
                </c:pt>
                <c:pt idx="5">
                  <c:v>7.71</c:v>
                </c:pt>
                <c:pt idx="6">
                  <c:v>#N/A</c:v>
                </c:pt>
                <c:pt idx="7">
                  <c:v>6.83</c:v>
                </c:pt>
                <c:pt idx="8">
                  <c:v>#N/A</c:v>
                </c:pt>
                <c:pt idx="9">
                  <c:v>6.79</c:v>
                </c:pt>
              </c:numCache>
            </c:numRef>
          </c:val>
          <c:extLst>
            <c:ext xmlns:c16="http://schemas.microsoft.com/office/drawing/2014/chart" uri="{C3380CC4-5D6E-409C-BE32-E72D297353CC}">
              <c16:uniqueId val="{00000008-31E3-47A8-ADE5-4E7BB9EE6F49}"/>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5.04</c:v>
                </c:pt>
                <c:pt idx="2">
                  <c:v>#N/A</c:v>
                </c:pt>
                <c:pt idx="3">
                  <c:v>6.88</c:v>
                </c:pt>
                <c:pt idx="4">
                  <c:v>#N/A</c:v>
                </c:pt>
                <c:pt idx="5">
                  <c:v>6.15</c:v>
                </c:pt>
                <c:pt idx="6">
                  <c:v>#N/A</c:v>
                </c:pt>
                <c:pt idx="7">
                  <c:v>10.28</c:v>
                </c:pt>
                <c:pt idx="8">
                  <c:v>#N/A</c:v>
                </c:pt>
                <c:pt idx="9">
                  <c:v>8.66</c:v>
                </c:pt>
              </c:numCache>
            </c:numRef>
          </c:val>
          <c:extLst>
            <c:ext xmlns:c16="http://schemas.microsoft.com/office/drawing/2014/chart" uri="{C3380CC4-5D6E-409C-BE32-E72D297353CC}">
              <c16:uniqueId val="{00000009-31E3-47A8-ADE5-4E7BB9EE6F49}"/>
            </c:ext>
          </c:extLst>
        </c:ser>
        <c:dLbls>
          <c:showLegendKey val="0"/>
          <c:showVal val="0"/>
          <c:showCatName val="0"/>
          <c:showSerName val="0"/>
          <c:showPercent val="0"/>
          <c:showBubbleSize val="0"/>
        </c:dLbls>
        <c:gapWidth val="15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1"/>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400000000000021" l="0.78700000000000003" r="0.78700000000000003" t="0.98400000000000021" header="0.51200000000000001" footer="0.51200000000000001"/>
    <c:pageSetup paperSize="9" orientation="landscape" horizontalDpi="300" verticalDpi="300"/>
  </c:printSettings>
  <c:extLst/>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924</c:v>
                </c:pt>
                <c:pt idx="5">
                  <c:v>948</c:v>
                </c:pt>
                <c:pt idx="8">
                  <c:v>966</c:v>
                </c:pt>
                <c:pt idx="11">
                  <c:v>1017</c:v>
                </c:pt>
                <c:pt idx="14">
                  <c:v>1043</c:v>
                </c:pt>
              </c:numCache>
            </c:numRef>
          </c:val>
          <c:extLst>
            <c:ext xmlns:c16="http://schemas.microsoft.com/office/drawing/2014/chart" uri="{C3380CC4-5D6E-409C-BE32-E72D297353CC}">
              <c16:uniqueId val="{00000000-41AF-409F-8246-BEEF81DFB5C3}"/>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41AF-409F-8246-BEEF81DFB5C3}"/>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22</c:v>
                </c:pt>
                <c:pt idx="3">
                  <c:v>24</c:v>
                </c:pt>
                <c:pt idx="6">
                  <c:v>23</c:v>
                </c:pt>
                <c:pt idx="9">
                  <c:v>29</c:v>
                </c:pt>
                <c:pt idx="12">
                  <c:v>27</c:v>
                </c:pt>
              </c:numCache>
            </c:numRef>
          </c:val>
          <c:extLst>
            <c:ext xmlns:c16="http://schemas.microsoft.com/office/drawing/2014/chart" uri="{C3380CC4-5D6E-409C-BE32-E72D297353CC}">
              <c16:uniqueId val="{00000002-41AF-409F-8246-BEEF81DFB5C3}"/>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256</c:v>
                </c:pt>
                <c:pt idx="3">
                  <c:v>279</c:v>
                </c:pt>
                <c:pt idx="6">
                  <c:v>362</c:v>
                </c:pt>
                <c:pt idx="9">
                  <c:v>428</c:v>
                </c:pt>
                <c:pt idx="12">
                  <c:v>466</c:v>
                </c:pt>
              </c:numCache>
            </c:numRef>
          </c:val>
          <c:extLst>
            <c:ext xmlns:c16="http://schemas.microsoft.com/office/drawing/2014/chart" uri="{C3380CC4-5D6E-409C-BE32-E72D297353CC}">
              <c16:uniqueId val="{00000003-41AF-409F-8246-BEEF81DFB5C3}"/>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170</c:v>
                </c:pt>
                <c:pt idx="3">
                  <c:v>159</c:v>
                </c:pt>
                <c:pt idx="6">
                  <c:v>141</c:v>
                </c:pt>
                <c:pt idx="9">
                  <c:v>133</c:v>
                </c:pt>
                <c:pt idx="12">
                  <c:v>121</c:v>
                </c:pt>
              </c:numCache>
            </c:numRef>
          </c:val>
          <c:extLst>
            <c:ext xmlns:c16="http://schemas.microsoft.com/office/drawing/2014/chart" uri="{C3380CC4-5D6E-409C-BE32-E72D297353CC}">
              <c16:uniqueId val="{00000004-41AF-409F-8246-BEEF81DFB5C3}"/>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1AF-409F-8246-BEEF81DFB5C3}"/>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41AF-409F-8246-BEEF81DFB5C3}"/>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635</c:v>
                </c:pt>
                <c:pt idx="3">
                  <c:v>655</c:v>
                </c:pt>
                <c:pt idx="6">
                  <c:v>688</c:v>
                </c:pt>
                <c:pt idx="9">
                  <c:v>739</c:v>
                </c:pt>
                <c:pt idx="12">
                  <c:v>822</c:v>
                </c:pt>
              </c:numCache>
            </c:numRef>
          </c:val>
          <c:extLst>
            <c:ext xmlns:c16="http://schemas.microsoft.com/office/drawing/2014/chart" uri="{C3380CC4-5D6E-409C-BE32-E72D297353CC}">
              <c16:uniqueId val="{00000007-41AF-409F-8246-BEEF81DFB5C3}"/>
            </c:ext>
          </c:extLst>
        </c:ser>
        <c:dLbls>
          <c:showLegendKey val="0"/>
          <c:showVal val="0"/>
          <c:showCatName val="0"/>
          <c:showSerName val="0"/>
          <c:showPercent val="0"/>
          <c:showBubbleSize val="0"/>
        </c:dLbls>
        <c:gapWidth val="100"/>
        <c:overlap val="100"/>
        <c:axId val="1"/>
        <c:axId val="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159</c:v>
                </c:pt>
                <c:pt idx="2">
                  <c:v>#N/A</c:v>
                </c:pt>
                <c:pt idx="3">
                  <c:v>#N/A</c:v>
                </c:pt>
                <c:pt idx="4">
                  <c:v>169</c:v>
                </c:pt>
                <c:pt idx="5">
                  <c:v>#N/A</c:v>
                </c:pt>
                <c:pt idx="6">
                  <c:v>#N/A</c:v>
                </c:pt>
                <c:pt idx="7">
                  <c:v>248</c:v>
                </c:pt>
                <c:pt idx="8">
                  <c:v>#N/A</c:v>
                </c:pt>
                <c:pt idx="9">
                  <c:v>#N/A</c:v>
                </c:pt>
                <c:pt idx="10">
                  <c:v>312</c:v>
                </c:pt>
                <c:pt idx="11">
                  <c:v>#N/A</c:v>
                </c:pt>
                <c:pt idx="12">
                  <c:v>#N/A</c:v>
                </c:pt>
                <c:pt idx="13">
                  <c:v>393</c:v>
                </c:pt>
                <c:pt idx="14">
                  <c:v>#N/A</c:v>
                </c:pt>
              </c:numCache>
            </c:numRef>
          </c:val>
          <c:smooth val="0"/>
          <c:extLst>
            <c:ext xmlns:c16="http://schemas.microsoft.com/office/drawing/2014/chart" uri="{C3380CC4-5D6E-409C-BE32-E72D297353CC}">
              <c16:uniqueId val="{00000008-41AF-409F-8246-BEEF81DFB5C3}"/>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400000000000021" l="0.78700000000000003" r="0.78700000000000003" t="0.98400000000000021" header="0.51200000000000001" footer="0.51200000000000001"/>
    <c:pageSetup paperSize="9" orientation="landscape" horizontalDpi="1200" verticalDpi="1200"/>
  </c:printSettings>
  <c:extLst/>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2"/>
          <c:y val="8.6257433093237634E-2"/>
          <c:w val="0.86496884859089584"/>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9393</c:v>
                </c:pt>
                <c:pt idx="5">
                  <c:v>9176</c:v>
                </c:pt>
                <c:pt idx="8">
                  <c:v>9106</c:v>
                </c:pt>
                <c:pt idx="11">
                  <c:v>8839</c:v>
                </c:pt>
                <c:pt idx="14">
                  <c:v>8325</c:v>
                </c:pt>
              </c:numCache>
            </c:numRef>
          </c:val>
          <c:extLst>
            <c:ext xmlns:c16="http://schemas.microsoft.com/office/drawing/2014/chart" uri="{C3380CC4-5D6E-409C-BE32-E72D297353CC}">
              <c16:uniqueId val="{00000000-F328-4A51-A9E9-F16498B945D3}"/>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5194</c:v>
                </c:pt>
                <c:pt idx="5">
                  <c:v>4292</c:v>
                </c:pt>
                <c:pt idx="8">
                  <c:v>3916</c:v>
                </c:pt>
                <c:pt idx="11">
                  <c:v>3184</c:v>
                </c:pt>
                <c:pt idx="14">
                  <c:v>2525</c:v>
                </c:pt>
              </c:numCache>
            </c:numRef>
          </c:val>
          <c:extLst>
            <c:ext xmlns:c16="http://schemas.microsoft.com/office/drawing/2014/chart" uri="{C3380CC4-5D6E-409C-BE32-E72D297353CC}">
              <c16:uniqueId val="{00000001-F328-4A51-A9E9-F16498B945D3}"/>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3170</c:v>
                </c:pt>
                <c:pt idx="5">
                  <c:v>2822</c:v>
                </c:pt>
                <c:pt idx="8">
                  <c:v>2722</c:v>
                </c:pt>
                <c:pt idx="11">
                  <c:v>3055</c:v>
                </c:pt>
                <c:pt idx="14">
                  <c:v>3341</c:v>
                </c:pt>
              </c:numCache>
            </c:numRef>
          </c:val>
          <c:extLst>
            <c:ext xmlns:c16="http://schemas.microsoft.com/office/drawing/2014/chart" uri="{C3380CC4-5D6E-409C-BE32-E72D297353CC}">
              <c16:uniqueId val="{00000002-F328-4A51-A9E9-F16498B945D3}"/>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F328-4A51-A9E9-F16498B945D3}"/>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F328-4A51-A9E9-F16498B945D3}"/>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328-4A51-A9E9-F16498B945D3}"/>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2492</c:v>
                </c:pt>
                <c:pt idx="3">
                  <c:v>2358</c:v>
                </c:pt>
                <c:pt idx="6">
                  <c:v>2308</c:v>
                </c:pt>
                <c:pt idx="9">
                  <c:v>2144</c:v>
                </c:pt>
                <c:pt idx="12">
                  <c:v>2197</c:v>
                </c:pt>
              </c:numCache>
            </c:numRef>
          </c:val>
          <c:extLst>
            <c:ext xmlns:c16="http://schemas.microsoft.com/office/drawing/2014/chart" uri="{C3380CC4-5D6E-409C-BE32-E72D297353CC}">
              <c16:uniqueId val="{00000006-F328-4A51-A9E9-F16498B945D3}"/>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5342</c:v>
                </c:pt>
                <c:pt idx="3">
                  <c:v>5171</c:v>
                </c:pt>
                <c:pt idx="6">
                  <c:v>4913</c:v>
                </c:pt>
                <c:pt idx="9">
                  <c:v>4574</c:v>
                </c:pt>
                <c:pt idx="12">
                  <c:v>4147</c:v>
                </c:pt>
              </c:numCache>
            </c:numRef>
          </c:val>
          <c:extLst>
            <c:ext xmlns:c16="http://schemas.microsoft.com/office/drawing/2014/chart" uri="{C3380CC4-5D6E-409C-BE32-E72D297353CC}">
              <c16:uniqueId val="{00000007-F328-4A51-A9E9-F16498B945D3}"/>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1954</c:v>
                </c:pt>
                <c:pt idx="3">
                  <c:v>1923</c:v>
                </c:pt>
                <c:pt idx="6">
                  <c:v>1551</c:v>
                </c:pt>
                <c:pt idx="9">
                  <c:v>1406</c:v>
                </c:pt>
                <c:pt idx="12">
                  <c:v>1114</c:v>
                </c:pt>
              </c:numCache>
            </c:numRef>
          </c:val>
          <c:extLst>
            <c:ext xmlns:c16="http://schemas.microsoft.com/office/drawing/2014/chart" uri="{C3380CC4-5D6E-409C-BE32-E72D297353CC}">
              <c16:uniqueId val="{00000008-F328-4A51-A9E9-F16498B945D3}"/>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600</c:v>
                </c:pt>
                <c:pt idx="3">
                  <c:v>495</c:v>
                </c:pt>
                <c:pt idx="6">
                  <c:v>395</c:v>
                </c:pt>
                <c:pt idx="9">
                  <c:v>366</c:v>
                </c:pt>
                <c:pt idx="12">
                  <c:v>339</c:v>
                </c:pt>
              </c:numCache>
            </c:numRef>
          </c:val>
          <c:extLst>
            <c:ext xmlns:c16="http://schemas.microsoft.com/office/drawing/2014/chart" uri="{C3380CC4-5D6E-409C-BE32-E72D297353CC}">
              <c16:uniqueId val="{00000009-F328-4A51-A9E9-F16498B945D3}"/>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9481</c:v>
                </c:pt>
                <c:pt idx="3">
                  <c:v>10033</c:v>
                </c:pt>
                <c:pt idx="6">
                  <c:v>10601</c:v>
                </c:pt>
                <c:pt idx="9">
                  <c:v>10425</c:v>
                </c:pt>
                <c:pt idx="12">
                  <c:v>9885</c:v>
                </c:pt>
              </c:numCache>
            </c:numRef>
          </c:val>
          <c:extLst>
            <c:ext xmlns:c16="http://schemas.microsoft.com/office/drawing/2014/chart" uri="{C3380CC4-5D6E-409C-BE32-E72D297353CC}">
              <c16:uniqueId val="{0000000A-F328-4A51-A9E9-F16498B945D3}"/>
            </c:ext>
          </c:extLst>
        </c:ser>
        <c:dLbls>
          <c:showLegendKey val="0"/>
          <c:showVal val="0"/>
          <c:showCatName val="0"/>
          <c:showSerName val="0"/>
          <c:showPercent val="0"/>
          <c:showBubbleSize val="0"/>
        </c:dLbls>
        <c:gapWidth val="100"/>
        <c:overlap val="100"/>
        <c:axId val="1"/>
        <c:axId val="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2113</c:v>
                </c:pt>
                <c:pt idx="2">
                  <c:v>#N/A</c:v>
                </c:pt>
                <c:pt idx="3">
                  <c:v>#N/A</c:v>
                </c:pt>
                <c:pt idx="4">
                  <c:v>3690</c:v>
                </c:pt>
                <c:pt idx="5">
                  <c:v>#N/A</c:v>
                </c:pt>
                <c:pt idx="6">
                  <c:v>#N/A</c:v>
                </c:pt>
                <c:pt idx="7">
                  <c:v>4024</c:v>
                </c:pt>
                <c:pt idx="8">
                  <c:v>#N/A</c:v>
                </c:pt>
                <c:pt idx="9">
                  <c:v>#N/A</c:v>
                </c:pt>
                <c:pt idx="10">
                  <c:v>3837</c:v>
                </c:pt>
                <c:pt idx="11">
                  <c:v>#N/A</c:v>
                </c:pt>
                <c:pt idx="12">
                  <c:v>#N/A</c:v>
                </c:pt>
                <c:pt idx="13">
                  <c:v>3491</c:v>
                </c:pt>
                <c:pt idx="14">
                  <c:v>#N/A</c:v>
                </c:pt>
              </c:numCache>
            </c:numRef>
          </c:val>
          <c:smooth val="0"/>
          <c:extLst>
            <c:ext xmlns:c16="http://schemas.microsoft.com/office/drawing/2014/chart" uri="{C3380CC4-5D6E-409C-BE32-E72D297353CC}">
              <c16:uniqueId val="{0000000B-F328-4A51-A9E9-F16498B945D3}"/>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400000000000021" l="0.78700000000000003" r="0.78700000000000003" t="0.98400000000000021" header="0.51200000000000001" footer="0.51200000000000001"/>
    <c:pageSetup paperSize="9" orientation="landscape" horizontalDpi="300" verticalDpi="300"/>
  </c:printSettings>
  <c:extLst/>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2"/>
          <c:y val="7.7726262125610776E-2"/>
          <c:w val="0.89122665696781633"/>
          <c:h val="0.85862490608254172"/>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650</c:v>
                </c:pt>
                <c:pt idx="1">
                  <c:v>905</c:v>
                </c:pt>
                <c:pt idx="2">
                  <c:v>1156</c:v>
                </c:pt>
              </c:numCache>
            </c:numRef>
          </c:val>
          <c:extLst>
            <c:ext xmlns:c16="http://schemas.microsoft.com/office/drawing/2014/chart" uri="{C3380CC4-5D6E-409C-BE32-E72D297353CC}">
              <c16:uniqueId val="{00000000-E083-4FF4-B401-05FE41E93E32}"/>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2</c:v>
                </c:pt>
                <c:pt idx="1">
                  <c:v>2</c:v>
                </c:pt>
                <c:pt idx="2">
                  <c:v>2</c:v>
                </c:pt>
              </c:numCache>
            </c:numRef>
          </c:val>
          <c:extLst>
            <c:ext xmlns:c16="http://schemas.microsoft.com/office/drawing/2014/chart" uri="{C3380CC4-5D6E-409C-BE32-E72D297353CC}">
              <c16:uniqueId val="{00000001-E083-4FF4-B401-05FE41E93E32}"/>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1086</c:v>
                </c:pt>
                <c:pt idx="1">
                  <c:v>1174</c:v>
                </c:pt>
                <c:pt idx="2">
                  <c:v>1211</c:v>
                </c:pt>
              </c:numCache>
            </c:numRef>
          </c:val>
          <c:extLst>
            <c:ext xmlns:c16="http://schemas.microsoft.com/office/drawing/2014/chart" uri="{C3380CC4-5D6E-409C-BE32-E72D297353CC}">
              <c16:uniqueId val="{00000002-E083-4FF4-B401-05FE41E93E32}"/>
            </c:ext>
          </c:extLst>
        </c:ser>
        <c:dLbls>
          <c:showLegendKey val="0"/>
          <c:showVal val="0"/>
          <c:showCatName val="0"/>
          <c:showSerName val="0"/>
          <c:showPercent val="0"/>
          <c:showBubbleSize val="0"/>
        </c:dLbls>
        <c:gapWidth val="12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400000000000021" l="0.78700000000000003" r="0.78700000000000003" t="0.98400000000000021" header="0.51200000000000001" footer="0.51200000000000001"/>
    <c:pageSetup paperSize="9" orientation="landscape" horizontalDpi="1200" verticalDpi="1200"/>
  </c:printSettings>
  <c:extLst/>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{0F5E35E5-C66B-429D-8771-C6ECAB20E48C}</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0-AA08-43F8-94CC-0A4BD33166FF}"/>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{2A1FE3DC-DF6D-4A25-95E9-B91CFAF8AA28}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AA08-43F8-94CC-0A4BD33166FF}"/>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{3E3E4D47-87B2-4F5A-A511-9181D07FF52C}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AA08-43F8-94CC-0A4BD33166FF}"/>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{01906AAD-4A3F-4DD1-ADCA-260178694999}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AA08-43F8-94CC-0A4BD33166FF}"/>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{C1CAC69A-93D5-4353-85DE-261D946B592D}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AA08-43F8-94CC-0A4BD33166FF}"/>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{0B3C61E1-F580-4FD8-A182-671114776DFB}</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5-AA08-43F8-94CC-0A4BD33166FF}"/>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{765472D9-114F-479C-921A-E16E56A0C825}</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06-AA08-43F8-94CC-0A4BD33166FF}"/>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{8B99CB26-F273-4D6A-9B3E-49444A3603A3}</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07-AA08-43F8-94CC-0A4BD33166FF}"/>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{AA31528C-5960-4059-A9ED-985E43754695}</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08-AA08-43F8-94CC-0A4BD33166FF}"/>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65.599999999999994</c:v>
                </c:pt>
                <c:pt idx="8">
                  <c:v>66.099999999999994</c:v>
                </c:pt>
                <c:pt idx="16">
                  <c:v>67.5</c:v>
                </c:pt>
                <c:pt idx="24">
                  <c:v>69</c:v>
                </c:pt>
                <c:pt idx="32">
                  <c:v>70.599999999999994</c:v>
                </c:pt>
              </c:numCache>
            </c:numRef>
          </c:xVal>
          <c:yVal>
            <c:numRef>
              <c:f>公会計指標分析・財政指標組合せ分析表!$BP$51:$DC$51</c:f>
              <c:numCache>
                <c:formatCode>#,##0.0;"▲ "#,##0.0</c:formatCode>
                <c:ptCount val="40"/>
                <c:pt idx="0">
                  <c:v>43.4</c:v>
                </c:pt>
                <c:pt idx="8">
                  <c:v>76.3</c:v>
                </c:pt>
                <c:pt idx="16">
                  <c:v>79.099999999999994</c:v>
                </c:pt>
                <c:pt idx="24">
                  <c:v>70.5</c:v>
                </c:pt>
                <c:pt idx="32">
                  <c:v>66.900000000000006</c:v>
                </c:pt>
              </c:numCache>
            </c:numRef>
          </c:yVal>
          <c:smooth val="0"/>
          <c:extLst>
            <c:ext xmlns:c16="http://schemas.microsoft.com/office/drawing/2014/chart" uri="{C3380CC4-5D6E-409C-BE32-E72D297353CC}">
              <c16:uniqueId val="{00000009-AA08-43F8-94CC-0A4BD33166FF}"/>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{E7C016B0-BE75-4AA5-B21A-CF7E2B40972A}</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A-AA08-43F8-94CC-0A4BD33166FF}"/>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{65C3FB9D-B273-4AFE-97C0-3135E1865B16}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AA08-43F8-94CC-0A4BD33166FF}"/>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{CEAB191A-86CD-471D-AF34-3AD3AF11D16E}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AA08-43F8-94CC-0A4BD33166FF}"/>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{E316B6C4-77E5-4690-83BD-8C81BCC53B17}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AA08-43F8-94CC-0A4BD33166FF}"/>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{2A2EC1E9-7B98-415E-92B0-E5A4AB11236F}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AA08-43F8-94CC-0A4BD33166FF}"/>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{58BB7516-7E2F-4E06-9D92-17299705D07E}</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F-AA08-43F8-94CC-0A4BD33166FF}"/>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{2B7B6EA4-253C-476E-B18D-133960FCDC7C}</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10-AA08-43F8-94CC-0A4BD33166FF}"/>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{DC8CACDA-1571-4792-A9F7-E5F024087666}</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11-AA08-43F8-94CC-0A4BD33166FF}"/>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{77E743D0-B738-4E95-8DEC-447B6CC6219D}</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12-AA08-43F8-94CC-0A4BD33166FF}"/>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59.3</c:v>
                </c:pt>
                <c:pt idx="8">
                  <c:v>60.3</c:v>
                </c:pt>
                <c:pt idx="16">
                  <c:v>61.5</c:v>
                </c:pt>
                <c:pt idx="24">
                  <c:v>61</c:v>
                </c:pt>
                <c:pt idx="32">
                  <c:v>62.3</c:v>
                </c:pt>
              </c:numCache>
            </c:numRef>
          </c:xVal>
          <c:yVal>
            <c:numRef>
              <c:f>公会計指標分析・財政指標組合せ分析表!$BP$55:$DC$55</c:f>
              <c:numCache>
                <c:formatCode>#,##0.0;"▲ "#,##0.0</c:formatCode>
                <c:ptCount val="40"/>
                <c:pt idx="0">
                  <c:v>18.2</c:v>
                </c:pt>
                <c:pt idx="8">
                  <c:v>20.3</c:v>
                </c:pt>
                <c:pt idx="16">
                  <c:v>15.5</c:v>
                </c:pt>
                <c:pt idx="24">
                  <c:v>4.5999999999999996</c:v>
                </c:pt>
                <c:pt idx="32">
                  <c:v>1.6</c:v>
                </c:pt>
              </c:numCache>
            </c:numRef>
          </c:yVal>
          <c:smooth val="0"/>
          <c:extLst>
            <c:ext xmlns:c16="http://schemas.microsoft.com/office/drawing/2014/chart" uri="{C3380CC4-5D6E-409C-BE32-E72D297353CC}">
              <c16:uniqueId val="{00000013-AA08-43F8-94CC-0A4BD33166FF}"/>
            </c:ext>
          </c:extLst>
        </c:ser>
        <c:dLbls>
          <c:showLegendKey val="0"/>
          <c:showVal val="1"/>
          <c:showCatName val="0"/>
          <c:showSerName val="0"/>
          <c:showPercent val="0"/>
          <c:showBubbleSize val="0"/>
        </c:dLbls>
        <c:axId val="46179840"/>
        <c:axId val="46181760"/>
      </c:scatterChart>
      <c:valAx>
        <c:axId val="46179840"/>
        <c:scaling>
          <c:orientation val="maxMin"/>
          <c:max val="80"/>
          <c:min val="5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9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2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{238ADCAB-B4A0-4D08-B22D-2073887100EB}</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0-F359-481E-A0A3-E0B53DC47E6A}"/>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{A32FAA39-D2B3-43A2-9A32-F69A8D810EA3}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F359-481E-A0A3-E0B53DC47E6A}"/>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{4066A797-8D8B-4172-9D8D-D232936EF5AC}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F359-481E-A0A3-E0B53DC47E6A}"/>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{4B3A52F0-D324-487A-9562-45F7E1D58B4E}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F359-481E-A0A3-E0B53DC47E6A}"/>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{E6F54525-053A-4505-ADF2-15D3680C206D}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F359-481E-A0A3-E0B53DC47E6A}"/>
                </c:ext>
              </c:extLst>
            </c:dLbl>
            <c:dLbl>
              <c:idx val="8"/>
              <c:tx>
                <c:strRef>
                  <c:f>公会計指標分析・財政指標組合せ分析表!$BX$72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{2212DA6C-9E65-44AF-88A1-F41D55B3998A}</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5-F359-481E-A0A3-E0B53DC47E6A}"/>
                </c:ext>
              </c:extLst>
            </c:dLbl>
            <c:dLbl>
              <c:idx val="16"/>
              <c:tx>
                <c:strRef>
                  <c:f>公会計指標分析・財政指標組合せ分析表!$CF$72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{28E33834-FE27-4E06-89AF-635FCB52AA7F}</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06-F359-481E-A0A3-E0B53DC47E6A}"/>
                </c:ext>
              </c:extLst>
            </c:dLbl>
            <c:dLbl>
              <c:idx val="24"/>
              <c:tx>
                <c:strRef>
                  <c:f>公会計指標分析・財政指標組合せ分析表!$CN$72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{394002D8-BA80-4EA0-B61E-638A2427EB94}</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07-F359-481E-A0A3-E0B53DC47E6A}"/>
                </c:ext>
              </c:extLst>
            </c:dLbl>
            <c:dLbl>
              <c:idx val="32"/>
              <c:tx>
                <c:strRef>
                  <c:f>公会計指標分析・財政指標組合せ分析表!$CV$72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{C3FDE408-3256-409E-8C6C-E3F7D33F2FEA}</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08-F359-481E-A0A3-E0B53DC47E6A}"/>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2.5</c:v>
                </c:pt>
                <c:pt idx="8">
                  <c:v>3.4</c:v>
                </c:pt>
                <c:pt idx="16">
                  <c:v>3.8</c:v>
                </c:pt>
                <c:pt idx="24">
                  <c:v>4.7</c:v>
                </c:pt>
                <c:pt idx="32">
                  <c:v>6</c:v>
                </c:pt>
              </c:numCache>
            </c:numRef>
          </c:xVal>
          <c:yVal>
            <c:numRef>
              <c:f>公会計指標分析・財政指標組合せ分析表!$BP$73:$DC$73</c:f>
              <c:numCache>
                <c:formatCode>#,##0.0;"▲ "#,##0.0</c:formatCode>
                <c:ptCount val="40"/>
                <c:pt idx="0">
                  <c:v>43.4</c:v>
                </c:pt>
                <c:pt idx="8">
                  <c:v>76.3</c:v>
                </c:pt>
                <c:pt idx="16">
                  <c:v>79.099999999999994</c:v>
                </c:pt>
                <c:pt idx="24">
                  <c:v>70.5</c:v>
                </c:pt>
                <c:pt idx="32">
                  <c:v>66.900000000000006</c:v>
                </c:pt>
              </c:numCache>
            </c:numRef>
          </c:yVal>
          <c:smooth val="0"/>
          <c:extLst>
            <c:ext xmlns:c16="http://schemas.microsoft.com/office/drawing/2014/chart" uri="{C3380CC4-5D6E-409C-BE32-E72D297353CC}">
              <c16:uniqueId val="{00000009-F359-481E-A0A3-E0B53DC47E6A}"/>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H30</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{C63A4B7B-AD89-43C0-BD5F-AC0C73232F81}</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A-F359-481E-A0A3-E0B53DC47E6A}"/>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{9CE2CD9B-AD9C-4C2C-887B-0CA0D3FA34B6}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F359-481E-A0A3-E0B53DC47E6A}"/>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{E7BC3FAC-B645-4E6E-BCEA-03BF47F8E444}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F359-481E-A0A3-E0B53DC47E6A}"/>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{DC739707-6BB9-4290-BD15-8BED1775EAF9}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F359-481E-A0A3-E0B53DC47E6A}"/>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{03B49A3A-491D-48D5-AEE5-7A61B8719360}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F359-481E-A0A3-E0B53DC47E6A}"/>
                </c:ext>
              </c:extLst>
            </c:dLbl>
            <c:dLbl>
              <c:idx val="8"/>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{1BD7F8C3-98A4-4572-9D46-5BA145A4F509}</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F-F359-481E-A0A3-E0B53DC47E6A}"/>
                </c:ext>
              </c:extLst>
            </c:dLbl>
            <c:dLbl>
              <c:idx val="16"/>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{593644DD-33DF-42C1-9CD0-D571C52F4EA4}</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10-F359-481E-A0A3-E0B53DC47E6A}"/>
                </c:ext>
              </c:extLst>
            </c:dLbl>
            <c:dLbl>
              <c:idx val="24"/>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{359ACD03-7FAC-4138-B855-3AE29A665079}</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11-F359-481E-A0A3-E0B53DC47E6A}"/>
                </c:ext>
              </c:extLst>
            </c:dLbl>
            <c:dLbl>
              <c:idx val="32"/>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{14DED8BD-9D0F-4EC5-9856-0A0EA5E30049}</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12-F359-481E-A0A3-E0B53DC47E6A}"/>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6.8</c:v>
                </c:pt>
                <c:pt idx="8">
                  <c:v>6.6</c:v>
                </c:pt>
                <c:pt idx="16">
                  <c:v>6.4</c:v>
                </c:pt>
                <c:pt idx="24">
                  <c:v>6.3</c:v>
                </c:pt>
                <c:pt idx="32">
                  <c:v>6.6</c:v>
                </c:pt>
              </c:numCache>
            </c:numRef>
          </c:xVal>
          <c:yVal>
            <c:numRef>
              <c:f>公会計指標分析・財政指標組合せ分析表!$BP$77:$DC$77</c:f>
              <c:numCache>
                <c:formatCode>#,##0.0;"▲ "#,##0.0</c:formatCode>
                <c:ptCount val="40"/>
                <c:pt idx="0">
                  <c:v>18.2</c:v>
                </c:pt>
                <c:pt idx="8">
                  <c:v>20.3</c:v>
                </c:pt>
                <c:pt idx="16">
                  <c:v>15.5</c:v>
                </c:pt>
                <c:pt idx="24">
                  <c:v>4.5999999999999996</c:v>
                </c:pt>
                <c:pt idx="32">
                  <c:v>1.6</c:v>
                </c:pt>
              </c:numCache>
            </c:numRef>
          </c:yVal>
          <c:smooth val="0"/>
          <c:extLst>
            <c:ext xmlns:c16="http://schemas.microsoft.com/office/drawing/2014/chart" uri="{C3380CC4-5D6E-409C-BE32-E72D297353CC}">
              <c16:uniqueId val="{00000013-F359-481E-A0A3-E0B53DC47E6A}"/>
            </c:ext>
          </c:extLst>
        </c:ser>
        <c:dLbls>
          <c:showLegendKey val="0"/>
          <c:showVal val="1"/>
          <c:showCatName val="0"/>
          <c:showSerName val="0"/>
          <c:showPercent val="0"/>
          <c:showBubbleSize val="0"/>
        </c:dLbls>
        <c:axId val="84219776"/>
        <c:axId val="84234240"/>
      </c:scatterChart>
      <c:valAx>
        <c:axId val="84219776"/>
        <c:scaling>
          <c:orientation val="maxMin"/>
          <c:max val="8"/>
          <c:min val="2"/>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9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2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a:xfrm rot="5400000">
          <a:off x="6791325" y="4591050"/>
          <a:ext cx="314325" cy="381000"/>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xdr:nvSpPr>
      <xdr:spPr>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837565</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a:xfrm>
          <a:off x="10791190" y="190500"/>
          <a:ext cx="2534285"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4</a:t>
          </a:r>
          <a:r>
            <a:rPr lang="ja-JP" altLang="en-US" sz="1600" b="1">
              <a:latin typeface="ＭＳ ゴシック"/>
              <a:ea typeface="ＭＳ ゴシック"/>
            </a:rPr>
            <a:t>年度</a:t>
          </a:r>
        </a:p>
      </xdr:txBody>
    </xdr:sp>
    <xdr:clientData/>
  </xdr:twoCellAnchor>
  <xdr:twoCellAnchor>
    <xdr:from>
      <xdr:col>15</xdr:col>
      <xdr:colOff>762635</xdr:colOff>
      <xdr:row>1</xdr:row>
      <xdr:rowOff>19050</xdr:rowOff>
    </xdr:from>
    <xdr:to>
      <xdr:col>20</xdr:col>
      <xdr:colOff>189865</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a:xfrm>
          <a:off x="13716635" y="190500"/>
          <a:ext cx="380873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神奈川県湯河原町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200660</xdr:rowOff>
    </xdr:from>
    <xdr:to>
      <xdr:col>3</xdr:col>
      <xdr:colOff>657225</xdr:colOff>
      <xdr:row>52</xdr:row>
      <xdr:rowOff>200660</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a:xfrm>
          <a:off x="2314575" y="11306810"/>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104140</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a:xfrm>
          <a:off x="2476500" y="11210290"/>
          <a:ext cx="190500" cy="191135"/>
        </a:xfrm>
        <a:prstGeom prst="ellipse">
          <a:avLst/>
        </a:prstGeom>
        <a:solidFill>
          <a:srgbClr val="FF0000"/>
        </a:solidFill>
        <a:ln w="6350">
          <a:noFill/>
          <a:round/>
          <a:headEnd/>
          <a:tailEnd/>
        </a:ln>
      </xdr:spPr>
    </xdr:sp>
    <xdr:clientData/>
  </xdr:twoCellAnchor>
  <xdr:twoCellAnchor>
    <xdr:from>
      <xdr:col>15</xdr:col>
      <xdr:colOff>152400</xdr:colOff>
      <xdr:row>43</xdr:row>
      <xdr:rowOff>8890</xdr:rowOff>
    </xdr:from>
    <xdr:to>
      <xdr:col>20</xdr:col>
      <xdr:colOff>200660</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a:xfrm>
          <a:off x="13106400" y="7600315"/>
          <a:ext cx="4429760" cy="3905885"/>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323215</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a:xfrm>
          <a:off x="13106400" y="7591425"/>
          <a:ext cx="885825"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675640</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a:xfrm>
          <a:off x="314325" y="752475"/>
          <a:ext cx="1438275"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275590</xdr:colOff>
      <xdr:row>43</xdr:row>
      <xdr:rowOff>342900</xdr:rowOff>
    </xdr:from>
    <xdr:to>
      <xdr:col>20</xdr:col>
      <xdr:colOff>57150</xdr:colOff>
      <xdr:row>52</xdr:row>
      <xdr:rowOff>227965</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29590" y="7934325"/>
          <a:ext cx="4163060"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組合等が起こした地方債の元利償還金に対する負担金の大幅な増加は、湯河原町真鶴町衛生組合の公債費に対する負担金の増加によるものである。</a:t>
          </a:r>
        </a:p>
        <a:p>
          <a:endParaRPr kumimoji="1" lang="ja-JP" altLang="en-US" sz="1400">
            <a:latin typeface="ＭＳ ゴシック"/>
            <a:ea typeface="ＭＳ ゴシック"/>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226695</xdr:colOff>
      <xdr:row>59</xdr:row>
      <xdr:rowOff>382905</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a:xfrm>
          <a:off x="13106400" y="12420600"/>
          <a:ext cx="4455795" cy="1573530"/>
        </a:xfrm>
        <a:prstGeom prst="rect">
          <a:avLst/>
        </a:prstGeom>
        <a:solidFill>
          <a:srgbClr val="FFFFFF"/>
        </a:solidFill>
        <a:ln w="19050">
          <a:solidFill>
            <a:srgbClr val="000000"/>
          </a:solidFill>
          <a:miter lim="800000"/>
          <a:headEnd/>
          <a:tailEnd/>
        </a:ln>
      </xdr:spPr>
    </xdr:sp>
    <xdr:clientData/>
  </xdr:twoCellAnchor>
  <xdr:twoCellAnchor>
    <xdr:from>
      <xdr:col>15</xdr:col>
      <xdr:colOff>177165</xdr:colOff>
      <xdr:row>56</xdr:row>
      <xdr:rowOff>0</xdr:rowOff>
    </xdr:from>
    <xdr:to>
      <xdr:col>16</xdr:col>
      <xdr:colOff>115570</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a:xfrm>
          <a:off x="13131165" y="12411075"/>
          <a:ext cx="814705"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219710</xdr:rowOff>
    </xdr:from>
    <xdr:to>
      <xdr:col>20</xdr:col>
      <xdr:colOff>125095</xdr:colOff>
      <xdr:row>59</xdr:row>
      <xdr:rowOff>334010</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785"/>
          <a:ext cx="4249420" cy="131445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000">
              <a:latin typeface="ＭＳ ゴシック"/>
              <a:ea typeface="ＭＳ ゴシック"/>
            </a:rPr>
            <a:t>満期一括償還の財源としての減債基金は該当なし。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715010</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334645</xdr:colOff>
      <xdr:row>39</xdr:row>
      <xdr:rowOff>12700</xdr:rowOff>
    </xdr:from>
    <xdr:to>
      <xdr:col>15</xdr:col>
      <xdr:colOff>841375</xdr:colOff>
      <xdr:row>40</xdr:row>
      <xdr:rowOff>333375</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20" y="7604125"/>
          <a:ext cx="2430780"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dr:col>3</xdr:col>
      <xdr:colOff>161925</xdr:colOff>
      <xdr:row>40</xdr:row>
      <xdr:rowOff>56515</xdr:rowOff>
    </xdr:from>
    <xdr:to>
      <xdr:col>3</xdr:col>
      <xdr:colOff>704850</xdr:colOff>
      <xdr:row>40</xdr:row>
      <xdr:rowOff>313690</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a:xfrm>
          <a:off x="2590800" y="8000365"/>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56515</xdr:rowOff>
    </xdr:from>
    <xdr:to>
      <xdr:col>3</xdr:col>
      <xdr:colOff>704850</xdr:colOff>
      <xdr:row>41</xdr:row>
      <xdr:rowOff>305435</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a:xfrm>
          <a:off x="2590800" y="8352790"/>
          <a:ext cx="542925" cy="24892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46990</xdr:rowOff>
    </xdr:from>
    <xdr:to>
      <xdr:col>3</xdr:col>
      <xdr:colOff>704850</xdr:colOff>
      <xdr:row>42</xdr:row>
      <xdr:rowOff>305435</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a:xfrm>
          <a:off x="2590800" y="8695690"/>
          <a:ext cx="542925" cy="25844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46990</xdr:rowOff>
    </xdr:from>
    <xdr:to>
      <xdr:col>3</xdr:col>
      <xdr:colOff>704850</xdr:colOff>
      <xdr:row>43</xdr:row>
      <xdr:rowOff>305435</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a:xfrm>
          <a:off x="2590800" y="9048115"/>
          <a:ext cx="542925" cy="25844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56515</xdr:rowOff>
    </xdr:from>
    <xdr:to>
      <xdr:col>3</xdr:col>
      <xdr:colOff>704850</xdr:colOff>
      <xdr:row>44</xdr:row>
      <xdr:rowOff>305435</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a:xfrm>
          <a:off x="2590800" y="9410065"/>
          <a:ext cx="542925" cy="24892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56515</xdr:rowOff>
    </xdr:from>
    <xdr:to>
      <xdr:col>3</xdr:col>
      <xdr:colOff>704850</xdr:colOff>
      <xdr:row>45</xdr:row>
      <xdr:rowOff>313690</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a:xfrm>
          <a:off x="2590800" y="976249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56515</xdr:rowOff>
    </xdr:from>
    <xdr:to>
      <xdr:col>3</xdr:col>
      <xdr:colOff>704850</xdr:colOff>
      <xdr:row>47</xdr:row>
      <xdr:rowOff>313690</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a:xfrm>
          <a:off x="2590800" y="1046734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46990</xdr:rowOff>
    </xdr:from>
    <xdr:to>
      <xdr:col>3</xdr:col>
      <xdr:colOff>704850</xdr:colOff>
      <xdr:row>48</xdr:row>
      <xdr:rowOff>305435</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a:xfrm>
          <a:off x="2590800" y="10810240"/>
          <a:ext cx="542925" cy="25844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56515</xdr:rowOff>
    </xdr:from>
    <xdr:to>
      <xdr:col>3</xdr:col>
      <xdr:colOff>704850</xdr:colOff>
      <xdr:row>49</xdr:row>
      <xdr:rowOff>305435</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a:xfrm>
          <a:off x="2590800" y="11172190"/>
          <a:ext cx="542925" cy="24892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56515</xdr:rowOff>
    </xdr:from>
    <xdr:to>
      <xdr:col>3</xdr:col>
      <xdr:colOff>704850</xdr:colOff>
      <xdr:row>50</xdr:row>
      <xdr:rowOff>313690</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a:xfrm>
          <a:off x="2590800" y="1152461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46990</xdr:rowOff>
    </xdr:from>
    <xdr:to>
      <xdr:col>3</xdr:col>
      <xdr:colOff>704850</xdr:colOff>
      <xdr:row>51</xdr:row>
      <xdr:rowOff>305435</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a:xfrm>
          <a:off x="2590800" y="11867515"/>
          <a:ext cx="542925" cy="25844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a:xfrm>
          <a:off x="2619375" y="12334875"/>
          <a:ext cx="476250" cy="0"/>
        </a:xfrm>
        <a:prstGeom prst="straightConnector1">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138430</xdr:colOff>
      <xdr:row>0</xdr:row>
      <xdr:rowOff>138430</xdr:rowOff>
    </xdr:from>
    <xdr:to>
      <xdr:col>10</xdr:col>
      <xdr:colOff>397510</xdr:colOff>
      <xdr:row>4</xdr:row>
      <xdr:rowOff>21590</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a:xfrm>
          <a:off x="138430" y="138430"/>
          <a:ext cx="9231630"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628015</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4</a:t>
          </a:r>
          <a:r>
            <a:rPr lang="ja-JP" altLang="en-US" sz="1600" b="1">
              <a:latin typeface="ＭＳ ゴシック"/>
              <a:ea typeface="ＭＳ ゴシック"/>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a:xfrm>
          <a:off x="13849350" y="238125"/>
          <a:ext cx="381000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神奈川県湯河原町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114935</xdr:colOff>
      <xdr:row>3</xdr:row>
      <xdr:rowOff>133985</xdr:rowOff>
    </xdr:from>
    <xdr:to>
      <xdr:col>2</xdr:col>
      <xdr:colOff>934085</xdr:colOff>
      <xdr:row>5</xdr:row>
      <xdr:rowOff>133985</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a:xfrm>
          <a:off x="619760" y="705485"/>
          <a:ext cx="1781175"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19050</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50"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一般会計等に係る地方債の現在高は、近年上昇傾向にあったが、令和３年度に引き続き、借入額の減少などにより町債現在高は減少した。　　　</a:t>
          </a:r>
          <a:endParaRPr kumimoji="1" lang="en-US" altLang="ja-JP" sz="1400">
            <a:latin typeface="ＭＳ ゴシック"/>
            <a:ea typeface="ＭＳ ゴシック"/>
          </a:endParaRPr>
        </a:p>
        <a:p>
          <a:r>
            <a:rPr kumimoji="1" lang="ja-JP" altLang="en-US" sz="1400">
              <a:latin typeface="ＭＳ ゴシック"/>
              <a:ea typeface="ＭＳ ゴシック"/>
            </a:rPr>
            <a:t>　しかし、湯河原町真鶴町衛生組合に対しての公債費負担金の増加が見込まれることや基金の取り崩しなども引き続き予想されるので、今後も財政の健全化に努める。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8</xdr:col>
      <xdr:colOff>13335</xdr:colOff>
      <xdr:row>52</xdr:row>
      <xdr:rowOff>81280</xdr:rowOff>
    </xdr:to>
    <xdr:graphicFrame macro="">
      <xdr:nvGraphicFramePr>
        <xdr:cNvPr id="2" name="Chart 1">
          <a:extLst>
            <a:ext uri="{FF2B5EF4-FFF2-40B4-BE49-F238E27FC236}">
              <a16:creationId xmlns:a16="http://schemas.microsoft.com/office/drawing/2014/main" id="{00000000-0008-0000-0C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523240</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a:xfrm>
          <a:off x="828675"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525145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a:xfrm>
          <a:off x="828675" y="13754100"/>
          <a:ext cx="695325" cy="41084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137795</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a:xfrm>
          <a:off x="123825" y="123825"/>
          <a:ext cx="1343469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340995</xdr:colOff>
      <xdr:row>0</xdr:row>
      <xdr:rowOff>165100</xdr:rowOff>
    </xdr:from>
    <xdr:to>
      <xdr:col>10</xdr:col>
      <xdr:colOff>367665</xdr:colOff>
      <xdr:row>2</xdr:row>
      <xdr:rowOff>165100</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a:xfrm>
          <a:off x="13761720" y="165100"/>
          <a:ext cx="398907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令和</a:t>
          </a:r>
          <a:r>
            <a:rPr lang="en-US" altLang="ja-JP" sz="1800" b="1">
              <a:solidFill>
                <a:schemeClr val="tx1"/>
              </a:solidFill>
              <a:latin typeface="ＭＳ ゴシック"/>
              <a:ea typeface="ＭＳ ゴシック"/>
            </a:rPr>
            <a:t>4</a:t>
          </a:r>
          <a:r>
            <a:rPr lang="ja-JP" altLang="en-US" sz="1800" b="1">
              <a:solidFill>
                <a:schemeClr val="tx1"/>
              </a:solidFill>
              <a:latin typeface="ＭＳ ゴシック"/>
              <a:ea typeface="ＭＳ ゴシック"/>
            </a:rPr>
            <a:t>年度</a:t>
          </a:r>
        </a:p>
      </xdr:txBody>
    </xdr:sp>
    <xdr:clientData/>
  </xdr:twoCellAnchor>
  <xdr:twoCellAnchor>
    <xdr:from>
      <xdr:col>10</xdr:col>
      <xdr:colOff>561340</xdr:colOff>
      <xdr:row>0</xdr:row>
      <xdr:rowOff>165100</xdr:rowOff>
    </xdr:from>
    <xdr:to>
      <xdr:col>14</xdr:col>
      <xdr:colOff>81915</xdr:colOff>
      <xdr:row>2</xdr:row>
      <xdr:rowOff>165100</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a:xfrm>
          <a:off x="17944465" y="165100"/>
          <a:ext cx="744537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神奈川県湯河原町</a:t>
          </a:r>
        </a:p>
      </xdr:txBody>
    </xdr:sp>
    <xdr:clientData/>
  </xdr:twoCellAnchor>
  <xdr:twoCellAnchor>
    <xdr:from>
      <xdr:col>0</xdr:col>
      <xdr:colOff>533400</xdr:colOff>
      <xdr:row>4</xdr:row>
      <xdr:rowOff>119380</xdr:rowOff>
    </xdr:from>
    <xdr:to>
      <xdr:col>2</xdr:col>
      <xdr:colOff>1009015</xdr:colOff>
      <xdr:row>6</xdr:row>
      <xdr:rowOff>185420</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a:xfrm>
          <a:off x="533400" y="957580"/>
          <a:ext cx="2352040"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114935</xdr:rowOff>
    </xdr:from>
    <xdr:to>
      <xdr:col>1</xdr:col>
      <xdr:colOff>895350</xdr:colOff>
      <xdr:row>55</xdr:row>
      <xdr:rowOff>523240</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a:xfrm>
          <a:off x="828675"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340995</xdr:colOff>
      <xdr:row>3</xdr:row>
      <xdr:rowOff>177800</xdr:rowOff>
    </xdr:from>
    <xdr:to>
      <xdr:col>14</xdr:col>
      <xdr:colOff>81915</xdr:colOff>
      <xdr:row>24</xdr:row>
      <xdr:rowOff>108585</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a:xfrm>
          <a:off x="13761720" y="806450"/>
          <a:ext cx="11628120" cy="4331335"/>
        </a:xfrm>
        <a:prstGeom prst="rect">
          <a:avLst/>
        </a:prstGeom>
        <a:noFill/>
        <a:ln w="19050">
          <a:solidFill>
            <a:srgbClr val="000000"/>
          </a:solidFill>
          <a:miter lim="800000"/>
          <a:headEnd/>
          <a:tailEnd/>
        </a:ln>
      </xdr:spPr>
    </xdr:sp>
    <xdr:clientData/>
  </xdr:twoCellAnchor>
  <xdr:twoCellAnchor>
    <xdr:from>
      <xdr:col>8</xdr:col>
      <xdr:colOff>340995</xdr:colOff>
      <xdr:row>6</xdr:row>
      <xdr:rowOff>40005</xdr:rowOff>
    </xdr:from>
    <xdr:to>
      <xdr:col>14</xdr:col>
      <xdr:colOff>80645</xdr:colOff>
      <xdr:row>24</xdr:row>
      <xdr:rowOff>108585</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1720" y="1297305"/>
          <a:ext cx="1162685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令和４年度はまちづくり寄附金の増加や、財政調整基金への積立などで増加している。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今後も利子分を積み立てていきながら、必要に応じて積立、取り崩しを行っていく。</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4</xdr:row>
      <xdr:rowOff>73025</xdr:rowOff>
    </xdr:from>
    <xdr:to>
      <xdr:col>8</xdr:col>
      <xdr:colOff>1678940</xdr:colOff>
      <xdr:row>6</xdr:row>
      <xdr:rowOff>7620</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a:xfrm>
          <a:off x="13843000" y="911225"/>
          <a:ext cx="1256665"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340995</xdr:colOff>
      <xdr:row>54</xdr:row>
      <xdr:rowOff>156845</xdr:rowOff>
    </xdr:from>
    <xdr:to>
      <xdr:col>14</xdr:col>
      <xdr:colOff>81915</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a:xfrm>
          <a:off x="13761720" y="12463145"/>
          <a:ext cx="11628120" cy="5424805"/>
        </a:xfrm>
        <a:prstGeom prst="rect">
          <a:avLst/>
        </a:prstGeom>
        <a:noFill/>
        <a:ln w="19050">
          <a:solidFill>
            <a:srgbClr val="000000"/>
          </a:solidFill>
          <a:miter lim="800000"/>
          <a:headEnd/>
          <a:tailEnd/>
        </a:ln>
      </xdr:spPr>
    </xdr:sp>
    <xdr:clientData/>
  </xdr:twoCellAnchor>
  <xdr:twoCellAnchor>
    <xdr:from>
      <xdr:col>8</xdr:col>
      <xdr:colOff>340995</xdr:colOff>
      <xdr:row>54</xdr:row>
      <xdr:rowOff>622300</xdr:rowOff>
    </xdr:from>
    <xdr:to>
      <xdr:col>14</xdr:col>
      <xdr:colOff>80645</xdr:colOff>
      <xdr:row>62</xdr:row>
      <xdr:rowOff>664210</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1720" y="12928600"/>
          <a:ext cx="1162685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（基金の使途）</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・まちづくり基金：まちづくり寄附金に伴う積立金。</a:t>
          </a:r>
        </a:p>
        <a:p>
          <a:r>
            <a:rPr kumimoji="1" lang="ja-JP" altLang="en-US" sz="1300">
              <a:solidFill>
                <a:schemeClr val="dk1"/>
              </a:solidFill>
              <a:effectLst/>
              <a:latin typeface="ＭＳ ゴシック"/>
              <a:ea typeface="ＭＳ ゴシック"/>
              <a:cs typeface="+mn-cs"/>
            </a:rPr>
            <a:t>　・公共施設等総合管理計画推進基金：町の所有する公共施設等について、更新、統廃合及び長寿命化など総合的な管理計画を推進するための基金。</a:t>
          </a:r>
        </a:p>
        <a:p>
          <a:r>
            <a:rPr kumimoji="1" lang="ja-JP" altLang="en-US" sz="1300">
              <a:solidFill>
                <a:schemeClr val="dk1"/>
              </a:solidFill>
              <a:effectLst/>
              <a:latin typeface="ＭＳ ゴシック"/>
              <a:ea typeface="ＭＳ ゴシック"/>
              <a:cs typeface="+mn-cs"/>
            </a:rPr>
            <a:t>　・防災基金：安全・安心なまちづくりに係る事業並びに災害時の復旧事業及び災害の復興事業に活用するための基金。</a:t>
          </a:r>
        </a:p>
        <a:p>
          <a:r>
            <a:rPr kumimoji="1" lang="ja-JP" altLang="en-US" sz="1300">
              <a:solidFill>
                <a:schemeClr val="dk1"/>
              </a:solidFill>
              <a:effectLst/>
              <a:latin typeface="ＭＳ ゴシック"/>
              <a:ea typeface="ＭＳ ゴシック"/>
              <a:cs typeface="+mn-cs"/>
            </a:rPr>
            <a:t>　・社会福祉基金：湯河原町が行う社会福祉事業の資金に充てるための基金。</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・森林環境譲与税基金：森林の整備に関する施策、森林の整備の促進に関する施策等に要する費用育英奨学金の資金に充てるための基金。</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まちづくり基金については、寄附額が増えたことにより積立額も増加している。</a:t>
          </a:r>
        </a:p>
        <a:p>
          <a:r>
            <a:rPr kumimoji="1" lang="ja-JP" altLang="en-US" sz="1300">
              <a:solidFill>
                <a:schemeClr val="dk1"/>
              </a:solidFill>
              <a:effectLst/>
              <a:latin typeface="ＭＳ ゴシック"/>
              <a:ea typeface="ＭＳ ゴシック"/>
              <a:cs typeface="+mn-cs"/>
            </a:rPr>
            <a:t>　公共施設等総合管理計画推進基金については、文化福祉会館整備事業や地域福祉会館改修事業などに充当したため減額となっている。</a:t>
          </a:r>
        </a:p>
        <a:p>
          <a:r>
            <a:rPr kumimoji="1" lang="ja-JP" altLang="en-US" sz="1300">
              <a:solidFill>
                <a:schemeClr val="dk1"/>
              </a:solidFill>
              <a:effectLst/>
              <a:latin typeface="ＭＳ ゴシック"/>
              <a:ea typeface="ＭＳ ゴシック"/>
              <a:cs typeface="+mn-cs"/>
            </a:rPr>
            <a:t>　</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まちづくり寄附金は寄附をいただく際、使用事業の使途を選んでいただいているため、あてはまる事業に伴い取り崩していく予定である。</a:t>
          </a:r>
        </a:p>
        <a:p>
          <a:r>
            <a:rPr kumimoji="1" lang="ja-JP" altLang="en-US" sz="1300">
              <a:solidFill>
                <a:schemeClr val="dk1"/>
              </a:solidFill>
              <a:effectLst/>
              <a:latin typeface="ＭＳ ゴシック"/>
              <a:ea typeface="ＭＳ ゴシック"/>
              <a:cs typeface="+mn-cs"/>
            </a:rPr>
            <a:t>　公共施設等総合管理計画推進基金は今後も、公共施設の管理の必要などに伴い取り崩ししていくと思われる。</a:t>
          </a:r>
        </a:p>
        <a:p>
          <a:r>
            <a:rPr kumimoji="1" lang="ja-JP" altLang="en-US" sz="1300">
              <a:solidFill>
                <a:schemeClr val="dk1"/>
              </a:solidFill>
              <a:effectLst/>
              <a:latin typeface="ＭＳ ゴシック"/>
              <a:ea typeface="ＭＳ ゴシック"/>
              <a:cs typeface="+mn-cs"/>
            </a:rPr>
            <a:t>　</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54</xdr:row>
      <xdr:rowOff>256540</xdr:rowOff>
    </xdr:from>
    <xdr:to>
      <xdr:col>9</xdr:col>
      <xdr:colOff>953135</xdr:colOff>
      <xdr:row>54</xdr:row>
      <xdr:rowOff>585470</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a:xfrm>
          <a:off x="13843000" y="12562840"/>
          <a:ext cx="251206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340995</xdr:colOff>
      <xdr:row>25</xdr:row>
      <xdr:rowOff>40005</xdr:rowOff>
    </xdr:from>
    <xdr:to>
      <xdr:col>14</xdr:col>
      <xdr:colOff>81915</xdr:colOff>
      <xdr:row>41</xdr:row>
      <xdr:rowOff>137795</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a:xfrm>
          <a:off x="13761720" y="5278755"/>
          <a:ext cx="11628120" cy="3450590"/>
        </a:xfrm>
        <a:prstGeom prst="rect">
          <a:avLst/>
        </a:prstGeom>
        <a:noFill/>
        <a:ln w="19050">
          <a:solidFill>
            <a:srgbClr val="000000"/>
          </a:solidFill>
          <a:miter lim="800000"/>
          <a:headEnd/>
          <a:tailEnd/>
        </a:ln>
      </xdr:spPr>
    </xdr:sp>
    <xdr:clientData/>
  </xdr:twoCellAnchor>
  <xdr:twoCellAnchor>
    <xdr:from>
      <xdr:col>8</xdr:col>
      <xdr:colOff>340995</xdr:colOff>
      <xdr:row>27</xdr:row>
      <xdr:rowOff>95250</xdr:rowOff>
    </xdr:from>
    <xdr:to>
      <xdr:col>14</xdr:col>
      <xdr:colOff>80645</xdr:colOff>
      <xdr:row>41</xdr:row>
      <xdr:rowOff>121920</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1720" y="5753100"/>
          <a:ext cx="1162685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湯河原町真鶴町衛生組合に対する負担金が増加することが予想されていたので、それに備え財政調整基金を</a:t>
          </a:r>
          <a:r>
            <a:rPr kumimoji="1" lang="en-US" altLang="ja-JP" sz="1300">
              <a:solidFill>
                <a:schemeClr val="dk1"/>
              </a:solidFill>
              <a:effectLst/>
              <a:latin typeface="ＭＳ ゴシック"/>
              <a:ea typeface="ＭＳ ゴシック"/>
              <a:cs typeface="+mn-cs"/>
            </a:rPr>
            <a:t>10</a:t>
          </a:r>
          <a:r>
            <a:rPr kumimoji="1" lang="ja-JP" altLang="en-US" sz="1300">
              <a:solidFill>
                <a:schemeClr val="dk1"/>
              </a:solidFill>
              <a:effectLst/>
              <a:latin typeface="ＭＳ ゴシック"/>
              <a:ea typeface="ＭＳ ゴシック"/>
              <a:cs typeface="+mn-cs"/>
            </a:rPr>
            <a:t>億円を目標に積立てている。令和４年度は４億5,003万円の積立を行い、残高は11億5,600万円となっている。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平成</a:t>
          </a:r>
          <a:r>
            <a:rPr kumimoji="1" lang="en-US" altLang="ja-JP" sz="1300">
              <a:solidFill>
                <a:schemeClr val="dk1"/>
              </a:solidFill>
              <a:effectLst/>
              <a:latin typeface="ＭＳ ゴシック"/>
              <a:ea typeface="ＭＳ ゴシック"/>
              <a:cs typeface="+mn-cs"/>
            </a:rPr>
            <a:t>29</a:t>
          </a:r>
          <a:r>
            <a:rPr kumimoji="1" lang="ja-JP" altLang="en-US" sz="1300">
              <a:solidFill>
                <a:schemeClr val="dk1"/>
              </a:solidFill>
              <a:effectLst/>
              <a:latin typeface="ＭＳ ゴシック"/>
              <a:ea typeface="ＭＳ ゴシック"/>
              <a:cs typeface="+mn-cs"/>
            </a:rPr>
            <a:t>年から衛生組合の元金の償還がはじまったので、これからは財源調整するためにも取り崩す予定。</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25</xdr:row>
      <xdr:rowOff>133985</xdr:rowOff>
    </xdr:from>
    <xdr:to>
      <xdr:col>9</xdr:col>
      <xdr:colOff>490220</xdr:colOff>
      <xdr:row>27</xdr:row>
      <xdr:rowOff>56515</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a:xfrm>
          <a:off x="13843000" y="5372735"/>
          <a:ext cx="2049145"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340995</xdr:colOff>
      <xdr:row>42</xdr:row>
      <xdr:rowOff>75565</xdr:rowOff>
    </xdr:from>
    <xdr:to>
      <xdr:col>14</xdr:col>
      <xdr:colOff>81915</xdr:colOff>
      <xdr:row>54</xdr:row>
      <xdr:rowOff>18415</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a:xfrm>
          <a:off x="13761720" y="8876665"/>
          <a:ext cx="11628120" cy="3448050"/>
        </a:xfrm>
        <a:prstGeom prst="rect">
          <a:avLst/>
        </a:prstGeom>
        <a:noFill/>
        <a:ln w="19050">
          <a:solidFill>
            <a:srgbClr val="000000"/>
          </a:solidFill>
          <a:miter lim="800000"/>
          <a:headEnd/>
          <a:tailEnd/>
        </a:ln>
      </xdr:spPr>
    </xdr:sp>
    <xdr:clientData/>
  </xdr:twoCellAnchor>
  <xdr:twoCellAnchor>
    <xdr:from>
      <xdr:col>8</xdr:col>
      <xdr:colOff>340995</xdr:colOff>
      <xdr:row>44</xdr:row>
      <xdr:rowOff>129540</xdr:rowOff>
    </xdr:from>
    <xdr:to>
      <xdr:col>14</xdr:col>
      <xdr:colOff>80645</xdr:colOff>
      <xdr:row>53</xdr:row>
      <xdr:rowOff>364490</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1720" y="9349740"/>
          <a:ext cx="1162685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減債基金より町債の支払いはするつもりは当面ないが、利子の積立てをしている。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今後も動かす予定はない。</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42</xdr:row>
      <xdr:rowOff>168275</xdr:rowOff>
    </xdr:from>
    <xdr:to>
      <xdr:col>8</xdr:col>
      <xdr:colOff>1678940</xdr:colOff>
      <xdr:row>44</xdr:row>
      <xdr:rowOff>91440</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a:xfrm>
          <a:off x="13843000" y="8969375"/>
          <a:ext cx="1256665"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8E7F0F67-5D07-4AF6-84E0-9EC3E82E052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6B0819E4-0C12-4556-A7B9-2B4F074AC49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ECD83883-3516-499E-BF5C-6E738CEA88B0}"/>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AB942F48-4F87-4F3E-B984-2EC0A5E2D7DB}"/>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EAE93604-5F6B-44FA-A852-E0FE60237258}"/>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79DB38BE-3DFE-4017-A604-E4E6BD669280}"/>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神奈川県湯河原町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E7E669A8-A257-495B-A554-3F6C8659B4D8}"/>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457FD8EB-16D1-4F84-B55C-DB00A9097299}"/>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C49A4EDC-1DE8-4F9C-85CE-FD4AEB017672}"/>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2FD4798C-14C0-40F9-8110-81169898ABE8}"/>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532CD112-BC8C-4B6C-AD01-FC65879AD4FA}"/>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BB904DE7-BC49-43A2-A7D6-019B2E75884F}"/>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23,899
23,454
40.97
10,936,759
10,309,504
519,313
5,993,202
9,885,279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8EC1E1BA-93F5-402F-B5EB-AC620C5941AC}"/>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316A51A5-0F05-4EC0-ABEA-4CB2DD10D82F}"/>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4F4D9F5B-3BB2-4A8D-B5E5-FA8CE94D9FAB}"/>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6.0
66.9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FE9B55C2-FAD3-4200-9F24-B8F80AA67821}"/>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7BB17207-1BC7-4CC7-8D1E-57926F7B130A}"/>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1A85F036-91DF-43F2-887B-4B3A40A841C1}"/>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9025060A-43C1-48E3-949D-F2608D131B0A}"/>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1D0E895F-2F61-46DC-95E9-78E284730F7F}"/>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CB7216E8-1267-446D-BAE0-57C2A039F8AD}"/>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B443B8EB-CD23-4638-A4BB-12D152DDEEEF}"/>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535289B2-AD08-4B96-B1BD-2567515ADC73}"/>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8E45BB4A-69DD-4194-9294-DF83F86F139D}"/>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DAE47AA3-0D9A-4F2E-8ACF-CAEBC7A3DAF0}"/>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CBB00217-BE95-4C6D-8707-859F1E561461}"/>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A65E029A-5887-4E4C-B979-C0578875A590}"/>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335C53E5-E899-4663-B5B0-8C745AB8E736}"/>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535ED0C3-1E0E-4509-8D58-E840E8B1DCC7}"/>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382BBF16-DC10-43DF-BB64-DE256C713CF2}"/>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C38769A3-09E4-4432-97EE-551EAD616905}"/>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4AAC792F-126F-4F2B-BAF8-92CAB277DBF6}"/>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34" name="テキスト ボックス 33">
          <a:extLst>
            <a:ext uri="{FF2B5EF4-FFF2-40B4-BE49-F238E27FC236}">
              <a16:creationId xmlns:a16="http://schemas.microsoft.com/office/drawing/2014/main" id="{4F7C00B0-265D-4793-8C05-B7765DDB8496}"/>
            </a:ext>
          </a:extLst>
        </xdr:cNvPr>
        <xdr:cNvSpPr txBox="1"/>
      </xdr:nvSpPr>
      <xdr:spPr>
        <a:xfrm>
          <a:off x="419100" y="3492500"/>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a:extLst>
            <a:ext uri="{FF2B5EF4-FFF2-40B4-BE49-F238E27FC236}">
              <a16:creationId xmlns:a16="http://schemas.microsoft.com/office/drawing/2014/main" id="{7B271E99-B4BF-46D0-BCA1-1D9798341BC5}"/>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48F1507D-9353-4F17-A0D9-5C065A3451BC}"/>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8494563F-D1AF-4413-BD29-F2EF9197FB7B}"/>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85125034-9E80-4E6E-AEB9-636E3BE24F73}"/>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[ 70.6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96745003-2CF0-4593-ACD8-CAAB73917018}"/>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33EDF9D9-59C6-400B-8494-DB0275B5FBA4}"/>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88B865AD-541C-4044-B820-1799E3312451}"/>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CE5C727B-53BF-48C0-8772-171FDC2F40F6}"/>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BA8FAC8A-9D20-4007-B83A-4BC214606586}"/>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C586853A-7188-4CB6-BFCC-7E2A6F03203E}"/>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0584F2C5-ACA2-419D-BD6B-82DF102C3E68}"/>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87F3982F-136A-4E60-83E0-38356061003A}"/>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896EF2A5-A9C3-4482-9165-2973E76ED51F}"/>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59059702-6C49-4A1F-9F64-9F09B1ACD0BF}"/>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昨年に比べ値は増加し、類似団体より値が大きい。</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湯河原町公共施設等総合管理計画に基づき施設の管理を行い、適正な値になるよう目指していく。</a:t>
          </a: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C87FC301-0628-4CD1-95EE-B21B49E5F3E3}"/>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A06FA944-FDC4-49BE-84F8-0104FA3785F3}"/>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a:extLst>
            <a:ext uri="{FF2B5EF4-FFF2-40B4-BE49-F238E27FC236}">
              <a16:creationId xmlns:a16="http://schemas.microsoft.com/office/drawing/2014/main" id="{C36AFB20-ACCF-41EE-B94C-FEB593D0434C}"/>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a:extLst>
            <a:ext uri="{FF2B5EF4-FFF2-40B4-BE49-F238E27FC236}">
              <a16:creationId xmlns:a16="http://schemas.microsoft.com/office/drawing/2014/main" id="{464A3CB1-F7DA-4674-B339-5F24DB48684C}"/>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3" name="テキスト ボックス 52">
          <a:extLst>
            <a:ext uri="{FF2B5EF4-FFF2-40B4-BE49-F238E27FC236}">
              <a16:creationId xmlns:a16="http://schemas.microsoft.com/office/drawing/2014/main" id="{EE8C357C-C822-4F58-B0DF-39207FDEC0A5}"/>
            </a:ext>
          </a:extLst>
        </xdr:cNvPr>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a:extLst>
            <a:ext uri="{FF2B5EF4-FFF2-40B4-BE49-F238E27FC236}">
              <a16:creationId xmlns:a16="http://schemas.microsoft.com/office/drawing/2014/main" id="{2CECA030-2F04-4E13-A936-833353621F4E}"/>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a:extLst>
            <a:ext uri="{FF2B5EF4-FFF2-40B4-BE49-F238E27FC236}">
              <a16:creationId xmlns:a16="http://schemas.microsoft.com/office/drawing/2014/main" id="{FB205CB1-C367-4A2E-AD35-ADEAE06BFB73}"/>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a:extLst>
            <a:ext uri="{FF2B5EF4-FFF2-40B4-BE49-F238E27FC236}">
              <a16:creationId xmlns:a16="http://schemas.microsoft.com/office/drawing/2014/main" id="{6E3C9945-789D-4594-B4E4-48FE6E2A6D2A}"/>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a:extLst>
            <a:ext uri="{FF2B5EF4-FFF2-40B4-BE49-F238E27FC236}">
              <a16:creationId xmlns:a16="http://schemas.microsoft.com/office/drawing/2014/main" id="{9E324118-3FFA-400F-881B-AC3D50AF6080}"/>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a:extLst>
            <a:ext uri="{FF2B5EF4-FFF2-40B4-BE49-F238E27FC236}">
              <a16:creationId xmlns:a16="http://schemas.microsoft.com/office/drawing/2014/main" id="{A1DFFAB6-D9A7-406F-8E72-DF7A11875A86}"/>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a:extLst>
            <a:ext uri="{FF2B5EF4-FFF2-40B4-BE49-F238E27FC236}">
              <a16:creationId xmlns:a16="http://schemas.microsoft.com/office/drawing/2014/main" id="{E399E8FF-76EB-4E11-99FF-56A117289819}"/>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a:extLst>
            <a:ext uri="{FF2B5EF4-FFF2-40B4-BE49-F238E27FC236}">
              <a16:creationId xmlns:a16="http://schemas.microsoft.com/office/drawing/2014/main" id="{FAAFB4E1-BB39-4864-96CD-4DF5739E02D1}"/>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a:extLst>
            <a:ext uri="{FF2B5EF4-FFF2-40B4-BE49-F238E27FC236}">
              <a16:creationId xmlns:a16="http://schemas.microsoft.com/office/drawing/2014/main" id="{FA122C20-960B-491F-8E7B-CC993A4963BD}"/>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a:extLst>
            <a:ext uri="{FF2B5EF4-FFF2-40B4-BE49-F238E27FC236}">
              <a16:creationId xmlns:a16="http://schemas.microsoft.com/office/drawing/2014/main" id="{28FB8FBC-41BC-4364-AAA6-3C388E248ED5}"/>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a:extLst>
            <a:ext uri="{FF2B5EF4-FFF2-40B4-BE49-F238E27FC236}">
              <a16:creationId xmlns:a16="http://schemas.microsoft.com/office/drawing/2014/main" id="{7A8AE986-835F-435B-9DD5-C3BF69BC1705}"/>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a:extLst>
            <a:ext uri="{FF2B5EF4-FFF2-40B4-BE49-F238E27FC236}">
              <a16:creationId xmlns:a16="http://schemas.microsoft.com/office/drawing/2014/main" id="{937DFC03-B60E-4FE8-B86D-9037189A0433}"/>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29633</xdr:rowOff>
    </xdr:from>
    <xdr:to>
      <xdr:col>23</xdr:col>
      <xdr:colOff>85090</xdr:colOff>
      <xdr:row>35</xdr:row>
      <xdr:rowOff>62654</xdr:rowOff>
    </xdr:to>
    <xdr:cxnSp macro="">
      <xdr:nvCxnSpPr>
        <xdr:cNvPr id="65" name="直線コネクタ 64">
          <a:extLst>
            <a:ext uri="{FF2B5EF4-FFF2-40B4-BE49-F238E27FC236}">
              <a16:creationId xmlns:a16="http://schemas.microsoft.com/office/drawing/2014/main" id="{4208FD07-CA63-4665-8B2B-89EEAECCCA12}"/>
            </a:ext>
          </a:extLst>
        </xdr:cNvPr>
        <xdr:cNvCxnSpPr/>
      </xdr:nvCxnSpPr>
      <xdr:spPr>
        <a:xfrm flipV="1">
          <a:off x="4760595" y="5258858"/>
          <a:ext cx="1270" cy="15760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66481</xdr:rowOff>
    </xdr:from>
    <xdr:ext cx="405111" cy="259045"/>
    <xdr:sp macro="" textlink="">
      <xdr:nvSpPr>
        <xdr:cNvPr id="66" name="有形固定資産減価償却率最小値テキスト">
          <a:extLst>
            <a:ext uri="{FF2B5EF4-FFF2-40B4-BE49-F238E27FC236}">
              <a16:creationId xmlns:a16="http://schemas.microsoft.com/office/drawing/2014/main" id="{88C04DB6-F786-49E5-801B-7272FE105D42}"/>
            </a:ext>
          </a:extLst>
        </xdr:cNvPr>
        <xdr:cNvSpPr txBox="1"/>
      </xdr:nvSpPr>
      <xdr:spPr>
        <a:xfrm>
          <a:off x="4813300" y="68387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62654</xdr:rowOff>
    </xdr:from>
    <xdr:to>
      <xdr:col>23</xdr:col>
      <xdr:colOff>174625</xdr:colOff>
      <xdr:row>35</xdr:row>
      <xdr:rowOff>62654</xdr:rowOff>
    </xdr:to>
    <xdr:cxnSp macro="">
      <xdr:nvCxnSpPr>
        <xdr:cNvPr id="67" name="直線コネクタ 66">
          <a:extLst>
            <a:ext uri="{FF2B5EF4-FFF2-40B4-BE49-F238E27FC236}">
              <a16:creationId xmlns:a16="http://schemas.microsoft.com/office/drawing/2014/main" id="{FA33D23C-9B26-49FC-A324-97D808226BB5}"/>
            </a:ext>
          </a:extLst>
        </xdr:cNvPr>
        <xdr:cNvCxnSpPr/>
      </xdr:nvCxnSpPr>
      <xdr:spPr>
        <a:xfrm>
          <a:off x="4673600" y="6834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147760</xdr:rowOff>
    </xdr:from>
    <xdr:ext cx="405111" cy="259045"/>
    <xdr:sp macro="" textlink="">
      <xdr:nvSpPr>
        <xdr:cNvPr id="68" name="有形固定資産減価償却率最大値テキスト">
          <a:extLst>
            <a:ext uri="{FF2B5EF4-FFF2-40B4-BE49-F238E27FC236}">
              <a16:creationId xmlns:a16="http://schemas.microsoft.com/office/drawing/2014/main" id="{EAB9F020-B730-4537-81FD-27EDD867803C}"/>
            </a:ext>
          </a:extLst>
        </xdr:cNvPr>
        <xdr:cNvSpPr txBox="1"/>
      </xdr:nvSpPr>
      <xdr:spPr>
        <a:xfrm>
          <a:off x="4813300" y="50340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29633</xdr:rowOff>
    </xdr:from>
    <xdr:to>
      <xdr:col>23</xdr:col>
      <xdr:colOff>174625</xdr:colOff>
      <xdr:row>26</xdr:row>
      <xdr:rowOff>29633</xdr:rowOff>
    </xdr:to>
    <xdr:cxnSp macro="">
      <xdr:nvCxnSpPr>
        <xdr:cNvPr id="69" name="直線コネクタ 68">
          <a:extLst>
            <a:ext uri="{FF2B5EF4-FFF2-40B4-BE49-F238E27FC236}">
              <a16:creationId xmlns:a16="http://schemas.microsoft.com/office/drawing/2014/main" id="{DE46D814-BD58-4670-8103-77BC96C73480}"/>
            </a:ext>
          </a:extLst>
        </xdr:cNvPr>
        <xdr:cNvCxnSpPr/>
      </xdr:nvCxnSpPr>
      <xdr:spPr>
        <a:xfrm>
          <a:off x="4673600" y="5258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864</xdr:rowOff>
    </xdr:from>
    <xdr:ext cx="405111" cy="259045"/>
    <xdr:sp macro="" textlink="">
      <xdr:nvSpPr>
        <xdr:cNvPr id="70" name="有形固定資産減価償却率平均値テキスト">
          <a:extLst>
            <a:ext uri="{FF2B5EF4-FFF2-40B4-BE49-F238E27FC236}">
              <a16:creationId xmlns:a16="http://schemas.microsoft.com/office/drawing/2014/main" id="{A386CF62-2548-4B42-80AC-8AF170CC0AA0}"/>
            </a:ext>
          </a:extLst>
        </xdr:cNvPr>
        <xdr:cNvSpPr txBox="1"/>
      </xdr:nvSpPr>
      <xdr:spPr>
        <a:xfrm>
          <a:off x="4813300" y="591588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149437</xdr:rowOff>
    </xdr:from>
    <xdr:to>
      <xdr:col>23</xdr:col>
      <xdr:colOff>136525</xdr:colOff>
      <xdr:row>31</xdr:row>
      <xdr:rowOff>79587</xdr:rowOff>
    </xdr:to>
    <xdr:sp macro="" textlink="">
      <xdr:nvSpPr>
        <xdr:cNvPr id="71" name="フローチャート: 判断 70">
          <a:extLst>
            <a:ext uri="{FF2B5EF4-FFF2-40B4-BE49-F238E27FC236}">
              <a16:creationId xmlns:a16="http://schemas.microsoft.com/office/drawing/2014/main" id="{21BA857F-E3A3-44C8-80B0-BC6065AC3A9C}"/>
            </a:ext>
          </a:extLst>
        </xdr:cNvPr>
        <xdr:cNvSpPr/>
      </xdr:nvSpPr>
      <xdr:spPr>
        <a:xfrm>
          <a:off x="4711700" y="6064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102658</xdr:rowOff>
    </xdr:from>
    <xdr:to>
      <xdr:col>19</xdr:col>
      <xdr:colOff>187325</xdr:colOff>
      <xdr:row>31</xdr:row>
      <xdr:rowOff>32808</xdr:rowOff>
    </xdr:to>
    <xdr:sp macro="" textlink="">
      <xdr:nvSpPr>
        <xdr:cNvPr id="72" name="フローチャート: 判断 71">
          <a:extLst>
            <a:ext uri="{FF2B5EF4-FFF2-40B4-BE49-F238E27FC236}">
              <a16:creationId xmlns:a16="http://schemas.microsoft.com/office/drawing/2014/main" id="{CE5EB183-3D4D-4637-8B8F-95BEB103EE3B}"/>
            </a:ext>
          </a:extLst>
        </xdr:cNvPr>
        <xdr:cNvSpPr/>
      </xdr:nvSpPr>
      <xdr:spPr>
        <a:xfrm>
          <a:off x="4000500" y="6017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120650</xdr:rowOff>
    </xdr:from>
    <xdr:to>
      <xdr:col>15</xdr:col>
      <xdr:colOff>187325</xdr:colOff>
      <xdr:row>31</xdr:row>
      <xdr:rowOff>50800</xdr:rowOff>
    </xdr:to>
    <xdr:sp macro="" textlink="">
      <xdr:nvSpPr>
        <xdr:cNvPr id="73" name="フローチャート: 判断 72">
          <a:extLst>
            <a:ext uri="{FF2B5EF4-FFF2-40B4-BE49-F238E27FC236}">
              <a16:creationId xmlns:a16="http://schemas.microsoft.com/office/drawing/2014/main" id="{45173B96-AA51-4424-8CC4-8A28985A72F0}"/>
            </a:ext>
          </a:extLst>
        </xdr:cNvPr>
        <xdr:cNvSpPr/>
      </xdr:nvSpPr>
      <xdr:spPr>
        <a:xfrm>
          <a:off x="3238500" y="6035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77470</xdr:rowOff>
    </xdr:from>
    <xdr:to>
      <xdr:col>11</xdr:col>
      <xdr:colOff>187325</xdr:colOff>
      <xdr:row>31</xdr:row>
      <xdr:rowOff>7620</xdr:rowOff>
    </xdr:to>
    <xdr:sp macro="" textlink="">
      <xdr:nvSpPr>
        <xdr:cNvPr id="74" name="フローチャート: 判断 73">
          <a:extLst>
            <a:ext uri="{FF2B5EF4-FFF2-40B4-BE49-F238E27FC236}">
              <a16:creationId xmlns:a16="http://schemas.microsoft.com/office/drawing/2014/main" id="{E1D5E324-4278-4B61-B82E-FB09FDD794AD}"/>
            </a:ext>
          </a:extLst>
        </xdr:cNvPr>
        <xdr:cNvSpPr/>
      </xdr:nvSpPr>
      <xdr:spPr>
        <a:xfrm>
          <a:off x="2476500" y="5992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41487</xdr:rowOff>
    </xdr:from>
    <xdr:to>
      <xdr:col>7</xdr:col>
      <xdr:colOff>187325</xdr:colOff>
      <xdr:row>30</xdr:row>
      <xdr:rowOff>143087</xdr:rowOff>
    </xdr:to>
    <xdr:sp macro="" textlink="">
      <xdr:nvSpPr>
        <xdr:cNvPr id="75" name="フローチャート: 判断 74">
          <a:extLst>
            <a:ext uri="{FF2B5EF4-FFF2-40B4-BE49-F238E27FC236}">
              <a16:creationId xmlns:a16="http://schemas.microsoft.com/office/drawing/2014/main" id="{D8CC97A0-F593-4866-B0A7-6707CAF25954}"/>
            </a:ext>
          </a:extLst>
        </xdr:cNvPr>
        <xdr:cNvSpPr/>
      </xdr:nvSpPr>
      <xdr:spPr>
        <a:xfrm>
          <a:off x="1714500" y="5956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5D601557-B836-4475-9135-9849FD3B0CF1}"/>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E25207AF-A2E2-4F5D-98CC-083A19822ADC}"/>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6AC9978F-4A98-43BA-8F52-21B20B5DE492}"/>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2648187B-3B7E-417E-8B6D-E58D57EFFA16}"/>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C64BDA37-AFE2-4A49-885C-82D02FF5A266}"/>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105198</xdr:rowOff>
    </xdr:from>
    <xdr:to>
      <xdr:col>23</xdr:col>
      <xdr:colOff>136525</xdr:colOff>
      <xdr:row>33</xdr:row>
      <xdr:rowOff>35348</xdr:rowOff>
    </xdr:to>
    <xdr:sp macro="" textlink="">
      <xdr:nvSpPr>
        <xdr:cNvPr id="81" name="楕円 80">
          <a:extLst>
            <a:ext uri="{FF2B5EF4-FFF2-40B4-BE49-F238E27FC236}">
              <a16:creationId xmlns:a16="http://schemas.microsoft.com/office/drawing/2014/main" id="{168BEFD0-1D72-4B71-A456-70543E427D8B}"/>
            </a:ext>
          </a:extLst>
        </xdr:cNvPr>
        <xdr:cNvSpPr/>
      </xdr:nvSpPr>
      <xdr:spPr>
        <a:xfrm>
          <a:off x="4711700" y="6363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32</xdr:row>
      <xdr:rowOff>83625</xdr:rowOff>
    </xdr:from>
    <xdr:ext cx="405111" cy="259045"/>
    <xdr:sp macro="" textlink="">
      <xdr:nvSpPr>
        <xdr:cNvPr id="82" name="有形固定資産減価償却率該当値テキスト">
          <a:extLst>
            <a:ext uri="{FF2B5EF4-FFF2-40B4-BE49-F238E27FC236}">
              <a16:creationId xmlns:a16="http://schemas.microsoft.com/office/drawing/2014/main" id="{B2DEDA4D-989B-40F3-BABE-D3FCF5B9D193}"/>
            </a:ext>
          </a:extLst>
        </xdr:cNvPr>
        <xdr:cNvSpPr txBox="1"/>
      </xdr:nvSpPr>
      <xdr:spPr>
        <a:xfrm>
          <a:off x="4813300" y="63415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32</xdr:row>
      <xdr:rowOff>47625</xdr:rowOff>
    </xdr:from>
    <xdr:to>
      <xdr:col>19</xdr:col>
      <xdr:colOff>187325</xdr:colOff>
      <xdr:row>32</xdr:row>
      <xdr:rowOff>149225</xdr:rowOff>
    </xdr:to>
    <xdr:sp macro="" textlink="">
      <xdr:nvSpPr>
        <xdr:cNvPr id="83" name="楕円 82">
          <a:extLst>
            <a:ext uri="{FF2B5EF4-FFF2-40B4-BE49-F238E27FC236}">
              <a16:creationId xmlns:a16="http://schemas.microsoft.com/office/drawing/2014/main" id="{ED77119D-DC87-46A9-8728-5B12B034F44D}"/>
            </a:ext>
          </a:extLst>
        </xdr:cNvPr>
        <xdr:cNvSpPr/>
      </xdr:nvSpPr>
      <xdr:spPr>
        <a:xfrm>
          <a:off x="4000500" y="6305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32</xdr:row>
      <xdr:rowOff>98425</xdr:rowOff>
    </xdr:from>
    <xdr:to>
      <xdr:col>23</xdr:col>
      <xdr:colOff>85725</xdr:colOff>
      <xdr:row>32</xdr:row>
      <xdr:rowOff>155998</xdr:rowOff>
    </xdr:to>
    <xdr:cxnSp macro="">
      <xdr:nvCxnSpPr>
        <xdr:cNvPr id="84" name="直線コネクタ 83">
          <a:extLst>
            <a:ext uri="{FF2B5EF4-FFF2-40B4-BE49-F238E27FC236}">
              <a16:creationId xmlns:a16="http://schemas.microsoft.com/office/drawing/2014/main" id="{4A1AFF43-AF38-4FEB-96D6-31BC8AB5FCB0}"/>
            </a:ext>
          </a:extLst>
        </xdr:cNvPr>
        <xdr:cNvCxnSpPr/>
      </xdr:nvCxnSpPr>
      <xdr:spPr>
        <a:xfrm>
          <a:off x="4051300" y="6356350"/>
          <a:ext cx="711200" cy="57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165100</xdr:rowOff>
    </xdr:from>
    <xdr:to>
      <xdr:col>15</xdr:col>
      <xdr:colOff>187325</xdr:colOff>
      <xdr:row>32</xdr:row>
      <xdr:rowOff>95250</xdr:rowOff>
    </xdr:to>
    <xdr:sp macro="" textlink="">
      <xdr:nvSpPr>
        <xdr:cNvPr id="85" name="楕円 84">
          <a:extLst>
            <a:ext uri="{FF2B5EF4-FFF2-40B4-BE49-F238E27FC236}">
              <a16:creationId xmlns:a16="http://schemas.microsoft.com/office/drawing/2014/main" id="{7177545E-547F-4325-A842-A179100BAF61}"/>
            </a:ext>
          </a:extLst>
        </xdr:cNvPr>
        <xdr:cNvSpPr/>
      </xdr:nvSpPr>
      <xdr:spPr>
        <a:xfrm>
          <a:off x="3238500" y="6251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32</xdr:row>
      <xdr:rowOff>44450</xdr:rowOff>
    </xdr:from>
    <xdr:to>
      <xdr:col>19</xdr:col>
      <xdr:colOff>136525</xdr:colOff>
      <xdr:row>32</xdr:row>
      <xdr:rowOff>98425</xdr:rowOff>
    </xdr:to>
    <xdr:cxnSp macro="">
      <xdr:nvCxnSpPr>
        <xdr:cNvPr id="86" name="直線コネクタ 85">
          <a:extLst>
            <a:ext uri="{FF2B5EF4-FFF2-40B4-BE49-F238E27FC236}">
              <a16:creationId xmlns:a16="http://schemas.microsoft.com/office/drawing/2014/main" id="{B54726B8-2E67-4CD4-ADB0-DB0D763BE273}"/>
            </a:ext>
          </a:extLst>
        </xdr:cNvPr>
        <xdr:cNvCxnSpPr/>
      </xdr:nvCxnSpPr>
      <xdr:spPr>
        <a:xfrm>
          <a:off x="3289300" y="6302375"/>
          <a:ext cx="762000" cy="53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114723</xdr:rowOff>
    </xdr:from>
    <xdr:to>
      <xdr:col>11</xdr:col>
      <xdr:colOff>187325</xdr:colOff>
      <xdr:row>32</xdr:row>
      <xdr:rowOff>44873</xdr:rowOff>
    </xdr:to>
    <xdr:sp macro="" textlink="">
      <xdr:nvSpPr>
        <xdr:cNvPr id="87" name="楕円 86">
          <a:extLst>
            <a:ext uri="{FF2B5EF4-FFF2-40B4-BE49-F238E27FC236}">
              <a16:creationId xmlns:a16="http://schemas.microsoft.com/office/drawing/2014/main" id="{5BFDB62F-1738-4538-AA7F-27F4935C4F43}"/>
            </a:ext>
          </a:extLst>
        </xdr:cNvPr>
        <xdr:cNvSpPr/>
      </xdr:nvSpPr>
      <xdr:spPr>
        <a:xfrm>
          <a:off x="2476500" y="6201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165523</xdr:rowOff>
    </xdr:from>
    <xdr:to>
      <xdr:col>15</xdr:col>
      <xdr:colOff>136525</xdr:colOff>
      <xdr:row>32</xdr:row>
      <xdr:rowOff>44450</xdr:rowOff>
    </xdr:to>
    <xdr:cxnSp macro="">
      <xdr:nvCxnSpPr>
        <xdr:cNvPr id="88" name="直線コネクタ 87">
          <a:extLst>
            <a:ext uri="{FF2B5EF4-FFF2-40B4-BE49-F238E27FC236}">
              <a16:creationId xmlns:a16="http://schemas.microsoft.com/office/drawing/2014/main" id="{03D62382-39BE-4305-A72C-41645CF3CB41}"/>
            </a:ext>
          </a:extLst>
        </xdr:cNvPr>
        <xdr:cNvCxnSpPr/>
      </xdr:nvCxnSpPr>
      <xdr:spPr>
        <a:xfrm>
          <a:off x="2527300" y="6251998"/>
          <a:ext cx="762000" cy="50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31</xdr:row>
      <xdr:rowOff>96732</xdr:rowOff>
    </xdr:from>
    <xdr:to>
      <xdr:col>7</xdr:col>
      <xdr:colOff>187325</xdr:colOff>
      <xdr:row>32</xdr:row>
      <xdr:rowOff>26882</xdr:rowOff>
    </xdr:to>
    <xdr:sp macro="" textlink="">
      <xdr:nvSpPr>
        <xdr:cNvPr id="89" name="楕円 88">
          <a:extLst>
            <a:ext uri="{FF2B5EF4-FFF2-40B4-BE49-F238E27FC236}">
              <a16:creationId xmlns:a16="http://schemas.microsoft.com/office/drawing/2014/main" id="{41CDBE5A-F212-4BDB-BDD2-2129C46C144F}"/>
            </a:ext>
          </a:extLst>
        </xdr:cNvPr>
        <xdr:cNvSpPr/>
      </xdr:nvSpPr>
      <xdr:spPr>
        <a:xfrm>
          <a:off x="1714500" y="6183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147532</xdr:rowOff>
    </xdr:from>
    <xdr:to>
      <xdr:col>11</xdr:col>
      <xdr:colOff>136525</xdr:colOff>
      <xdr:row>31</xdr:row>
      <xdr:rowOff>165523</xdr:rowOff>
    </xdr:to>
    <xdr:cxnSp macro="">
      <xdr:nvCxnSpPr>
        <xdr:cNvPr id="90" name="直線コネクタ 89">
          <a:extLst>
            <a:ext uri="{FF2B5EF4-FFF2-40B4-BE49-F238E27FC236}">
              <a16:creationId xmlns:a16="http://schemas.microsoft.com/office/drawing/2014/main" id="{39DEA2FC-3A0F-4208-A298-30F8A0276140}"/>
            </a:ext>
          </a:extLst>
        </xdr:cNvPr>
        <xdr:cNvCxnSpPr/>
      </xdr:nvCxnSpPr>
      <xdr:spPr>
        <a:xfrm>
          <a:off x="1765300" y="6234007"/>
          <a:ext cx="762000" cy="17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49335</xdr:rowOff>
    </xdr:from>
    <xdr:ext cx="405111" cy="259045"/>
    <xdr:sp macro="" textlink="">
      <xdr:nvSpPr>
        <xdr:cNvPr id="91" name="n_1aveValue有形固定資産減価償却率">
          <a:extLst>
            <a:ext uri="{FF2B5EF4-FFF2-40B4-BE49-F238E27FC236}">
              <a16:creationId xmlns:a16="http://schemas.microsoft.com/office/drawing/2014/main" id="{DB33E081-EB53-4FD8-AE05-6481F391C738}"/>
            </a:ext>
          </a:extLst>
        </xdr:cNvPr>
        <xdr:cNvSpPr txBox="1"/>
      </xdr:nvSpPr>
      <xdr:spPr>
        <a:xfrm>
          <a:off x="3836044" y="57929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67327</xdr:rowOff>
    </xdr:from>
    <xdr:ext cx="405111" cy="259045"/>
    <xdr:sp macro="" textlink="">
      <xdr:nvSpPr>
        <xdr:cNvPr id="92" name="n_2aveValue有形固定資産減価償却率">
          <a:extLst>
            <a:ext uri="{FF2B5EF4-FFF2-40B4-BE49-F238E27FC236}">
              <a16:creationId xmlns:a16="http://schemas.microsoft.com/office/drawing/2014/main" id="{5B76595F-393B-4311-A300-5FA5037024AE}"/>
            </a:ext>
          </a:extLst>
        </xdr:cNvPr>
        <xdr:cNvSpPr txBox="1"/>
      </xdr:nvSpPr>
      <xdr:spPr>
        <a:xfrm>
          <a:off x="3086744" y="5810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24147</xdr:rowOff>
    </xdr:from>
    <xdr:ext cx="405111" cy="259045"/>
    <xdr:sp macro="" textlink="">
      <xdr:nvSpPr>
        <xdr:cNvPr id="93" name="n_3aveValue有形固定資産減価償却率">
          <a:extLst>
            <a:ext uri="{FF2B5EF4-FFF2-40B4-BE49-F238E27FC236}">
              <a16:creationId xmlns:a16="http://schemas.microsoft.com/office/drawing/2014/main" id="{E9B92E6F-9FED-4AD7-B98A-6124BE15EEA8}"/>
            </a:ext>
          </a:extLst>
        </xdr:cNvPr>
        <xdr:cNvSpPr txBox="1"/>
      </xdr:nvSpPr>
      <xdr:spPr>
        <a:xfrm>
          <a:off x="2324744" y="5767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159614</xdr:rowOff>
    </xdr:from>
    <xdr:ext cx="405111" cy="259045"/>
    <xdr:sp macro="" textlink="">
      <xdr:nvSpPr>
        <xdr:cNvPr id="94" name="n_4aveValue有形固定資産減価償却率">
          <a:extLst>
            <a:ext uri="{FF2B5EF4-FFF2-40B4-BE49-F238E27FC236}">
              <a16:creationId xmlns:a16="http://schemas.microsoft.com/office/drawing/2014/main" id="{CBDD30DD-C46A-48A9-966C-2540506782D9}"/>
            </a:ext>
          </a:extLst>
        </xdr:cNvPr>
        <xdr:cNvSpPr txBox="1"/>
      </xdr:nvSpPr>
      <xdr:spPr>
        <a:xfrm>
          <a:off x="1562744" y="57317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140352</xdr:rowOff>
    </xdr:from>
    <xdr:ext cx="405111" cy="259045"/>
    <xdr:sp macro="" textlink="">
      <xdr:nvSpPr>
        <xdr:cNvPr id="95" name="n_1mainValue有形固定資産減価償却率">
          <a:extLst>
            <a:ext uri="{FF2B5EF4-FFF2-40B4-BE49-F238E27FC236}">
              <a16:creationId xmlns:a16="http://schemas.microsoft.com/office/drawing/2014/main" id="{275C4CEA-418E-447D-94EB-DC0D54F1A95E}"/>
            </a:ext>
          </a:extLst>
        </xdr:cNvPr>
        <xdr:cNvSpPr txBox="1"/>
      </xdr:nvSpPr>
      <xdr:spPr>
        <a:xfrm>
          <a:off x="3836044" y="6398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86377</xdr:rowOff>
    </xdr:from>
    <xdr:ext cx="405111" cy="259045"/>
    <xdr:sp macro="" textlink="">
      <xdr:nvSpPr>
        <xdr:cNvPr id="96" name="n_2mainValue有形固定資産減価償却率">
          <a:extLst>
            <a:ext uri="{FF2B5EF4-FFF2-40B4-BE49-F238E27FC236}">
              <a16:creationId xmlns:a16="http://schemas.microsoft.com/office/drawing/2014/main" id="{94C43736-2E36-4411-B431-C1625B8A57E2}"/>
            </a:ext>
          </a:extLst>
        </xdr:cNvPr>
        <xdr:cNvSpPr txBox="1"/>
      </xdr:nvSpPr>
      <xdr:spPr>
        <a:xfrm>
          <a:off x="3086744" y="6344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36000</xdr:rowOff>
    </xdr:from>
    <xdr:ext cx="405111" cy="259045"/>
    <xdr:sp macro="" textlink="">
      <xdr:nvSpPr>
        <xdr:cNvPr id="97" name="n_3mainValue有形固定資産減価償却率">
          <a:extLst>
            <a:ext uri="{FF2B5EF4-FFF2-40B4-BE49-F238E27FC236}">
              <a16:creationId xmlns:a16="http://schemas.microsoft.com/office/drawing/2014/main" id="{90BCCC7D-A621-4AF5-9F36-FC6B200B66A4}"/>
            </a:ext>
          </a:extLst>
        </xdr:cNvPr>
        <xdr:cNvSpPr txBox="1"/>
      </xdr:nvSpPr>
      <xdr:spPr>
        <a:xfrm>
          <a:off x="2324744" y="62939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32</xdr:row>
      <xdr:rowOff>18009</xdr:rowOff>
    </xdr:from>
    <xdr:ext cx="405111" cy="259045"/>
    <xdr:sp macro="" textlink="">
      <xdr:nvSpPr>
        <xdr:cNvPr id="98" name="n_4mainValue有形固定資産減価償却率">
          <a:extLst>
            <a:ext uri="{FF2B5EF4-FFF2-40B4-BE49-F238E27FC236}">
              <a16:creationId xmlns:a16="http://schemas.microsoft.com/office/drawing/2014/main" id="{EC5618C6-FF36-4488-8653-EAEC49AE21BD}"/>
            </a:ext>
          </a:extLst>
        </xdr:cNvPr>
        <xdr:cNvSpPr txBox="1"/>
      </xdr:nvSpPr>
      <xdr:spPr>
        <a:xfrm>
          <a:off x="1562744" y="62759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a:extLst>
            <a:ext uri="{FF2B5EF4-FFF2-40B4-BE49-F238E27FC236}">
              <a16:creationId xmlns:a16="http://schemas.microsoft.com/office/drawing/2014/main" id="{8AECC0EB-0147-45DA-A16E-91849BFD5762}"/>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a:extLst>
            <a:ext uri="{FF2B5EF4-FFF2-40B4-BE49-F238E27FC236}">
              <a16:creationId xmlns:a16="http://schemas.microsoft.com/office/drawing/2014/main" id="{33FA93FC-2534-4164-82A9-A8DE8F1DD110}"/>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a:extLst>
            <a:ext uri="{FF2B5EF4-FFF2-40B4-BE49-F238E27FC236}">
              <a16:creationId xmlns:a16="http://schemas.microsoft.com/office/drawing/2014/main" id="{140A3AA5-3224-421A-B93F-F09FF32BA6C8}"/>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[ 873.9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a:extLst>
            <a:ext uri="{FF2B5EF4-FFF2-40B4-BE49-F238E27FC236}">
              <a16:creationId xmlns:a16="http://schemas.microsoft.com/office/drawing/2014/main" id="{BEBD647D-241E-4E62-AA95-C6BA129729EA}"/>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a:extLst>
            <a:ext uri="{FF2B5EF4-FFF2-40B4-BE49-F238E27FC236}">
              <a16:creationId xmlns:a16="http://schemas.microsoft.com/office/drawing/2014/main" id="{BB726B80-EBB5-4479-8B95-6CACDF6C5394}"/>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a:extLst>
            <a:ext uri="{FF2B5EF4-FFF2-40B4-BE49-F238E27FC236}">
              <a16:creationId xmlns:a16="http://schemas.microsoft.com/office/drawing/2014/main" id="{ADCAC749-0101-4048-B58B-2D8082CEF647}"/>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a:extLst>
            <a:ext uri="{FF2B5EF4-FFF2-40B4-BE49-F238E27FC236}">
              <a16:creationId xmlns:a16="http://schemas.microsoft.com/office/drawing/2014/main" id="{D1290844-AFEC-40B6-A828-CC1E04F905A5}"/>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a:extLst>
            <a:ext uri="{FF2B5EF4-FFF2-40B4-BE49-F238E27FC236}">
              <a16:creationId xmlns:a16="http://schemas.microsoft.com/office/drawing/2014/main" id="{79CA9D4A-A23B-48B9-950F-AA4F55566C71}"/>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a:extLst>
            <a:ext uri="{FF2B5EF4-FFF2-40B4-BE49-F238E27FC236}">
              <a16:creationId xmlns:a16="http://schemas.microsoft.com/office/drawing/2014/main" id="{E6B3289C-F455-47EA-ACE4-916F76C9C8C6}"/>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a:extLst>
            <a:ext uri="{FF2B5EF4-FFF2-40B4-BE49-F238E27FC236}">
              <a16:creationId xmlns:a16="http://schemas.microsoft.com/office/drawing/2014/main" id="{CF34F960-204E-44E8-9E27-C18A4CFB48F4}"/>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a:extLst>
            <a:ext uri="{FF2B5EF4-FFF2-40B4-BE49-F238E27FC236}">
              <a16:creationId xmlns:a16="http://schemas.microsoft.com/office/drawing/2014/main" id="{C41A2FC5-4AEC-4AE0-BF9B-901EB63B43B1}"/>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a:extLst>
            <a:ext uri="{FF2B5EF4-FFF2-40B4-BE49-F238E27FC236}">
              <a16:creationId xmlns:a16="http://schemas.microsoft.com/office/drawing/2014/main" id="{109CFEB0-2E50-44C1-8C34-5550D1394E67}"/>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a:extLst>
            <a:ext uri="{FF2B5EF4-FFF2-40B4-BE49-F238E27FC236}">
              <a16:creationId xmlns:a16="http://schemas.microsoft.com/office/drawing/2014/main" id="{05978C26-4C6C-4AD2-B32C-896634BD5C35}"/>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類似団体より債務償還比率の値が高い。</a:t>
          </a:r>
          <a:endParaRPr lang="ja-JP" altLang="ja-JP">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昨年よりは値が増加しており、税収などの減により増加傾向になると予測される。</a:t>
          </a:r>
          <a:endParaRPr lang="ja-JP" altLang="ja-JP">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起債の新規発行を計画的に行い、将来に過度な負担を残すことの無いようにする。</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2" name="テキスト ボックス 111">
          <a:extLst>
            <a:ext uri="{FF2B5EF4-FFF2-40B4-BE49-F238E27FC236}">
              <a16:creationId xmlns:a16="http://schemas.microsoft.com/office/drawing/2014/main" id="{5079E077-AA2E-4AEB-902B-8C74349E1006}"/>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a:extLst>
            <a:ext uri="{FF2B5EF4-FFF2-40B4-BE49-F238E27FC236}">
              <a16:creationId xmlns:a16="http://schemas.microsoft.com/office/drawing/2014/main" id="{A5CDEA6B-D045-4837-A822-7690AC1CDC71}"/>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a:extLst>
            <a:ext uri="{FF2B5EF4-FFF2-40B4-BE49-F238E27FC236}">
              <a16:creationId xmlns:a16="http://schemas.microsoft.com/office/drawing/2014/main" id="{C1A99901-FAF5-46DB-A52A-E4E2657EE1C4}"/>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5" name="直線コネクタ 114">
          <a:extLst>
            <a:ext uri="{FF2B5EF4-FFF2-40B4-BE49-F238E27FC236}">
              <a16:creationId xmlns:a16="http://schemas.microsoft.com/office/drawing/2014/main" id="{4B9B87BA-2451-49DF-8480-38160BB166CF}"/>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6" name="テキスト ボックス 115">
          <a:extLst>
            <a:ext uri="{FF2B5EF4-FFF2-40B4-BE49-F238E27FC236}">
              <a16:creationId xmlns:a16="http://schemas.microsoft.com/office/drawing/2014/main" id="{CDFAC68C-A814-4A5A-9943-0766D5E71BE1}"/>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7" name="直線コネクタ 116">
          <a:extLst>
            <a:ext uri="{FF2B5EF4-FFF2-40B4-BE49-F238E27FC236}">
              <a16:creationId xmlns:a16="http://schemas.microsoft.com/office/drawing/2014/main" id="{646632FD-CB14-4D47-98CB-00EE6C7D1392}"/>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8" name="テキスト ボックス 117">
          <a:extLst>
            <a:ext uri="{FF2B5EF4-FFF2-40B4-BE49-F238E27FC236}">
              <a16:creationId xmlns:a16="http://schemas.microsoft.com/office/drawing/2014/main" id="{1623E208-83DA-45C8-A5D9-316D2481A3CD}"/>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9" name="直線コネクタ 118">
          <a:extLst>
            <a:ext uri="{FF2B5EF4-FFF2-40B4-BE49-F238E27FC236}">
              <a16:creationId xmlns:a16="http://schemas.microsoft.com/office/drawing/2014/main" id="{FC92EBCE-1161-4D82-B4AD-9BE1B9B1CCD5}"/>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0" name="テキスト ボックス 119">
          <a:extLst>
            <a:ext uri="{FF2B5EF4-FFF2-40B4-BE49-F238E27FC236}">
              <a16:creationId xmlns:a16="http://schemas.microsoft.com/office/drawing/2014/main" id="{A1A77342-B93B-4FCD-9848-43120D2C1741}"/>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1" name="直線コネクタ 120">
          <a:extLst>
            <a:ext uri="{FF2B5EF4-FFF2-40B4-BE49-F238E27FC236}">
              <a16:creationId xmlns:a16="http://schemas.microsoft.com/office/drawing/2014/main" id="{C4A5085B-164B-4BE3-9288-994C09E3E830}"/>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2" name="テキスト ボックス 121">
          <a:extLst>
            <a:ext uri="{FF2B5EF4-FFF2-40B4-BE49-F238E27FC236}">
              <a16:creationId xmlns:a16="http://schemas.microsoft.com/office/drawing/2014/main" id="{F8A05D65-F02E-41A9-B286-C0A4E04CE6FE}"/>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3" name="直線コネクタ 122">
          <a:extLst>
            <a:ext uri="{FF2B5EF4-FFF2-40B4-BE49-F238E27FC236}">
              <a16:creationId xmlns:a16="http://schemas.microsoft.com/office/drawing/2014/main" id="{AE380DB3-CA3F-423F-9285-F3E056B868AE}"/>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4" name="テキスト ボックス 123">
          <a:extLst>
            <a:ext uri="{FF2B5EF4-FFF2-40B4-BE49-F238E27FC236}">
              <a16:creationId xmlns:a16="http://schemas.microsoft.com/office/drawing/2014/main" id="{0F43FAF4-8600-4355-99E8-71E0593B04DA}"/>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a:extLst>
            <a:ext uri="{FF2B5EF4-FFF2-40B4-BE49-F238E27FC236}">
              <a16:creationId xmlns:a16="http://schemas.microsoft.com/office/drawing/2014/main" id="{62B320A6-C34F-4BF6-8BDB-B309F31FE1CB}"/>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a:extLst>
            <a:ext uri="{FF2B5EF4-FFF2-40B4-BE49-F238E27FC236}">
              <a16:creationId xmlns:a16="http://schemas.microsoft.com/office/drawing/2014/main" id="{F8E09F54-5722-4CDC-9D19-E326592BE816}"/>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47709</xdr:rowOff>
    </xdr:to>
    <xdr:cxnSp macro="">
      <xdr:nvCxnSpPr>
        <xdr:cNvPr id="127" name="直線コネクタ 126">
          <a:extLst>
            <a:ext uri="{FF2B5EF4-FFF2-40B4-BE49-F238E27FC236}">
              <a16:creationId xmlns:a16="http://schemas.microsoft.com/office/drawing/2014/main" id="{44FEDD99-A7EB-4F95-B0D8-4071DA7AEBA4}"/>
            </a:ext>
          </a:extLst>
        </xdr:cNvPr>
        <xdr:cNvCxnSpPr/>
      </xdr:nvCxnSpPr>
      <xdr:spPr>
        <a:xfrm flipV="1">
          <a:off x="14793595" y="5312833"/>
          <a:ext cx="1269" cy="13357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51536</xdr:rowOff>
    </xdr:from>
    <xdr:ext cx="560923" cy="259045"/>
    <xdr:sp macro="" textlink="">
      <xdr:nvSpPr>
        <xdr:cNvPr id="128" name="債務償還比率最小値テキスト">
          <a:extLst>
            <a:ext uri="{FF2B5EF4-FFF2-40B4-BE49-F238E27FC236}">
              <a16:creationId xmlns:a16="http://schemas.microsoft.com/office/drawing/2014/main" id="{E21072DF-DD5A-4E00-A2FD-7334B70EDE16}"/>
            </a:ext>
          </a:extLst>
        </xdr:cNvPr>
        <xdr:cNvSpPr txBox="1"/>
      </xdr:nvSpPr>
      <xdr:spPr>
        <a:xfrm>
          <a:off x="14846300" y="6652361"/>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47709</xdr:rowOff>
    </xdr:from>
    <xdr:to>
      <xdr:col>76</xdr:col>
      <xdr:colOff>111125</xdr:colOff>
      <xdr:row>34</xdr:row>
      <xdr:rowOff>47709</xdr:rowOff>
    </xdr:to>
    <xdr:cxnSp macro="">
      <xdr:nvCxnSpPr>
        <xdr:cNvPr id="129" name="直線コネクタ 128">
          <a:extLst>
            <a:ext uri="{FF2B5EF4-FFF2-40B4-BE49-F238E27FC236}">
              <a16:creationId xmlns:a16="http://schemas.microsoft.com/office/drawing/2014/main" id="{E03FDDEB-4E09-4BBE-8E46-0ED4ABDF6715}"/>
            </a:ext>
          </a:extLst>
        </xdr:cNvPr>
        <xdr:cNvCxnSpPr/>
      </xdr:nvCxnSpPr>
      <xdr:spPr>
        <a:xfrm>
          <a:off x="14706600" y="6648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0" name="債務償還比率最大値テキスト">
          <a:extLst>
            <a:ext uri="{FF2B5EF4-FFF2-40B4-BE49-F238E27FC236}">
              <a16:creationId xmlns:a16="http://schemas.microsoft.com/office/drawing/2014/main" id="{4DE3786A-6775-4B2E-A079-FD832D78D4DE}"/>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1" name="直線コネクタ 130">
          <a:extLst>
            <a:ext uri="{FF2B5EF4-FFF2-40B4-BE49-F238E27FC236}">
              <a16:creationId xmlns:a16="http://schemas.microsoft.com/office/drawing/2014/main" id="{47ABA5C2-17D8-4F53-BA01-F7D0EDA28DBE}"/>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84084</xdr:rowOff>
    </xdr:from>
    <xdr:ext cx="469744" cy="259045"/>
    <xdr:sp macro="" textlink="">
      <xdr:nvSpPr>
        <xdr:cNvPr id="132" name="債務償還比率平均値テキスト">
          <a:extLst>
            <a:ext uri="{FF2B5EF4-FFF2-40B4-BE49-F238E27FC236}">
              <a16:creationId xmlns:a16="http://schemas.microsoft.com/office/drawing/2014/main" id="{5830900B-1464-4341-B1AA-10D55E579099}"/>
            </a:ext>
          </a:extLst>
        </xdr:cNvPr>
        <xdr:cNvSpPr txBox="1"/>
      </xdr:nvSpPr>
      <xdr:spPr>
        <a:xfrm>
          <a:off x="14846300" y="56562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61207</xdr:rowOff>
    </xdr:from>
    <xdr:to>
      <xdr:col>76</xdr:col>
      <xdr:colOff>73025</xdr:colOff>
      <xdr:row>29</xdr:row>
      <xdr:rowOff>162807</xdr:rowOff>
    </xdr:to>
    <xdr:sp macro="" textlink="">
      <xdr:nvSpPr>
        <xdr:cNvPr id="133" name="フローチャート: 判断 132">
          <a:extLst>
            <a:ext uri="{FF2B5EF4-FFF2-40B4-BE49-F238E27FC236}">
              <a16:creationId xmlns:a16="http://schemas.microsoft.com/office/drawing/2014/main" id="{BEC17EC4-2028-4BBC-8142-AC886620CBFE}"/>
            </a:ext>
          </a:extLst>
        </xdr:cNvPr>
        <xdr:cNvSpPr/>
      </xdr:nvSpPr>
      <xdr:spPr>
        <a:xfrm>
          <a:off x="14744700" y="5804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7472</xdr:rowOff>
    </xdr:from>
    <xdr:to>
      <xdr:col>72</xdr:col>
      <xdr:colOff>123825</xdr:colOff>
      <xdr:row>29</xdr:row>
      <xdr:rowOff>109072</xdr:rowOff>
    </xdr:to>
    <xdr:sp macro="" textlink="">
      <xdr:nvSpPr>
        <xdr:cNvPr id="134" name="フローチャート: 判断 133">
          <a:extLst>
            <a:ext uri="{FF2B5EF4-FFF2-40B4-BE49-F238E27FC236}">
              <a16:creationId xmlns:a16="http://schemas.microsoft.com/office/drawing/2014/main" id="{BE9B617F-91AC-40AF-8713-34CAD2F27999}"/>
            </a:ext>
          </a:extLst>
        </xdr:cNvPr>
        <xdr:cNvSpPr/>
      </xdr:nvSpPr>
      <xdr:spPr>
        <a:xfrm>
          <a:off x="14033500" y="5751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13539</xdr:rowOff>
    </xdr:from>
    <xdr:to>
      <xdr:col>68</xdr:col>
      <xdr:colOff>123825</xdr:colOff>
      <xdr:row>30</xdr:row>
      <xdr:rowOff>115139</xdr:rowOff>
    </xdr:to>
    <xdr:sp macro="" textlink="">
      <xdr:nvSpPr>
        <xdr:cNvPr id="135" name="フローチャート: 判断 134">
          <a:extLst>
            <a:ext uri="{FF2B5EF4-FFF2-40B4-BE49-F238E27FC236}">
              <a16:creationId xmlns:a16="http://schemas.microsoft.com/office/drawing/2014/main" id="{6C5156AF-DE13-47A3-BC08-9B275E21E5BE}"/>
            </a:ext>
          </a:extLst>
        </xdr:cNvPr>
        <xdr:cNvSpPr/>
      </xdr:nvSpPr>
      <xdr:spPr>
        <a:xfrm>
          <a:off x="13271500" y="5928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73392</xdr:rowOff>
    </xdr:from>
    <xdr:to>
      <xdr:col>64</xdr:col>
      <xdr:colOff>123825</xdr:colOff>
      <xdr:row>31</xdr:row>
      <xdr:rowOff>3542</xdr:rowOff>
    </xdr:to>
    <xdr:sp macro="" textlink="">
      <xdr:nvSpPr>
        <xdr:cNvPr id="136" name="フローチャート: 判断 135">
          <a:extLst>
            <a:ext uri="{FF2B5EF4-FFF2-40B4-BE49-F238E27FC236}">
              <a16:creationId xmlns:a16="http://schemas.microsoft.com/office/drawing/2014/main" id="{8B10BFCF-8154-47DA-838A-B7431F02C42F}"/>
            </a:ext>
          </a:extLst>
        </xdr:cNvPr>
        <xdr:cNvSpPr/>
      </xdr:nvSpPr>
      <xdr:spPr>
        <a:xfrm>
          <a:off x="12509500" y="5988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56480</xdr:rowOff>
    </xdr:from>
    <xdr:to>
      <xdr:col>60</xdr:col>
      <xdr:colOff>123825</xdr:colOff>
      <xdr:row>30</xdr:row>
      <xdr:rowOff>158080</xdr:rowOff>
    </xdr:to>
    <xdr:sp macro="" textlink="">
      <xdr:nvSpPr>
        <xdr:cNvPr id="137" name="フローチャート: 判断 136">
          <a:extLst>
            <a:ext uri="{FF2B5EF4-FFF2-40B4-BE49-F238E27FC236}">
              <a16:creationId xmlns:a16="http://schemas.microsoft.com/office/drawing/2014/main" id="{41A61BA5-9F60-4D46-8E05-A30553F85C52}"/>
            </a:ext>
          </a:extLst>
        </xdr:cNvPr>
        <xdr:cNvSpPr/>
      </xdr:nvSpPr>
      <xdr:spPr>
        <a:xfrm>
          <a:off x="11747500" y="5971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B7940391-13F2-4E35-990E-7CC676F24CE3}"/>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8B1DC77A-CCC9-4E07-A6AE-C0F85C8E7D1E}"/>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A0951F41-91DC-441F-9EFB-73C21C14E5C5}"/>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48000925-C1FB-479C-820A-00A801ED9E63}"/>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390F8C75-80BD-4688-8491-27B360190B05}"/>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32</xdr:row>
      <xdr:rowOff>52303</xdr:rowOff>
    </xdr:from>
    <xdr:to>
      <xdr:col>76</xdr:col>
      <xdr:colOff>73025</xdr:colOff>
      <xdr:row>32</xdr:row>
      <xdr:rowOff>153903</xdr:rowOff>
    </xdr:to>
    <xdr:sp macro="" textlink="">
      <xdr:nvSpPr>
        <xdr:cNvPr id="143" name="楕円 142">
          <a:extLst>
            <a:ext uri="{FF2B5EF4-FFF2-40B4-BE49-F238E27FC236}">
              <a16:creationId xmlns:a16="http://schemas.microsoft.com/office/drawing/2014/main" id="{A7ED9433-F9A1-45FE-82F3-60D0FE37098B}"/>
            </a:ext>
          </a:extLst>
        </xdr:cNvPr>
        <xdr:cNvSpPr/>
      </xdr:nvSpPr>
      <xdr:spPr>
        <a:xfrm>
          <a:off x="14744700" y="6310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32</xdr:row>
      <xdr:rowOff>30730</xdr:rowOff>
    </xdr:from>
    <xdr:ext cx="469744" cy="259045"/>
    <xdr:sp macro="" textlink="">
      <xdr:nvSpPr>
        <xdr:cNvPr id="144" name="債務償還比率該当値テキスト">
          <a:extLst>
            <a:ext uri="{FF2B5EF4-FFF2-40B4-BE49-F238E27FC236}">
              <a16:creationId xmlns:a16="http://schemas.microsoft.com/office/drawing/2014/main" id="{9702CCBA-CB96-4F24-A971-731C061CDE70}"/>
            </a:ext>
          </a:extLst>
        </xdr:cNvPr>
        <xdr:cNvSpPr txBox="1"/>
      </xdr:nvSpPr>
      <xdr:spPr>
        <a:xfrm>
          <a:off x="14846300" y="6288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137802</xdr:rowOff>
    </xdr:from>
    <xdr:to>
      <xdr:col>72</xdr:col>
      <xdr:colOff>123825</xdr:colOff>
      <xdr:row>31</xdr:row>
      <xdr:rowOff>67952</xdr:rowOff>
    </xdr:to>
    <xdr:sp macro="" textlink="">
      <xdr:nvSpPr>
        <xdr:cNvPr id="145" name="楕円 144">
          <a:extLst>
            <a:ext uri="{FF2B5EF4-FFF2-40B4-BE49-F238E27FC236}">
              <a16:creationId xmlns:a16="http://schemas.microsoft.com/office/drawing/2014/main" id="{5FC42374-1661-497C-AE19-7E1A2201D691}"/>
            </a:ext>
          </a:extLst>
        </xdr:cNvPr>
        <xdr:cNvSpPr/>
      </xdr:nvSpPr>
      <xdr:spPr>
        <a:xfrm>
          <a:off x="14033500" y="6052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17152</xdr:rowOff>
    </xdr:from>
    <xdr:to>
      <xdr:col>76</xdr:col>
      <xdr:colOff>22225</xdr:colOff>
      <xdr:row>32</xdr:row>
      <xdr:rowOff>103103</xdr:rowOff>
    </xdr:to>
    <xdr:cxnSp macro="">
      <xdr:nvCxnSpPr>
        <xdr:cNvPr id="146" name="直線コネクタ 145">
          <a:extLst>
            <a:ext uri="{FF2B5EF4-FFF2-40B4-BE49-F238E27FC236}">
              <a16:creationId xmlns:a16="http://schemas.microsoft.com/office/drawing/2014/main" id="{DE840FAD-90F6-4BB9-AEA7-C45E5E075C3C}"/>
            </a:ext>
          </a:extLst>
        </xdr:cNvPr>
        <xdr:cNvCxnSpPr/>
      </xdr:nvCxnSpPr>
      <xdr:spPr>
        <a:xfrm>
          <a:off x="14084300" y="6103627"/>
          <a:ext cx="711200" cy="257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34</xdr:row>
      <xdr:rowOff>54963</xdr:rowOff>
    </xdr:from>
    <xdr:to>
      <xdr:col>68</xdr:col>
      <xdr:colOff>123825</xdr:colOff>
      <xdr:row>34</xdr:row>
      <xdr:rowOff>156563</xdr:rowOff>
    </xdr:to>
    <xdr:sp macro="" textlink="">
      <xdr:nvSpPr>
        <xdr:cNvPr id="147" name="楕円 146">
          <a:extLst>
            <a:ext uri="{FF2B5EF4-FFF2-40B4-BE49-F238E27FC236}">
              <a16:creationId xmlns:a16="http://schemas.microsoft.com/office/drawing/2014/main" id="{32DB3BB7-4432-46A3-8109-5847AF84A7B9}"/>
            </a:ext>
          </a:extLst>
        </xdr:cNvPr>
        <xdr:cNvSpPr/>
      </xdr:nvSpPr>
      <xdr:spPr>
        <a:xfrm>
          <a:off x="13271500" y="6655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31</xdr:row>
      <xdr:rowOff>17152</xdr:rowOff>
    </xdr:from>
    <xdr:to>
      <xdr:col>72</xdr:col>
      <xdr:colOff>73025</xdr:colOff>
      <xdr:row>34</xdr:row>
      <xdr:rowOff>105763</xdr:rowOff>
    </xdr:to>
    <xdr:cxnSp macro="">
      <xdr:nvCxnSpPr>
        <xdr:cNvPr id="148" name="直線コネクタ 147">
          <a:extLst>
            <a:ext uri="{FF2B5EF4-FFF2-40B4-BE49-F238E27FC236}">
              <a16:creationId xmlns:a16="http://schemas.microsoft.com/office/drawing/2014/main" id="{EDA69929-D03A-45B7-974E-1BB3E247174B}"/>
            </a:ext>
          </a:extLst>
        </xdr:cNvPr>
        <xdr:cNvCxnSpPr/>
      </xdr:nvCxnSpPr>
      <xdr:spPr>
        <a:xfrm flipV="1">
          <a:off x="13322300" y="6103627"/>
          <a:ext cx="762000" cy="602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32</xdr:row>
      <xdr:rowOff>113954</xdr:rowOff>
    </xdr:from>
    <xdr:to>
      <xdr:col>64</xdr:col>
      <xdr:colOff>123825</xdr:colOff>
      <xdr:row>33</xdr:row>
      <xdr:rowOff>44104</xdr:rowOff>
    </xdr:to>
    <xdr:sp macro="" textlink="">
      <xdr:nvSpPr>
        <xdr:cNvPr id="149" name="楕円 148">
          <a:extLst>
            <a:ext uri="{FF2B5EF4-FFF2-40B4-BE49-F238E27FC236}">
              <a16:creationId xmlns:a16="http://schemas.microsoft.com/office/drawing/2014/main" id="{4F90FB0A-9399-435E-92B4-FE9DA5B81217}"/>
            </a:ext>
          </a:extLst>
        </xdr:cNvPr>
        <xdr:cNvSpPr/>
      </xdr:nvSpPr>
      <xdr:spPr>
        <a:xfrm>
          <a:off x="12509500" y="6371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32</xdr:row>
      <xdr:rowOff>164754</xdr:rowOff>
    </xdr:from>
    <xdr:to>
      <xdr:col>68</xdr:col>
      <xdr:colOff>73025</xdr:colOff>
      <xdr:row>34</xdr:row>
      <xdr:rowOff>105763</xdr:rowOff>
    </xdr:to>
    <xdr:cxnSp macro="">
      <xdr:nvCxnSpPr>
        <xdr:cNvPr id="150" name="直線コネクタ 149">
          <a:extLst>
            <a:ext uri="{FF2B5EF4-FFF2-40B4-BE49-F238E27FC236}">
              <a16:creationId xmlns:a16="http://schemas.microsoft.com/office/drawing/2014/main" id="{25A61CD1-CBB5-44AC-98B0-AC19540FDFEC}"/>
            </a:ext>
          </a:extLst>
        </xdr:cNvPr>
        <xdr:cNvCxnSpPr/>
      </xdr:nvCxnSpPr>
      <xdr:spPr>
        <a:xfrm>
          <a:off x="12560300" y="6422679"/>
          <a:ext cx="762000" cy="283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32</xdr:row>
      <xdr:rowOff>119232</xdr:rowOff>
    </xdr:from>
    <xdr:to>
      <xdr:col>60</xdr:col>
      <xdr:colOff>123825</xdr:colOff>
      <xdr:row>33</xdr:row>
      <xdr:rowOff>49382</xdr:rowOff>
    </xdr:to>
    <xdr:sp macro="" textlink="">
      <xdr:nvSpPr>
        <xdr:cNvPr id="151" name="楕円 150">
          <a:extLst>
            <a:ext uri="{FF2B5EF4-FFF2-40B4-BE49-F238E27FC236}">
              <a16:creationId xmlns:a16="http://schemas.microsoft.com/office/drawing/2014/main" id="{3956A411-6780-4C1D-9779-0D4610DC5E17}"/>
            </a:ext>
          </a:extLst>
        </xdr:cNvPr>
        <xdr:cNvSpPr/>
      </xdr:nvSpPr>
      <xdr:spPr>
        <a:xfrm>
          <a:off x="11747500" y="6377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32</xdr:row>
      <xdr:rowOff>164754</xdr:rowOff>
    </xdr:from>
    <xdr:to>
      <xdr:col>64</xdr:col>
      <xdr:colOff>73025</xdr:colOff>
      <xdr:row>32</xdr:row>
      <xdr:rowOff>170032</xdr:rowOff>
    </xdr:to>
    <xdr:cxnSp macro="">
      <xdr:nvCxnSpPr>
        <xdr:cNvPr id="152" name="直線コネクタ 151">
          <a:extLst>
            <a:ext uri="{FF2B5EF4-FFF2-40B4-BE49-F238E27FC236}">
              <a16:creationId xmlns:a16="http://schemas.microsoft.com/office/drawing/2014/main" id="{A3A2A017-79B1-42A6-87CF-6D0E1EA5AC7E}"/>
            </a:ext>
          </a:extLst>
        </xdr:cNvPr>
        <xdr:cNvCxnSpPr/>
      </xdr:nvCxnSpPr>
      <xdr:spPr>
        <a:xfrm flipV="1">
          <a:off x="11798300" y="6422679"/>
          <a:ext cx="762000" cy="5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27</xdr:row>
      <xdr:rowOff>125599</xdr:rowOff>
    </xdr:from>
    <xdr:ext cx="469744" cy="259045"/>
    <xdr:sp macro="" textlink="">
      <xdr:nvSpPr>
        <xdr:cNvPr id="153" name="n_1aveValue債務償還比率">
          <a:extLst>
            <a:ext uri="{FF2B5EF4-FFF2-40B4-BE49-F238E27FC236}">
              <a16:creationId xmlns:a16="http://schemas.microsoft.com/office/drawing/2014/main" id="{C7ABFC68-002E-408C-AB96-CED131BF6621}"/>
            </a:ext>
          </a:extLst>
        </xdr:cNvPr>
        <xdr:cNvSpPr txBox="1"/>
      </xdr:nvSpPr>
      <xdr:spPr>
        <a:xfrm>
          <a:off x="13836727" y="5526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131666</xdr:rowOff>
    </xdr:from>
    <xdr:ext cx="469744" cy="259045"/>
    <xdr:sp macro="" textlink="">
      <xdr:nvSpPr>
        <xdr:cNvPr id="154" name="n_2aveValue債務償還比率">
          <a:extLst>
            <a:ext uri="{FF2B5EF4-FFF2-40B4-BE49-F238E27FC236}">
              <a16:creationId xmlns:a16="http://schemas.microsoft.com/office/drawing/2014/main" id="{79B68703-1E1E-4CDF-B457-D44F3B484026}"/>
            </a:ext>
          </a:extLst>
        </xdr:cNvPr>
        <xdr:cNvSpPr txBox="1"/>
      </xdr:nvSpPr>
      <xdr:spPr>
        <a:xfrm>
          <a:off x="13087427" y="5703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20069</xdr:rowOff>
    </xdr:from>
    <xdr:ext cx="469744" cy="259045"/>
    <xdr:sp macro="" textlink="">
      <xdr:nvSpPr>
        <xdr:cNvPr id="155" name="n_3aveValue債務償還比率">
          <a:extLst>
            <a:ext uri="{FF2B5EF4-FFF2-40B4-BE49-F238E27FC236}">
              <a16:creationId xmlns:a16="http://schemas.microsoft.com/office/drawing/2014/main" id="{F5B6D046-6BD7-4846-8A82-AD132C172AE3}"/>
            </a:ext>
          </a:extLst>
        </xdr:cNvPr>
        <xdr:cNvSpPr txBox="1"/>
      </xdr:nvSpPr>
      <xdr:spPr>
        <a:xfrm>
          <a:off x="12325427" y="5763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3157</xdr:rowOff>
    </xdr:from>
    <xdr:ext cx="469744" cy="259045"/>
    <xdr:sp macro="" textlink="">
      <xdr:nvSpPr>
        <xdr:cNvPr id="156" name="n_4aveValue債務償還比率">
          <a:extLst>
            <a:ext uri="{FF2B5EF4-FFF2-40B4-BE49-F238E27FC236}">
              <a16:creationId xmlns:a16="http://schemas.microsoft.com/office/drawing/2014/main" id="{3D145D45-FB8B-47B9-834F-36CD3B4394AB}"/>
            </a:ext>
          </a:extLst>
        </xdr:cNvPr>
        <xdr:cNvSpPr txBox="1"/>
      </xdr:nvSpPr>
      <xdr:spPr>
        <a:xfrm>
          <a:off x="11563427" y="5746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59079</xdr:rowOff>
    </xdr:from>
    <xdr:ext cx="469744" cy="259045"/>
    <xdr:sp macro="" textlink="">
      <xdr:nvSpPr>
        <xdr:cNvPr id="157" name="n_1mainValue債務償還比率">
          <a:extLst>
            <a:ext uri="{FF2B5EF4-FFF2-40B4-BE49-F238E27FC236}">
              <a16:creationId xmlns:a16="http://schemas.microsoft.com/office/drawing/2014/main" id="{78C08BF3-4C9E-4184-8D18-DF89F1A3998F}"/>
            </a:ext>
          </a:extLst>
        </xdr:cNvPr>
        <xdr:cNvSpPr txBox="1"/>
      </xdr:nvSpPr>
      <xdr:spPr>
        <a:xfrm>
          <a:off x="13836727" y="6145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173563</xdr:colOff>
      <xdr:row>34</xdr:row>
      <xdr:rowOff>147690</xdr:rowOff>
    </xdr:from>
    <xdr:ext cx="560923" cy="259045"/>
    <xdr:sp macro="" textlink="">
      <xdr:nvSpPr>
        <xdr:cNvPr id="158" name="n_2mainValue債務償還比率">
          <a:extLst>
            <a:ext uri="{FF2B5EF4-FFF2-40B4-BE49-F238E27FC236}">
              <a16:creationId xmlns:a16="http://schemas.microsoft.com/office/drawing/2014/main" id="{149EDFD1-E635-4C5D-9F4C-2F88113CE5F3}"/>
            </a:ext>
          </a:extLst>
        </xdr:cNvPr>
        <xdr:cNvSpPr txBox="1"/>
      </xdr:nvSpPr>
      <xdr:spPr>
        <a:xfrm>
          <a:off x="13041838" y="6748515"/>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33</xdr:row>
      <xdr:rowOff>35231</xdr:rowOff>
    </xdr:from>
    <xdr:ext cx="469744" cy="259045"/>
    <xdr:sp macro="" textlink="">
      <xdr:nvSpPr>
        <xdr:cNvPr id="159" name="n_3mainValue債務償還比率">
          <a:extLst>
            <a:ext uri="{FF2B5EF4-FFF2-40B4-BE49-F238E27FC236}">
              <a16:creationId xmlns:a16="http://schemas.microsoft.com/office/drawing/2014/main" id="{6855774A-51AE-46C1-9A0E-A6F2FB330B5E}"/>
            </a:ext>
          </a:extLst>
        </xdr:cNvPr>
        <xdr:cNvSpPr txBox="1"/>
      </xdr:nvSpPr>
      <xdr:spPr>
        <a:xfrm>
          <a:off x="12325427" y="6464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33</xdr:row>
      <xdr:rowOff>40508</xdr:rowOff>
    </xdr:from>
    <xdr:ext cx="469744" cy="259045"/>
    <xdr:sp macro="" textlink="">
      <xdr:nvSpPr>
        <xdr:cNvPr id="160" name="n_4mainValue債務償還比率">
          <a:extLst>
            <a:ext uri="{FF2B5EF4-FFF2-40B4-BE49-F238E27FC236}">
              <a16:creationId xmlns:a16="http://schemas.microsoft.com/office/drawing/2014/main" id="{F3B6D59B-5B01-45A4-B049-067BA29EAE24}"/>
            </a:ext>
          </a:extLst>
        </xdr:cNvPr>
        <xdr:cNvSpPr txBox="1"/>
      </xdr:nvSpPr>
      <xdr:spPr>
        <a:xfrm>
          <a:off x="11563427" y="6469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a:extLst>
            <a:ext uri="{FF2B5EF4-FFF2-40B4-BE49-F238E27FC236}">
              <a16:creationId xmlns:a16="http://schemas.microsoft.com/office/drawing/2014/main" id="{447A7521-C8D4-47A5-A67B-4A2964AE3AC7}"/>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2" name="正方形/長方形 161">
          <a:extLst>
            <a:ext uri="{FF2B5EF4-FFF2-40B4-BE49-F238E27FC236}">
              <a16:creationId xmlns:a16="http://schemas.microsoft.com/office/drawing/2014/main" id="{8D9BAB37-7D2A-498F-BF7C-DCE77CA06034}"/>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3" name="テキスト ボックス 162">
          <a:extLst>
            <a:ext uri="{FF2B5EF4-FFF2-40B4-BE49-F238E27FC236}">
              <a16:creationId xmlns:a16="http://schemas.microsoft.com/office/drawing/2014/main" id="{B5FBC133-B9D9-4CBD-AB10-81EBF6774281}"/>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4" name="テキスト ボックス 163">
          <a:extLst>
            <a:ext uri="{FF2B5EF4-FFF2-40B4-BE49-F238E27FC236}">
              <a16:creationId xmlns:a16="http://schemas.microsoft.com/office/drawing/2014/main" id="{9C4375D9-C530-473D-9FFE-B133279DD71B}"/>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5" name="テキスト ボックス 164">
          <a:extLst>
            <a:ext uri="{FF2B5EF4-FFF2-40B4-BE49-F238E27FC236}">
              <a16:creationId xmlns:a16="http://schemas.microsoft.com/office/drawing/2014/main" id="{B476C42D-0B1C-49BB-8B86-EFCBD5099C3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6" name="テキスト ボックス 165">
          <a:extLst>
            <a:ext uri="{FF2B5EF4-FFF2-40B4-BE49-F238E27FC236}">
              <a16:creationId xmlns:a16="http://schemas.microsoft.com/office/drawing/2014/main" id="{C95061B3-DC7A-4A9E-ACE5-CB115DE2EEFD}"/>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A96C7DD9-9945-43F5-8E68-6C275B03A76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1547BDAC-4BA7-45F1-8593-FAFAB5A96D24}"/>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44C30650-CB90-44FE-881A-E61AEFAA0944}"/>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9D60B417-712E-412C-B8B3-2A51AF64B185}"/>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神奈川県湯河原町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63A1AF2D-70BA-460F-BE2D-49326C589D64}"/>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E399801E-6CA7-49D1-B874-A3C01CC9A526}"/>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BED1FE50-39F6-46F4-9273-189C9F429AB2}"/>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4103EA89-1561-4EA1-8140-47582923C2BF}"/>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25FAED6D-098A-4569-A779-EDE06336D38A}"/>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DBA1C76A-7763-44C9-941F-D4FD854BD813}"/>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23,899
23,454
40.97
10,936,759
10,309,504
519,313
5,993,202
9,885,279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A5B18BDB-D217-41A0-AFD1-0D2F3724ACAE}"/>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F180C207-D0FE-421C-B59D-7CA71A18036A}"/>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7932B146-CB5D-4550-8B5C-B08EDE4C68A7}"/>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6.0
66.9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FB2F940F-B5E2-4317-9553-C167C69176E6}"/>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4E015CED-634F-498D-A2F9-544D3F4944D2}"/>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7905A00B-9C63-467A-AF24-BF9E6FA586C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35385478-D0DA-4F6E-AAF0-94523E69834A}"/>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DEE86265-0EAB-4025-949E-F133E3BF5143}"/>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22E55C32-9E9B-4454-9BF6-9926E51A354D}"/>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590C51C8-56CF-4315-B058-31D7C9DD94CC}"/>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25C3422D-8155-4FBF-A0BD-94FBCD00C127}"/>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E38B9F6B-D48D-4394-8385-4C68381B1773}"/>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9BB3969-CC93-48B0-99BE-0738615DDA5E}"/>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72346565-1CBE-40F6-B936-546D1BDA0CAA}"/>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5558B9C4-C163-419D-BB8C-62637348D7E3}"/>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994F5A61-D68E-446A-BD64-4EC0A12018FE}"/>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ED3E8669-25B9-495C-A5AC-C95647678B0D}"/>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A5BE2136-2E59-4107-9EB9-C4EB8EAE3BC4}"/>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4B69E6B1-C58B-4A22-A278-D90BFC531422}"/>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D1CF2402-2AE4-405D-AF36-CED14A10F815}"/>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968A8C9E-E6D1-48FE-8300-9295847AD14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674A922D-67A2-4CCE-8A14-EFADC8C23D15}"/>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C1D0FB18-9B09-4260-8E44-E02F9C0A73D3}"/>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D6B2EFAC-BF3A-498D-A289-7F858C2A3BF6}"/>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D95DF887-51D4-4D19-8DD6-EBFB6A383CD9}"/>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413931D2-15BB-4972-96D5-5E627A240F8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484A6AE0-B09F-4ACF-B827-DE22C868BD41}"/>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B498BF60-0D37-495A-BB4C-F0683D0E1647}"/>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D31B4CE6-A7A0-4937-85A1-DBCFF5BEF7B8}"/>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B8079810-9292-4083-9693-E82D61C29169}"/>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55EC48B1-949B-4AEB-9F4D-4CDC3850BE0D}"/>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54110124-E7D6-4EE9-A018-793708B4C2E5}"/>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1E04983F-F812-4BAE-8A5D-07F832F096FB}"/>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8D738F9B-C895-44D1-ACDC-E015526DBB80}"/>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4505643F-B886-411D-AA77-88867573A231}"/>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AC7E1734-1440-4E4C-9576-3BDEAE5DA042}"/>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723A6848-DB28-4986-B8FD-8F00C592FFD0}"/>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DFD5E33F-6353-405B-9EDB-1CE33AE0F7C2}"/>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77303D23-2FC1-4DEC-B056-00B33C144880}"/>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287B620D-2E3C-4DB1-B110-2AAAEFD2A214}"/>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B722F9BA-D83D-485D-B014-0263240F10FD}"/>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F09765DA-CD24-44E5-AB1E-BDEC61F25BEB}"/>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5DE0D4F9-3DAA-42D6-BE90-025923ADA7D6}"/>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8EF3992B-0D4F-491C-97DB-78FB2A9B4011}"/>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11BFA9D0-9B79-4E84-AE97-B64978B03F5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144780</xdr:rowOff>
    </xdr:from>
    <xdr:to>
      <xdr:col>24</xdr:col>
      <xdr:colOff>62865</xdr:colOff>
      <xdr:row>42</xdr:row>
      <xdr:rowOff>36195</xdr:rowOff>
    </xdr:to>
    <xdr:cxnSp macro="">
      <xdr:nvCxnSpPr>
        <xdr:cNvPr id="57" name="直線コネクタ 56">
          <a:extLst>
            <a:ext uri="{FF2B5EF4-FFF2-40B4-BE49-F238E27FC236}">
              <a16:creationId xmlns:a16="http://schemas.microsoft.com/office/drawing/2014/main" id="{15B1BDCC-47B6-4D38-B491-3DF66F8B5F9F}"/>
            </a:ext>
          </a:extLst>
        </xdr:cNvPr>
        <xdr:cNvCxnSpPr/>
      </xdr:nvCxnSpPr>
      <xdr:spPr>
        <a:xfrm flipV="1">
          <a:off x="4634865" y="5974080"/>
          <a:ext cx="0" cy="12630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40022</xdr:rowOff>
    </xdr:from>
    <xdr:ext cx="405111" cy="259045"/>
    <xdr:sp macro="" textlink="">
      <xdr:nvSpPr>
        <xdr:cNvPr id="58" name="【道路】&#10;有形固定資産減価償却率最小値テキスト">
          <a:extLst>
            <a:ext uri="{FF2B5EF4-FFF2-40B4-BE49-F238E27FC236}">
              <a16:creationId xmlns:a16="http://schemas.microsoft.com/office/drawing/2014/main" id="{CAF96792-40F6-472F-ADB7-EE983F1DB1D1}"/>
            </a:ext>
          </a:extLst>
        </xdr:cNvPr>
        <xdr:cNvSpPr txBox="1"/>
      </xdr:nvSpPr>
      <xdr:spPr>
        <a:xfrm>
          <a:off x="4673600" y="7240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36195</xdr:rowOff>
    </xdr:from>
    <xdr:to>
      <xdr:col>24</xdr:col>
      <xdr:colOff>152400</xdr:colOff>
      <xdr:row>42</xdr:row>
      <xdr:rowOff>36195</xdr:rowOff>
    </xdr:to>
    <xdr:cxnSp macro="">
      <xdr:nvCxnSpPr>
        <xdr:cNvPr id="59" name="直線コネクタ 58">
          <a:extLst>
            <a:ext uri="{FF2B5EF4-FFF2-40B4-BE49-F238E27FC236}">
              <a16:creationId xmlns:a16="http://schemas.microsoft.com/office/drawing/2014/main" id="{69B93DDA-E13A-4085-ACFB-39D3DC6A9FA7}"/>
            </a:ext>
          </a:extLst>
        </xdr:cNvPr>
        <xdr:cNvCxnSpPr/>
      </xdr:nvCxnSpPr>
      <xdr:spPr>
        <a:xfrm>
          <a:off x="4546600" y="7237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91457</xdr:rowOff>
    </xdr:from>
    <xdr:ext cx="405111" cy="259045"/>
    <xdr:sp macro="" textlink="">
      <xdr:nvSpPr>
        <xdr:cNvPr id="60" name="【道路】&#10;有形固定資産減価償却率最大値テキスト">
          <a:extLst>
            <a:ext uri="{FF2B5EF4-FFF2-40B4-BE49-F238E27FC236}">
              <a16:creationId xmlns:a16="http://schemas.microsoft.com/office/drawing/2014/main" id="{BBB99B7E-D303-4D7A-B349-DF325F402EC7}"/>
            </a:ext>
          </a:extLst>
        </xdr:cNvPr>
        <xdr:cNvSpPr txBox="1"/>
      </xdr:nvSpPr>
      <xdr:spPr>
        <a:xfrm>
          <a:off x="4673600" y="5749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144780</xdr:rowOff>
    </xdr:from>
    <xdr:to>
      <xdr:col>24</xdr:col>
      <xdr:colOff>152400</xdr:colOff>
      <xdr:row>34</xdr:row>
      <xdr:rowOff>144780</xdr:rowOff>
    </xdr:to>
    <xdr:cxnSp macro="">
      <xdr:nvCxnSpPr>
        <xdr:cNvPr id="61" name="直線コネクタ 60">
          <a:extLst>
            <a:ext uri="{FF2B5EF4-FFF2-40B4-BE49-F238E27FC236}">
              <a16:creationId xmlns:a16="http://schemas.microsoft.com/office/drawing/2014/main" id="{157F116D-5040-44D2-A914-9FB0C700C3F6}"/>
            </a:ext>
          </a:extLst>
        </xdr:cNvPr>
        <xdr:cNvCxnSpPr/>
      </xdr:nvCxnSpPr>
      <xdr:spPr>
        <a:xfrm>
          <a:off x="4546600" y="597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161942</xdr:rowOff>
    </xdr:from>
    <xdr:ext cx="405111" cy="259045"/>
    <xdr:sp macro="" textlink="">
      <xdr:nvSpPr>
        <xdr:cNvPr id="62" name="【道路】&#10;有形固定資産減価償却率平均値テキスト">
          <a:extLst>
            <a:ext uri="{FF2B5EF4-FFF2-40B4-BE49-F238E27FC236}">
              <a16:creationId xmlns:a16="http://schemas.microsoft.com/office/drawing/2014/main" id="{50376F63-5925-4165-A401-47B1CCAAFFEA}"/>
            </a:ext>
          </a:extLst>
        </xdr:cNvPr>
        <xdr:cNvSpPr txBox="1"/>
      </xdr:nvSpPr>
      <xdr:spPr>
        <a:xfrm>
          <a:off x="4673600" y="65055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12065</xdr:rowOff>
    </xdr:from>
    <xdr:to>
      <xdr:col>24</xdr:col>
      <xdr:colOff>114300</xdr:colOff>
      <xdr:row>38</xdr:row>
      <xdr:rowOff>113665</xdr:rowOff>
    </xdr:to>
    <xdr:sp macro="" textlink="">
      <xdr:nvSpPr>
        <xdr:cNvPr id="63" name="フローチャート: 判断 62">
          <a:extLst>
            <a:ext uri="{FF2B5EF4-FFF2-40B4-BE49-F238E27FC236}">
              <a16:creationId xmlns:a16="http://schemas.microsoft.com/office/drawing/2014/main" id="{2C512B16-E4BD-4172-86AA-490EE888AFB7}"/>
            </a:ext>
          </a:extLst>
        </xdr:cNvPr>
        <xdr:cNvSpPr/>
      </xdr:nvSpPr>
      <xdr:spPr>
        <a:xfrm>
          <a:off x="4584700" y="6527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170180</xdr:rowOff>
    </xdr:from>
    <xdr:to>
      <xdr:col>20</xdr:col>
      <xdr:colOff>38100</xdr:colOff>
      <xdr:row>38</xdr:row>
      <xdr:rowOff>100330</xdr:rowOff>
    </xdr:to>
    <xdr:sp macro="" textlink="">
      <xdr:nvSpPr>
        <xdr:cNvPr id="64" name="フローチャート: 判断 63">
          <a:extLst>
            <a:ext uri="{FF2B5EF4-FFF2-40B4-BE49-F238E27FC236}">
              <a16:creationId xmlns:a16="http://schemas.microsoft.com/office/drawing/2014/main" id="{7A4005C5-611B-40F8-B4A2-1D4A304AF15D}"/>
            </a:ext>
          </a:extLst>
        </xdr:cNvPr>
        <xdr:cNvSpPr/>
      </xdr:nvSpPr>
      <xdr:spPr>
        <a:xfrm>
          <a:off x="3746500" y="6513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4445</xdr:rowOff>
    </xdr:from>
    <xdr:to>
      <xdr:col>15</xdr:col>
      <xdr:colOff>101600</xdr:colOff>
      <xdr:row>38</xdr:row>
      <xdr:rowOff>106045</xdr:rowOff>
    </xdr:to>
    <xdr:sp macro="" textlink="">
      <xdr:nvSpPr>
        <xdr:cNvPr id="65" name="フローチャート: 判断 64">
          <a:extLst>
            <a:ext uri="{FF2B5EF4-FFF2-40B4-BE49-F238E27FC236}">
              <a16:creationId xmlns:a16="http://schemas.microsoft.com/office/drawing/2014/main" id="{903661CF-0BF4-4584-80F1-4B4F03F8144D}"/>
            </a:ext>
          </a:extLst>
        </xdr:cNvPr>
        <xdr:cNvSpPr/>
      </xdr:nvSpPr>
      <xdr:spPr>
        <a:xfrm>
          <a:off x="2857500" y="6519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147320</xdr:rowOff>
    </xdr:from>
    <xdr:to>
      <xdr:col>10</xdr:col>
      <xdr:colOff>165100</xdr:colOff>
      <xdr:row>38</xdr:row>
      <xdr:rowOff>77470</xdr:rowOff>
    </xdr:to>
    <xdr:sp macro="" textlink="">
      <xdr:nvSpPr>
        <xdr:cNvPr id="66" name="フローチャート: 判断 65">
          <a:extLst>
            <a:ext uri="{FF2B5EF4-FFF2-40B4-BE49-F238E27FC236}">
              <a16:creationId xmlns:a16="http://schemas.microsoft.com/office/drawing/2014/main" id="{80FC0C49-30DE-4170-9FF9-28F06BA6803B}"/>
            </a:ext>
          </a:extLst>
        </xdr:cNvPr>
        <xdr:cNvSpPr/>
      </xdr:nvSpPr>
      <xdr:spPr>
        <a:xfrm>
          <a:off x="1968500" y="649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113030</xdr:rowOff>
    </xdr:from>
    <xdr:to>
      <xdr:col>6</xdr:col>
      <xdr:colOff>38100</xdr:colOff>
      <xdr:row>38</xdr:row>
      <xdr:rowOff>43180</xdr:rowOff>
    </xdr:to>
    <xdr:sp macro="" textlink="">
      <xdr:nvSpPr>
        <xdr:cNvPr id="67" name="フローチャート: 判断 66">
          <a:extLst>
            <a:ext uri="{FF2B5EF4-FFF2-40B4-BE49-F238E27FC236}">
              <a16:creationId xmlns:a16="http://schemas.microsoft.com/office/drawing/2014/main" id="{4F57EEB3-4AF4-46C0-9CA2-AF7D9354C76B}"/>
            </a:ext>
          </a:extLst>
        </xdr:cNvPr>
        <xdr:cNvSpPr/>
      </xdr:nvSpPr>
      <xdr:spPr>
        <a:xfrm>
          <a:off x="1079500" y="645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705487D7-D58D-4872-BD5A-AD044EFE7758}"/>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AC3DC266-4C61-410A-B456-4D3B0DA611C4}"/>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B03A240C-041A-4A7E-A4D2-1F91087B46B6}"/>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849C2F01-E130-4200-BEBB-48F432F4C23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6E7BC64C-58E7-4C0F-BA28-D2A0ADA5E881}"/>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69215</xdr:rowOff>
    </xdr:from>
    <xdr:to>
      <xdr:col>24</xdr:col>
      <xdr:colOff>114300</xdr:colOff>
      <xdr:row>36</xdr:row>
      <xdr:rowOff>170815</xdr:rowOff>
    </xdr:to>
    <xdr:sp macro="" textlink="">
      <xdr:nvSpPr>
        <xdr:cNvPr id="73" name="楕円 72">
          <a:extLst>
            <a:ext uri="{FF2B5EF4-FFF2-40B4-BE49-F238E27FC236}">
              <a16:creationId xmlns:a16="http://schemas.microsoft.com/office/drawing/2014/main" id="{C12D80CE-8F3B-4A19-B38A-AC020F0D7E1E}"/>
            </a:ext>
          </a:extLst>
        </xdr:cNvPr>
        <xdr:cNvSpPr/>
      </xdr:nvSpPr>
      <xdr:spPr>
        <a:xfrm>
          <a:off x="4584700" y="6241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92092</xdr:rowOff>
    </xdr:from>
    <xdr:ext cx="405111" cy="259045"/>
    <xdr:sp macro="" textlink="">
      <xdr:nvSpPr>
        <xdr:cNvPr id="74" name="【道路】&#10;有形固定資産減価償却率該当値テキスト">
          <a:extLst>
            <a:ext uri="{FF2B5EF4-FFF2-40B4-BE49-F238E27FC236}">
              <a16:creationId xmlns:a16="http://schemas.microsoft.com/office/drawing/2014/main" id="{590CF1CA-CE93-4C70-BE6A-3B917481F396}"/>
            </a:ext>
          </a:extLst>
        </xdr:cNvPr>
        <xdr:cNvSpPr txBox="1"/>
      </xdr:nvSpPr>
      <xdr:spPr>
        <a:xfrm>
          <a:off x="4673600" y="6092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40640</xdr:rowOff>
    </xdr:from>
    <xdr:to>
      <xdr:col>20</xdr:col>
      <xdr:colOff>38100</xdr:colOff>
      <xdr:row>36</xdr:row>
      <xdr:rowOff>142240</xdr:rowOff>
    </xdr:to>
    <xdr:sp macro="" textlink="">
      <xdr:nvSpPr>
        <xdr:cNvPr id="75" name="楕円 74">
          <a:extLst>
            <a:ext uri="{FF2B5EF4-FFF2-40B4-BE49-F238E27FC236}">
              <a16:creationId xmlns:a16="http://schemas.microsoft.com/office/drawing/2014/main" id="{822D71AF-8B9A-4982-9A5D-5EFF65979826}"/>
            </a:ext>
          </a:extLst>
        </xdr:cNvPr>
        <xdr:cNvSpPr/>
      </xdr:nvSpPr>
      <xdr:spPr>
        <a:xfrm>
          <a:off x="3746500" y="6212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91440</xdr:rowOff>
    </xdr:from>
    <xdr:to>
      <xdr:col>24</xdr:col>
      <xdr:colOff>63500</xdr:colOff>
      <xdr:row>36</xdr:row>
      <xdr:rowOff>120015</xdr:rowOff>
    </xdr:to>
    <xdr:cxnSp macro="">
      <xdr:nvCxnSpPr>
        <xdr:cNvPr id="76" name="直線コネクタ 75">
          <a:extLst>
            <a:ext uri="{FF2B5EF4-FFF2-40B4-BE49-F238E27FC236}">
              <a16:creationId xmlns:a16="http://schemas.microsoft.com/office/drawing/2014/main" id="{DE6F1CE4-42E2-427C-8B59-45F5AF4875EF}"/>
            </a:ext>
          </a:extLst>
        </xdr:cNvPr>
        <xdr:cNvCxnSpPr/>
      </xdr:nvCxnSpPr>
      <xdr:spPr>
        <a:xfrm>
          <a:off x="3797300" y="6263640"/>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13970</xdr:rowOff>
    </xdr:from>
    <xdr:to>
      <xdr:col>15</xdr:col>
      <xdr:colOff>101600</xdr:colOff>
      <xdr:row>36</xdr:row>
      <xdr:rowOff>115570</xdr:rowOff>
    </xdr:to>
    <xdr:sp macro="" textlink="">
      <xdr:nvSpPr>
        <xdr:cNvPr id="77" name="楕円 76">
          <a:extLst>
            <a:ext uri="{FF2B5EF4-FFF2-40B4-BE49-F238E27FC236}">
              <a16:creationId xmlns:a16="http://schemas.microsoft.com/office/drawing/2014/main" id="{A131F746-170D-4964-8AB3-03F887B436EC}"/>
            </a:ext>
          </a:extLst>
        </xdr:cNvPr>
        <xdr:cNvSpPr/>
      </xdr:nvSpPr>
      <xdr:spPr>
        <a:xfrm>
          <a:off x="2857500" y="618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64770</xdr:rowOff>
    </xdr:from>
    <xdr:to>
      <xdr:col>19</xdr:col>
      <xdr:colOff>177800</xdr:colOff>
      <xdr:row>36</xdr:row>
      <xdr:rowOff>91440</xdr:rowOff>
    </xdr:to>
    <xdr:cxnSp macro="">
      <xdr:nvCxnSpPr>
        <xdr:cNvPr id="78" name="直線コネクタ 77">
          <a:extLst>
            <a:ext uri="{FF2B5EF4-FFF2-40B4-BE49-F238E27FC236}">
              <a16:creationId xmlns:a16="http://schemas.microsoft.com/office/drawing/2014/main" id="{F9D0B210-1930-4D18-AF15-E3A3AABAB3C2}"/>
            </a:ext>
          </a:extLst>
        </xdr:cNvPr>
        <xdr:cNvCxnSpPr/>
      </xdr:nvCxnSpPr>
      <xdr:spPr>
        <a:xfrm>
          <a:off x="2908300" y="623697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156845</xdr:rowOff>
    </xdr:from>
    <xdr:to>
      <xdr:col>10</xdr:col>
      <xdr:colOff>165100</xdr:colOff>
      <xdr:row>36</xdr:row>
      <xdr:rowOff>86995</xdr:rowOff>
    </xdr:to>
    <xdr:sp macro="" textlink="">
      <xdr:nvSpPr>
        <xdr:cNvPr id="79" name="楕円 78">
          <a:extLst>
            <a:ext uri="{FF2B5EF4-FFF2-40B4-BE49-F238E27FC236}">
              <a16:creationId xmlns:a16="http://schemas.microsoft.com/office/drawing/2014/main" id="{0F2162E9-0DED-4DC4-9076-C1701B4BD0F1}"/>
            </a:ext>
          </a:extLst>
        </xdr:cNvPr>
        <xdr:cNvSpPr/>
      </xdr:nvSpPr>
      <xdr:spPr>
        <a:xfrm>
          <a:off x="1968500" y="6157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36195</xdr:rowOff>
    </xdr:from>
    <xdr:to>
      <xdr:col>15</xdr:col>
      <xdr:colOff>50800</xdr:colOff>
      <xdr:row>36</xdr:row>
      <xdr:rowOff>64770</xdr:rowOff>
    </xdr:to>
    <xdr:cxnSp macro="">
      <xdr:nvCxnSpPr>
        <xdr:cNvPr id="80" name="直線コネクタ 79">
          <a:extLst>
            <a:ext uri="{FF2B5EF4-FFF2-40B4-BE49-F238E27FC236}">
              <a16:creationId xmlns:a16="http://schemas.microsoft.com/office/drawing/2014/main" id="{779EB666-B279-49F7-B925-A57A882EF184}"/>
            </a:ext>
          </a:extLst>
        </xdr:cNvPr>
        <xdr:cNvCxnSpPr/>
      </xdr:nvCxnSpPr>
      <xdr:spPr>
        <a:xfrm>
          <a:off x="2019300" y="620839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130175</xdr:rowOff>
    </xdr:from>
    <xdr:to>
      <xdr:col>6</xdr:col>
      <xdr:colOff>38100</xdr:colOff>
      <xdr:row>36</xdr:row>
      <xdr:rowOff>60325</xdr:rowOff>
    </xdr:to>
    <xdr:sp macro="" textlink="">
      <xdr:nvSpPr>
        <xdr:cNvPr id="81" name="楕円 80">
          <a:extLst>
            <a:ext uri="{FF2B5EF4-FFF2-40B4-BE49-F238E27FC236}">
              <a16:creationId xmlns:a16="http://schemas.microsoft.com/office/drawing/2014/main" id="{8A906DE8-B4D5-4DAB-B76F-055D72686375}"/>
            </a:ext>
          </a:extLst>
        </xdr:cNvPr>
        <xdr:cNvSpPr/>
      </xdr:nvSpPr>
      <xdr:spPr>
        <a:xfrm>
          <a:off x="1079500" y="6130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9525</xdr:rowOff>
    </xdr:from>
    <xdr:to>
      <xdr:col>10</xdr:col>
      <xdr:colOff>114300</xdr:colOff>
      <xdr:row>36</xdr:row>
      <xdr:rowOff>36195</xdr:rowOff>
    </xdr:to>
    <xdr:cxnSp macro="">
      <xdr:nvCxnSpPr>
        <xdr:cNvPr id="82" name="直線コネクタ 81">
          <a:extLst>
            <a:ext uri="{FF2B5EF4-FFF2-40B4-BE49-F238E27FC236}">
              <a16:creationId xmlns:a16="http://schemas.microsoft.com/office/drawing/2014/main" id="{6FE50ED0-7E6B-4EBA-B9E9-95B02FB2527C}"/>
            </a:ext>
          </a:extLst>
        </xdr:cNvPr>
        <xdr:cNvCxnSpPr/>
      </xdr:nvCxnSpPr>
      <xdr:spPr>
        <a:xfrm>
          <a:off x="1130300" y="6181725"/>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91457</xdr:rowOff>
    </xdr:from>
    <xdr:ext cx="405111" cy="259045"/>
    <xdr:sp macro="" textlink="">
      <xdr:nvSpPr>
        <xdr:cNvPr id="83" name="n_1aveValue【道路】&#10;有形固定資産減価償却率">
          <a:extLst>
            <a:ext uri="{FF2B5EF4-FFF2-40B4-BE49-F238E27FC236}">
              <a16:creationId xmlns:a16="http://schemas.microsoft.com/office/drawing/2014/main" id="{A3153149-79A5-4A15-9809-FCE8957678D2}"/>
            </a:ext>
          </a:extLst>
        </xdr:cNvPr>
        <xdr:cNvSpPr txBox="1"/>
      </xdr:nvSpPr>
      <xdr:spPr>
        <a:xfrm>
          <a:off x="3582044" y="6606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97172</xdr:rowOff>
    </xdr:from>
    <xdr:ext cx="405111" cy="259045"/>
    <xdr:sp macro="" textlink="">
      <xdr:nvSpPr>
        <xdr:cNvPr id="84" name="n_2aveValue【道路】&#10;有形固定資産減価償却率">
          <a:extLst>
            <a:ext uri="{FF2B5EF4-FFF2-40B4-BE49-F238E27FC236}">
              <a16:creationId xmlns:a16="http://schemas.microsoft.com/office/drawing/2014/main" id="{9C149899-D803-40C0-96C1-CA6618FA22E4}"/>
            </a:ext>
          </a:extLst>
        </xdr:cNvPr>
        <xdr:cNvSpPr txBox="1"/>
      </xdr:nvSpPr>
      <xdr:spPr>
        <a:xfrm>
          <a:off x="2705744" y="6612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68597</xdr:rowOff>
    </xdr:from>
    <xdr:ext cx="405111" cy="259045"/>
    <xdr:sp macro="" textlink="">
      <xdr:nvSpPr>
        <xdr:cNvPr id="85" name="n_3aveValue【道路】&#10;有形固定資産減価償却率">
          <a:extLst>
            <a:ext uri="{FF2B5EF4-FFF2-40B4-BE49-F238E27FC236}">
              <a16:creationId xmlns:a16="http://schemas.microsoft.com/office/drawing/2014/main" id="{5FE76A27-D65F-448A-862B-062E939EB122}"/>
            </a:ext>
          </a:extLst>
        </xdr:cNvPr>
        <xdr:cNvSpPr txBox="1"/>
      </xdr:nvSpPr>
      <xdr:spPr>
        <a:xfrm>
          <a:off x="1816744" y="6583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34307</xdr:rowOff>
    </xdr:from>
    <xdr:ext cx="405111" cy="259045"/>
    <xdr:sp macro="" textlink="">
      <xdr:nvSpPr>
        <xdr:cNvPr id="86" name="n_4aveValue【道路】&#10;有形固定資産減価償却率">
          <a:extLst>
            <a:ext uri="{FF2B5EF4-FFF2-40B4-BE49-F238E27FC236}">
              <a16:creationId xmlns:a16="http://schemas.microsoft.com/office/drawing/2014/main" id="{78146A6C-1FA3-473B-B1DC-4D458ACE3A2E}"/>
            </a:ext>
          </a:extLst>
        </xdr:cNvPr>
        <xdr:cNvSpPr txBox="1"/>
      </xdr:nvSpPr>
      <xdr:spPr>
        <a:xfrm>
          <a:off x="927744" y="6549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158767</xdr:rowOff>
    </xdr:from>
    <xdr:ext cx="405111" cy="259045"/>
    <xdr:sp macro="" textlink="">
      <xdr:nvSpPr>
        <xdr:cNvPr id="87" name="n_1mainValue【道路】&#10;有形固定資産減価償却率">
          <a:extLst>
            <a:ext uri="{FF2B5EF4-FFF2-40B4-BE49-F238E27FC236}">
              <a16:creationId xmlns:a16="http://schemas.microsoft.com/office/drawing/2014/main" id="{EC961184-6C70-4773-99AE-2BF733C04A30}"/>
            </a:ext>
          </a:extLst>
        </xdr:cNvPr>
        <xdr:cNvSpPr txBox="1"/>
      </xdr:nvSpPr>
      <xdr:spPr>
        <a:xfrm>
          <a:off x="3582044" y="5988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132097</xdr:rowOff>
    </xdr:from>
    <xdr:ext cx="405111" cy="259045"/>
    <xdr:sp macro="" textlink="">
      <xdr:nvSpPr>
        <xdr:cNvPr id="88" name="n_2mainValue【道路】&#10;有形固定資産減価償却率">
          <a:extLst>
            <a:ext uri="{FF2B5EF4-FFF2-40B4-BE49-F238E27FC236}">
              <a16:creationId xmlns:a16="http://schemas.microsoft.com/office/drawing/2014/main" id="{1DAB737B-7397-4E60-A30E-317638435D01}"/>
            </a:ext>
          </a:extLst>
        </xdr:cNvPr>
        <xdr:cNvSpPr txBox="1"/>
      </xdr:nvSpPr>
      <xdr:spPr>
        <a:xfrm>
          <a:off x="2705744" y="596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103522</xdr:rowOff>
    </xdr:from>
    <xdr:ext cx="405111" cy="259045"/>
    <xdr:sp macro="" textlink="">
      <xdr:nvSpPr>
        <xdr:cNvPr id="89" name="n_3mainValue【道路】&#10;有形固定資産減価償却率">
          <a:extLst>
            <a:ext uri="{FF2B5EF4-FFF2-40B4-BE49-F238E27FC236}">
              <a16:creationId xmlns:a16="http://schemas.microsoft.com/office/drawing/2014/main" id="{ADC36605-3630-472C-9B9A-B7ABCE658DC3}"/>
            </a:ext>
          </a:extLst>
        </xdr:cNvPr>
        <xdr:cNvSpPr txBox="1"/>
      </xdr:nvSpPr>
      <xdr:spPr>
        <a:xfrm>
          <a:off x="1816744" y="5932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76852</xdr:rowOff>
    </xdr:from>
    <xdr:ext cx="405111" cy="259045"/>
    <xdr:sp macro="" textlink="">
      <xdr:nvSpPr>
        <xdr:cNvPr id="90" name="n_4mainValue【道路】&#10;有形固定資産減価償却率">
          <a:extLst>
            <a:ext uri="{FF2B5EF4-FFF2-40B4-BE49-F238E27FC236}">
              <a16:creationId xmlns:a16="http://schemas.microsoft.com/office/drawing/2014/main" id="{B154FE89-6B3C-4B1F-90D6-48D040E4EBCC}"/>
            </a:ext>
          </a:extLst>
        </xdr:cNvPr>
        <xdr:cNvSpPr txBox="1"/>
      </xdr:nvSpPr>
      <xdr:spPr>
        <a:xfrm>
          <a:off x="927744" y="5906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9837C779-0454-42C2-A73B-D13513AD8491}"/>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4F6C5D56-E493-4B61-B55B-D25CD38E274F}"/>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FD35E9BE-8D44-4A10-9AA5-9A85E7727725}"/>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31948E35-755D-4311-AFA3-12DD21AA731E}"/>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8DCAECCF-C915-45EC-8159-FC2CFFF621B7}"/>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EF75E70F-E79D-420C-8FF5-898FC36E4C5E}"/>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2804506D-6943-4162-B960-632883FFDDE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28900DF8-EA3E-4F07-9C94-C285215E0DC9}"/>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E7E166BB-0B2D-439C-BF7F-026A518269A1}"/>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1553AF16-0D4E-4104-8449-625F19B6A514}"/>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39671B2A-29D8-4502-9DA3-4D3223A003D4}"/>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DBD6C1C9-2CC4-4FAC-9FFC-445426351A1A}"/>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CC2702D2-C761-4865-BFBF-611B479A9B26}"/>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a:extLst>
            <a:ext uri="{FF2B5EF4-FFF2-40B4-BE49-F238E27FC236}">
              <a16:creationId xmlns:a16="http://schemas.microsoft.com/office/drawing/2014/main" id="{B19C8027-82D2-41B0-87AE-D895C79748D1}"/>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F81E02D1-DA9E-4F07-B0A1-D4C28C335B2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a:extLst>
            <a:ext uri="{FF2B5EF4-FFF2-40B4-BE49-F238E27FC236}">
              <a16:creationId xmlns:a16="http://schemas.microsoft.com/office/drawing/2014/main" id="{1836796F-B846-4F87-9C06-DB8321055458}"/>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85176473-DC0C-4693-89E3-0DBC1F1067B4}"/>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a:extLst>
            <a:ext uri="{FF2B5EF4-FFF2-40B4-BE49-F238E27FC236}">
              <a16:creationId xmlns:a16="http://schemas.microsoft.com/office/drawing/2014/main" id="{E7CE7D47-53C1-446C-8BE1-483F4F1D1C8D}"/>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A5B428B5-B744-4FB5-B4A1-713C2E28CABE}"/>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a:extLst>
            <a:ext uri="{FF2B5EF4-FFF2-40B4-BE49-F238E27FC236}">
              <a16:creationId xmlns:a16="http://schemas.microsoft.com/office/drawing/2014/main" id="{F5D79C8A-AC47-4E1B-B32B-A429B37E154E}"/>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72647A3D-6D00-4359-A21B-C79F5E6823A2}"/>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2" name="テキスト ボックス 111">
          <a:extLst>
            <a:ext uri="{FF2B5EF4-FFF2-40B4-BE49-F238E27FC236}">
              <a16:creationId xmlns:a16="http://schemas.microsoft.com/office/drawing/2014/main" id="{0898F742-CF65-430B-8A85-1E384F223340}"/>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9543DF82-6073-4B2A-8CC2-76742FEDE204}"/>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111557</xdr:rowOff>
    </xdr:from>
    <xdr:to>
      <xdr:col>54</xdr:col>
      <xdr:colOff>189865</xdr:colOff>
      <xdr:row>41</xdr:row>
      <xdr:rowOff>122339</xdr:rowOff>
    </xdr:to>
    <xdr:cxnSp macro="">
      <xdr:nvCxnSpPr>
        <xdr:cNvPr id="114" name="直線コネクタ 113">
          <a:extLst>
            <a:ext uri="{FF2B5EF4-FFF2-40B4-BE49-F238E27FC236}">
              <a16:creationId xmlns:a16="http://schemas.microsoft.com/office/drawing/2014/main" id="{B2E7771A-F436-448B-B477-EE9E12EDEB88}"/>
            </a:ext>
          </a:extLst>
        </xdr:cNvPr>
        <xdr:cNvCxnSpPr/>
      </xdr:nvCxnSpPr>
      <xdr:spPr>
        <a:xfrm flipV="1">
          <a:off x="10476865" y="5940857"/>
          <a:ext cx="0" cy="12109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126166</xdr:rowOff>
    </xdr:from>
    <xdr:ext cx="469744" cy="259045"/>
    <xdr:sp macro="" textlink="">
      <xdr:nvSpPr>
        <xdr:cNvPr id="115" name="【道路】&#10;一人当たり延長最小値テキスト">
          <a:extLst>
            <a:ext uri="{FF2B5EF4-FFF2-40B4-BE49-F238E27FC236}">
              <a16:creationId xmlns:a16="http://schemas.microsoft.com/office/drawing/2014/main" id="{E245770C-9AAD-4BAE-9F7F-1229FFB88025}"/>
            </a:ext>
          </a:extLst>
        </xdr:cNvPr>
        <xdr:cNvSpPr txBox="1"/>
      </xdr:nvSpPr>
      <xdr:spPr>
        <a:xfrm>
          <a:off x="10515600" y="7155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122339</xdr:rowOff>
    </xdr:from>
    <xdr:to>
      <xdr:col>55</xdr:col>
      <xdr:colOff>88900</xdr:colOff>
      <xdr:row>41</xdr:row>
      <xdr:rowOff>122339</xdr:rowOff>
    </xdr:to>
    <xdr:cxnSp macro="">
      <xdr:nvCxnSpPr>
        <xdr:cNvPr id="116" name="直線コネクタ 115">
          <a:extLst>
            <a:ext uri="{FF2B5EF4-FFF2-40B4-BE49-F238E27FC236}">
              <a16:creationId xmlns:a16="http://schemas.microsoft.com/office/drawing/2014/main" id="{47C55C45-1151-4C8B-B10C-2B756888A0E2}"/>
            </a:ext>
          </a:extLst>
        </xdr:cNvPr>
        <xdr:cNvCxnSpPr/>
      </xdr:nvCxnSpPr>
      <xdr:spPr>
        <a:xfrm>
          <a:off x="10388600" y="7151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58234</xdr:rowOff>
    </xdr:from>
    <xdr:ext cx="534377" cy="259045"/>
    <xdr:sp macro="" textlink="">
      <xdr:nvSpPr>
        <xdr:cNvPr id="117" name="【道路】&#10;一人当たり延長最大値テキスト">
          <a:extLst>
            <a:ext uri="{FF2B5EF4-FFF2-40B4-BE49-F238E27FC236}">
              <a16:creationId xmlns:a16="http://schemas.microsoft.com/office/drawing/2014/main" id="{0F441B3F-1D02-4A49-AF80-0D0A6CF1E5F4}"/>
            </a:ext>
          </a:extLst>
        </xdr:cNvPr>
        <xdr:cNvSpPr txBox="1"/>
      </xdr:nvSpPr>
      <xdr:spPr>
        <a:xfrm>
          <a:off x="10515600" y="5716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111557</xdr:rowOff>
    </xdr:from>
    <xdr:to>
      <xdr:col>55</xdr:col>
      <xdr:colOff>88900</xdr:colOff>
      <xdr:row>34</xdr:row>
      <xdr:rowOff>111557</xdr:rowOff>
    </xdr:to>
    <xdr:cxnSp macro="">
      <xdr:nvCxnSpPr>
        <xdr:cNvPr id="118" name="直線コネクタ 117">
          <a:extLst>
            <a:ext uri="{FF2B5EF4-FFF2-40B4-BE49-F238E27FC236}">
              <a16:creationId xmlns:a16="http://schemas.microsoft.com/office/drawing/2014/main" id="{783499E7-55CC-487E-9D3C-CAE7EE228D49}"/>
            </a:ext>
          </a:extLst>
        </xdr:cNvPr>
        <xdr:cNvCxnSpPr/>
      </xdr:nvCxnSpPr>
      <xdr:spPr>
        <a:xfrm>
          <a:off x="10388600" y="5940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146613</xdr:rowOff>
    </xdr:from>
    <xdr:ext cx="469744" cy="259045"/>
    <xdr:sp macro="" textlink="">
      <xdr:nvSpPr>
        <xdr:cNvPr id="119" name="【道路】&#10;一人当たり延長平均値テキスト">
          <a:extLst>
            <a:ext uri="{FF2B5EF4-FFF2-40B4-BE49-F238E27FC236}">
              <a16:creationId xmlns:a16="http://schemas.microsoft.com/office/drawing/2014/main" id="{FEA21CCE-F762-4B59-8908-6FAAF56D3E90}"/>
            </a:ext>
          </a:extLst>
        </xdr:cNvPr>
        <xdr:cNvSpPr txBox="1"/>
      </xdr:nvSpPr>
      <xdr:spPr>
        <a:xfrm>
          <a:off x="10515600" y="66617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123736</xdr:rowOff>
    </xdr:from>
    <xdr:to>
      <xdr:col>55</xdr:col>
      <xdr:colOff>50800</xdr:colOff>
      <xdr:row>40</xdr:row>
      <xdr:rowOff>53886</xdr:rowOff>
    </xdr:to>
    <xdr:sp macro="" textlink="">
      <xdr:nvSpPr>
        <xdr:cNvPr id="120" name="フローチャート: 判断 119">
          <a:extLst>
            <a:ext uri="{FF2B5EF4-FFF2-40B4-BE49-F238E27FC236}">
              <a16:creationId xmlns:a16="http://schemas.microsoft.com/office/drawing/2014/main" id="{F589F747-2862-428A-AD70-BB9C16501A8A}"/>
            </a:ext>
          </a:extLst>
        </xdr:cNvPr>
        <xdr:cNvSpPr/>
      </xdr:nvSpPr>
      <xdr:spPr>
        <a:xfrm>
          <a:off x="10426700" y="6810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136576</xdr:rowOff>
    </xdr:from>
    <xdr:to>
      <xdr:col>50</xdr:col>
      <xdr:colOff>165100</xdr:colOff>
      <xdr:row>40</xdr:row>
      <xdr:rowOff>66726</xdr:rowOff>
    </xdr:to>
    <xdr:sp macro="" textlink="">
      <xdr:nvSpPr>
        <xdr:cNvPr id="121" name="フローチャート: 判断 120">
          <a:extLst>
            <a:ext uri="{FF2B5EF4-FFF2-40B4-BE49-F238E27FC236}">
              <a16:creationId xmlns:a16="http://schemas.microsoft.com/office/drawing/2014/main" id="{CF43E920-9F30-46D5-BA0A-7EE0399AC191}"/>
            </a:ext>
          </a:extLst>
        </xdr:cNvPr>
        <xdr:cNvSpPr/>
      </xdr:nvSpPr>
      <xdr:spPr>
        <a:xfrm>
          <a:off x="9588500" y="6823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153264</xdr:rowOff>
    </xdr:from>
    <xdr:to>
      <xdr:col>46</xdr:col>
      <xdr:colOff>38100</xdr:colOff>
      <xdr:row>40</xdr:row>
      <xdr:rowOff>83414</xdr:rowOff>
    </xdr:to>
    <xdr:sp macro="" textlink="">
      <xdr:nvSpPr>
        <xdr:cNvPr id="122" name="フローチャート: 判断 121">
          <a:extLst>
            <a:ext uri="{FF2B5EF4-FFF2-40B4-BE49-F238E27FC236}">
              <a16:creationId xmlns:a16="http://schemas.microsoft.com/office/drawing/2014/main" id="{39D9EF11-9EAA-4487-B54A-9AA77557A645}"/>
            </a:ext>
          </a:extLst>
        </xdr:cNvPr>
        <xdr:cNvSpPr/>
      </xdr:nvSpPr>
      <xdr:spPr>
        <a:xfrm>
          <a:off x="8699500" y="6839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137605</xdr:rowOff>
    </xdr:from>
    <xdr:to>
      <xdr:col>41</xdr:col>
      <xdr:colOff>101600</xdr:colOff>
      <xdr:row>40</xdr:row>
      <xdr:rowOff>67755</xdr:rowOff>
    </xdr:to>
    <xdr:sp macro="" textlink="">
      <xdr:nvSpPr>
        <xdr:cNvPr id="123" name="フローチャート: 判断 122">
          <a:extLst>
            <a:ext uri="{FF2B5EF4-FFF2-40B4-BE49-F238E27FC236}">
              <a16:creationId xmlns:a16="http://schemas.microsoft.com/office/drawing/2014/main" id="{07F7B6B5-7424-428B-BB4B-72E4E93E609A}"/>
            </a:ext>
          </a:extLst>
        </xdr:cNvPr>
        <xdr:cNvSpPr/>
      </xdr:nvSpPr>
      <xdr:spPr>
        <a:xfrm>
          <a:off x="7810500" y="6824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135699</xdr:rowOff>
    </xdr:from>
    <xdr:to>
      <xdr:col>36</xdr:col>
      <xdr:colOff>165100</xdr:colOff>
      <xdr:row>40</xdr:row>
      <xdr:rowOff>65849</xdr:rowOff>
    </xdr:to>
    <xdr:sp macro="" textlink="">
      <xdr:nvSpPr>
        <xdr:cNvPr id="124" name="フローチャート: 判断 123">
          <a:extLst>
            <a:ext uri="{FF2B5EF4-FFF2-40B4-BE49-F238E27FC236}">
              <a16:creationId xmlns:a16="http://schemas.microsoft.com/office/drawing/2014/main" id="{73DB72AF-ACC0-413F-875E-1230218B4062}"/>
            </a:ext>
          </a:extLst>
        </xdr:cNvPr>
        <xdr:cNvSpPr/>
      </xdr:nvSpPr>
      <xdr:spPr>
        <a:xfrm>
          <a:off x="6921500" y="6822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942FE52E-F7EE-49E2-8035-17CDEC360C5C}"/>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536A5B67-7902-40D6-82FC-27BEF787977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E81385CA-4F43-461E-9CB1-986370E26EE2}"/>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1F0DEE58-5477-4696-AC3A-1162C76EA925}"/>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E863DF3E-51EA-4E71-A2C0-517F96178207}"/>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58280</xdr:rowOff>
    </xdr:from>
    <xdr:to>
      <xdr:col>55</xdr:col>
      <xdr:colOff>50800</xdr:colOff>
      <xdr:row>40</xdr:row>
      <xdr:rowOff>159880</xdr:rowOff>
    </xdr:to>
    <xdr:sp macro="" textlink="">
      <xdr:nvSpPr>
        <xdr:cNvPr id="130" name="楕円 129">
          <a:extLst>
            <a:ext uri="{FF2B5EF4-FFF2-40B4-BE49-F238E27FC236}">
              <a16:creationId xmlns:a16="http://schemas.microsoft.com/office/drawing/2014/main" id="{29E323BA-89A0-4CCA-B9E5-CEC28FF23BE3}"/>
            </a:ext>
          </a:extLst>
        </xdr:cNvPr>
        <xdr:cNvSpPr/>
      </xdr:nvSpPr>
      <xdr:spPr>
        <a:xfrm>
          <a:off x="10426700" y="691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36707</xdr:rowOff>
    </xdr:from>
    <xdr:ext cx="469744" cy="259045"/>
    <xdr:sp macro="" textlink="">
      <xdr:nvSpPr>
        <xdr:cNvPr id="131" name="【道路】&#10;一人当たり延長該当値テキスト">
          <a:extLst>
            <a:ext uri="{FF2B5EF4-FFF2-40B4-BE49-F238E27FC236}">
              <a16:creationId xmlns:a16="http://schemas.microsoft.com/office/drawing/2014/main" id="{A0AE9BBB-833B-4901-851A-2CF83614FF05}"/>
            </a:ext>
          </a:extLst>
        </xdr:cNvPr>
        <xdr:cNvSpPr txBox="1"/>
      </xdr:nvSpPr>
      <xdr:spPr>
        <a:xfrm>
          <a:off x="10515600" y="689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61519</xdr:rowOff>
    </xdr:from>
    <xdr:to>
      <xdr:col>50</xdr:col>
      <xdr:colOff>165100</xdr:colOff>
      <xdr:row>40</xdr:row>
      <xdr:rowOff>163119</xdr:rowOff>
    </xdr:to>
    <xdr:sp macro="" textlink="">
      <xdr:nvSpPr>
        <xdr:cNvPr id="132" name="楕円 131">
          <a:extLst>
            <a:ext uri="{FF2B5EF4-FFF2-40B4-BE49-F238E27FC236}">
              <a16:creationId xmlns:a16="http://schemas.microsoft.com/office/drawing/2014/main" id="{0D4D2A26-A84C-4067-AFD1-5255430869A2}"/>
            </a:ext>
          </a:extLst>
        </xdr:cNvPr>
        <xdr:cNvSpPr/>
      </xdr:nvSpPr>
      <xdr:spPr>
        <a:xfrm>
          <a:off x="9588500" y="6919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109080</xdr:rowOff>
    </xdr:from>
    <xdr:to>
      <xdr:col>55</xdr:col>
      <xdr:colOff>0</xdr:colOff>
      <xdr:row>40</xdr:row>
      <xdr:rowOff>112319</xdr:rowOff>
    </xdr:to>
    <xdr:cxnSp macro="">
      <xdr:nvCxnSpPr>
        <xdr:cNvPr id="133" name="直線コネクタ 132">
          <a:extLst>
            <a:ext uri="{FF2B5EF4-FFF2-40B4-BE49-F238E27FC236}">
              <a16:creationId xmlns:a16="http://schemas.microsoft.com/office/drawing/2014/main" id="{CF11C738-766B-42D5-A70D-18AD1110DEBE}"/>
            </a:ext>
          </a:extLst>
        </xdr:cNvPr>
        <xdr:cNvCxnSpPr/>
      </xdr:nvCxnSpPr>
      <xdr:spPr>
        <a:xfrm flipV="1">
          <a:off x="9639300" y="6967080"/>
          <a:ext cx="838200" cy="3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111887</xdr:rowOff>
    </xdr:from>
    <xdr:to>
      <xdr:col>46</xdr:col>
      <xdr:colOff>38100</xdr:colOff>
      <xdr:row>41</xdr:row>
      <xdr:rowOff>42037</xdr:rowOff>
    </xdr:to>
    <xdr:sp macro="" textlink="">
      <xdr:nvSpPr>
        <xdr:cNvPr id="134" name="楕円 133">
          <a:extLst>
            <a:ext uri="{FF2B5EF4-FFF2-40B4-BE49-F238E27FC236}">
              <a16:creationId xmlns:a16="http://schemas.microsoft.com/office/drawing/2014/main" id="{75473BD1-D651-40C1-89C9-8E9AB10156EE}"/>
            </a:ext>
          </a:extLst>
        </xdr:cNvPr>
        <xdr:cNvSpPr/>
      </xdr:nvSpPr>
      <xdr:spPr>
        <a:xfrm>
          <a:off x="8699500" y="6969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112319</xdr:rowOff>
    </xdr:from>
    <xdr:to>
      <xdr:col>50</xdr:col>
      <xdr:colOff>114300</xdr:colOff>
      <xdr:row>40</xdr:row>
      <xdr:rowOff>162687</xdr:rowOff>
    </xdr:to>
    <xdr:cxnSp macro="">
      <xdr:nvCxnSpPr>
        <xdr:cNvPr id="135" name="直線コネクタ 134">
          <a:extLst>
            <a:ext uri="{FF2B5EF4-FFF2-40B4-BE49-F238E27FC236}">
              <a16:creationId xmlns:a16="http://schemas.microsoft.com/office/drawing/2014/main" id="{2C623232-6506-497D-8E1B-11DD11AAEA88}"/>
            </a:ext>
          </a:extLst>
        </xdr:cNvPr>
        <xdr:cNvCxnSpPr/>
      </xdr:nvCxnSpPr>
      <xdr:spPr>
        <a:xfrm flipV="1">
          <a:off x="8750300" y="6970319"/>
          <a:ext cx="889000" cy="50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114592</xdr:rowOff>
    </xdr:from>
    <xdr:to>
      <xdr:col>41</xdr:col>
      <xdr:colOff>101600</xdr:colOff>
      <xdr:row>41</xdr:row>
      <xdr:rowOff>44742</xdr:rowOff>
    </xdr:to>
    <xdr:sp macro="" textlink="">
      <xdr:nvSpPr>
        <xdr:cNvPr id="136" name="楕円 135">
          <a:extLst>
            <a:ext uri="{FF2B5EF4-FFF2-40B4-BE49-F238E27FC236}">
              <a16:creationId xmlns:a16="http://schemas.microsoft.com/office/drawing/2014/main" id="{5E3D3059-0FA2-466F-AB66-6CB62BE7D959}"/>
            </a:ext>
          </a:extLst>
        </xdr:cNvPr>
        <xdr:cNvSpPr/>
      </xdr:nvSpPr>
      <xdr:spPr>
        <a:xfrm>
          <a:off x="7810500" y="6972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162687</xdr:rowOff>
    </xdr:from>
    <xdr:to>
      <xdr:col>45</xdr:col>
      <xdr:colOff>177800</xdr:colOff>
      <xdr:row>40</xdr:row>
      <xdr:rowOff>165392</xdr:rowOff>
    </xdr:to>
    <xdr:cxnSp macro="">
      <xdr:nvCxnSpPr>
        <xdr:cNvPr id="137" name="直線コネクタ 136">
          <a:extLst>
            <a:ext uri="{FF2B5EF4-FFF2-40B4-BE49-F238E27FC236}">
              <a16:creationId xmlns:a16="http://schemas.microsoft.com/office/drawing/2014/main" id="{F9CE7335-423C-4909-8562-8F5EECBA6750}"/>
            </a:ext>
          </a:extLst>
        </xdr:cNvPr>
        <xdr:cNvCxnSpPr/>
      </xdr:nvCxnSpPr>
      <xdr:spPr>
        <a:xfrm flipV="1">
          <a:off x="7861300" y="7020687"/>
          <a:ext cx="889000" cy="2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118173</xdr:rowOff>
    </xdr:from>
    <xdr:to>
      <xdr:col>36</xdr:col>
      <xdr:colOff>165100</xdr:colOff>
      <xdr:row>41</xdr:row>
      <xdr:rowOff>48323</xdr:rowOff>
    </xdr:to>
    <xdr:sp macro="" textlink="">
      <xdr:nvSpPr>
        <xdr:cNvPr id="138" name="楕円 137">
          <a:extLst>
            <a:ext uri="{FF2B5EF4-FFF2-40B4-BE49-F238E27FC236}">
              <a16:creationId xmlns:a16="http://schemas.microsoft.com/office/drawing/2014/main" id="{BDBF3669-C259-4506-9461-DA6833D94C29}"/>
            </a:ext>
          </a:extLst>
        </xdr:cNvPr>
        <xdr:cNvSpPr/>
      </xdr:nvSpPr>
      <xdr:spPr>
        <a:xfrm>
          <a:off x="6921500" y="6976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165392</xdr:rowOff>
    </xdr:from>
    <xdr:to>
      <xdr:col>41</xdr:col>
      <xdr:colOff>50800</xdr:colOff>
      <xdr:row>40</xdr:row>
      <xdr:rowOff>168973</xdr:rowOff>
    </xdr:to>
    <xdr:cxnSp macro="">
      <xdr:nvCxnSpPr>
        <xdr:cNvPr id="139" name="直線コネクタ 138">
          <a:extLst>
            <a:ext uri="{FF2B5EF4-FFF2-40B4-BE49-F238E27FC236}">
              <a16:creationId xmlns:a16="http://schemas.microsoft.com/office/drawing/2014/main" id="{776D8C52-2983-4D68-9940-96C4B8CED402}"/>
            </a:ext>
          </a:extLst>
        </xdr:cNvPr>
        <xdr:cNvCxnSpPr/>
      </xdr:nvCxnSpPr>
      <xdr:spPr>
        <a:xfrm flipV="1">
          <a:off x="6972300" y="7023392"/>
          <a:ext cx="889000" cy="3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83253</xdr:rowOff>
    </xdr:from>
    <xdr:ext cx="469744" cy="259045"/>
    <xdr:sp macro="" textlink="">
      <xdr:nvSpPr>
        <xdr:cNvPr id="140" name="n_1aveValue【道路】&#10;一人当たり延長">
          <a:extLst>
            <a:ext uri="{FF2B5EF4-FFF2-40B4-BE49-F238E27FC236}">
              <a16:creationId xmlns:a16="http://schemas.microsoft.com/office/drawing/2014/main" id="{9F807352-F67F-4E06-AC3E-E10100F4209F}"/>
            </a:ext>
          </a:extLst>
        </xdr:cNvPr>
        <xdr:cNvSpPr txBox="1"/>
      </xdr:nvSpPr>
      <xdr:spPr>
        <a:xfrm>
          <a:off x="9391727" y="6598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99941</xdr:rowOff>
    </xdr:from>
    <xdr:ext cx="469744" cy="259045"/>
    <xdr:sp macro="" textlink="">
      <xdr:nvSpPr>
        <xdr:cNvPr id="141" name="n_2aveValue【道路】&#10;一人当たり延長">
          <a:extLst>
            <a:ext uri="{FF2B5EF4-FFF2-40B4-BE49-F238E27FC236}">
              <a16:creationId xmlns:a16="http://schemas.microsoft.com/office/drawing/2014/main" id="{31D3AC9E-1DF9-431D-9A55-234FAE2B6DF8}"/>
            </a:ext>
          </a:extLst>
        </xdr:cNvPr>
        <xdr:cNvSpPr txBox="1"/>
      </xdr:nvSpPr>
      <xdr:spPr>
        <a:xfrm>
          <a:off x="8515427" y="6615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84282</xdr:rowOff>
    </xdr:from>
    <xdr:ext cx="469744" cy="259045"/>
    <xdr:sp macro="" textlink="">
      <xdr:nvSpPr>
        <xdr:cNvPr id="142" name="n_3aveValue【道路】&#10;一人当たり延長">
          <a:extLst>
            <a:ext uri="{FF2B5EF4-FFF2-40B4-BE49-F238E27FC236}">
              <a16:creationId xmlns:a16="http://schemas.microsoft.com/office/drawing/2014/main" id="{B2410DC4-7DE0-4025-8A38-A17EAFB0A190}"/>
            </a:ext>
          </a:extLst>
        </xdr:cNvPr>
        <xdr:cNvSpPr txBox="1"/>
      </xdr:nvSpPr>
      <xdr:spPr>
        <a:xfrm>
          <a:off x="7626427" y="6599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82376</xdr:rowOff>
    </xdr:from>
    <xdr:ext cx="469744" cy="259045"/>
    <xdr:sp macro="" textlink="">
      <xdr:nvSpPr>
        <xdr:cNvPr id="143" name="n_4aveValue【道路】&#10;一人当たり延長">
          <a:extLst>
            <a:ext uri="{FF2B5EF4-FFF2-40B4-BE49-F238E27FC236}">
              <a16:creationId xmlns:a16="http://schemas.microsoft.com/office/drawing/2014/main" id="{2FB4BE4E-8E57-4102-80EF-9B5C65B78C22}"/>
            </a:ext>
          </a:extLst>
        </xdr:cNvPr>
        <xdr:cNvSpPr txBox="1"/>
      </xdr:nvSpPr>
      <xdr:spPr>
        <a:xfrm>
          <a:off x="6737427" y="6597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154246</xdr:rowOff>
    </xdr:from>
    <xdr:ext cx="469744" cy="259045"/>
    <xdr:sp macro="" textlink="">
      <xdr:nvSpPr>
        <xdr:cNvPr id="144" name="n_1mainValue【道路】&#10;一人当たり延長">
          <a:extLst>
            <a:ext uri="{FF2B5EF4-FFF2-40B4-BE49-F238E27FC236}">
              <a16:creationId xmlns:a16="http://schemas.microsoft.com/office/drawing/2014/main" id="{03DF97FD-739D-47BF-9298-9EEAD40972CB}"/>
            </a:ext>
          </a:extLst>
        </xdr:cNvPr>
        <xdr:cNvSpPr txBox="1"/>
      </xdr:nvSpPr>
      <xdr:spPr>
        <a:xfrm>
          <a:off x="9391727" y="7012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33164</xdr:rowOff>
    </xdr:from>
    <xdr:ext cx="469744" cy="259045"/>
    <xdr:sp macro="" textlink="">
      <xdr:nvSpPr>
        <xdr:cNvPr id="145" name="n_2mainValue【道路】&#10;一人当たり延長">
          <a:extLst>
            <a:ext uri="{FF2B5EF4-FFF2-40B4-BE49-F238E27FC236}">
              <a16:creationId xmlns:a16="http://schemas.microsoft.com/office/drawing/2014/main" id="{955B233B-6309-4160-B606-FE818443E0B6}"/>
            </a:ext>
          </a:extLst>
        </xdr:cNvPr>
        <xdr:cNvSpPr txBox="1"/>
      </xdr:nvSpPr>
      <xdr:spPr>
        <a:xfrm>
          <a:off x="8515427" y="7062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35869</xdr:rowOff>
    </xdr:from>
    <xdr:ext cx="469744" cy="259045"/>
    <xdr:sp macro="" textlink="">
      <xdr:nvSpPr>
        <xdr:cNvPr id="146" name="n_3mainValue【道路】&#10;一人当たり延長">
          <a:extLst>
            <a:ext uri="{FF2B5EF4-FFF2-40B4-BE49-F238E27FC236}">
              <a16:creationId xmlns:a16="http://schemas.microsoft.com/office/drawing/2014/main" id="{CA8D0D40-F6F4-4D43-94D6-1BA30899F64D}"/>
            </a:ext>
          </a:extLst>
        </xdr:cNvPr>
        <xdr:cNvSpPr txBox="1"/>
      </xdr:nvSpPr>
      <xdr:spPr>
        <a:xfrm>
          <a:off x="7626427" y="7065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39450</xdr:rowOff>
    </xdr:from>
    <xdr:ext cx="469744" cy="259045"/>
    <xdr:sp macro="" textlink="">
      <xdr:nvSpPr>
        <xdr:cNvPr id="147" name="n_4mainValue【道路】&#10;一人当たり延長">
          <a:extLst>
            <a:ext uri="{FF2B5EF4-FFF2-40B4-BE49-F238E27FC236}">
              <a16:creationId xmlns:a16="http://schemas.microsoft.com/office/drawing/2014/main" id="{420BD7A6-CA29-4831-8437-0997A6189431}"/>
            </a:ext>
          </a:extLst>
        </xdr:cNvPr>
        <xdr:cNvSpPr txBox="1"/>
      </xdr:nvSpPr>
      <xdr:spPr>
        <a:xfrm>
          <a:off x="6737427" y="70689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4D3B0678-8752-4EE5-9A2A-389CD821CC1E}"/>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D54163E7-EC05-409F-A3BE-C06CE59B4524}"/>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B729B419-0044-4910-939B-DABF31E0E973}"/>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67DEA36D-3269-40A2-9135-C95ACB2111A1}"/>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B06ECFEC-3D49-4B9F-B5B4-156B915139A4}"/>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A55D126E-61FB-468C-916E-37128FDE086D}"/>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99A6C210-9553-4BDA-8CC0-A1CFA8FD8B04}"/>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559D8E32-1C76-40B5-A5B0-7BE38B573B91}"/>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B6C9B31C-1701-4F76-8970-5280069F96B1}"/>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C021BAE2-266D-40CC-9CB1-B39D9EBBA10D}"/>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A8F71A31-904C-4265-AAEB-FA8E9FAB3C84}"/>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a16="http://schemas.microsoft.com/office/drawing/2014/main" id="{0F619B65-48FA-4A85-9B6E-31916A7F46A7}"/>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a:extLst>
            <a:ext uri="{FF2B5EF4-FFF2-40B4-BE49-F238E27FC236}">
              <a16:creationId xmlns:a16="http://schemas.microsoft.com/office/drawing/2014/main" id="{D92FF83E-7C4D-4F6A-AFA7-A4F0A3096E09}"/>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a16="http://schemas.microsoft.com/office/drawing/2014/main" id="{2037E0BB-8664-4BC3-AE68-95BDF1A4C276}"/>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a16="http://schemas.microsoft.com/office/drawing/2014/main" id="{1BBDD2E8-69BA-412C-8AE2-B32F4492035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a16="http://schemas.microsoft.com/office/drawing/2014/main" id="{67722DAC-B35D-4CA2-B0F6-9295CCE467A0}"/>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a16="http://schemas.microsoft.com/office/drawing/2014/main" id="{BBDE0955-E971-4FDE-A490-FDDDA310C033}"/>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a16="http://schemas.microsoft.com/office/drawing/2014/main" id="{D56BC82A-7F09-4890-B2E2-A620380E672E}"/>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a16="http://schemas.microsoft.com/office/drawing/2014/main" id="{4FBD8D73-D91D-4DBB-9686-C9AD21E6CEF3}"/>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a16="http://schemas.microsoft.com/office/drawing/2014/main" id="{E184B794-728A-4F77-AD53-1366D38DA2CB}"/>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a16="http://schemas.microsoft.com/office/drawing/2014/main" id="{32BABD72-EF2D-439F-A168-FE843F02361B}"/>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a16="http://schemas.microsoft.com/office/drawing/2014/main" id="{504E11EA-8AD9-4BF2-B726-050148C7217B}"/>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a:extLst>
            <a:ext uri="{FF2B5EF4-FFF2-40B4-BE49-F238E27FC236}">
              <a16:creationId xmlns:a16="http://schemas.microsoft.com/office/drawing/2014/main" id="{3E8E8A8A-0DA1-4794-A35D-97DD81E3BC68}"/>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D263547D-FA61-453E-BB05-EBCD016F01B1}"/>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561A15ED-61CC-4563-959B-D6437FA94AF5}"/>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150223</xdr:rowOff>
    </xdr:from>
    <xdr:to>
      <xdr:col>24</xdr:col>
      <xdr:colOff>62865</xdr:colOff>
      <xdr:row>64</xdr:row>
      <xdr:rowOff>128996</xdr:rowOff>
    </xdr:to>
    <xdr:cxnSp macro="">
      <xdr:nvCxnSpPr>
        <xdr:cNvPr id="173" name="直線コネクタ 172">
          <a:extLst>
            <a:ext uri="{FF2B5EF4-FFF2-40B4-BE49-F238E27FC236}">
              <a16:creationId xmlns:a16="http://schemas.microsoft.com/office/drawing/2014/main" id="{92870CFE-4061-4C20-BFB4-E8D7D4DE62F1}"/>
            </a:ext>
          </a:extLst>
        </xdr:cNvPr>
        <xdr:cNvCxnSpPr/>
      </xdr:nvCxnSpPr>
      <xdr:spPr>
        <a:xfrm flipV="1">
          <a:off x="4634865" y="9579973"/>
          <a:ext cx="0" cy="15218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132823</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id="{80B0D84D-EF9D-4174-8C39-92BEFEB22D88}"/>
            </a:ext>
          </a:extLst>
        </xdr:cNvPr>
        <xdr:cNvSpPr txBox="1"/>
      </xdr:nvSpPr>
      <xdr:spPr>
        <a:xfrm>
          <a:off x="4673600" y="11105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128996</xdr:rowOff>
    </xdr:from>
    <xdr:to>
      <xdr:col>24</xdr:col>
      <xdr:colOff>152400</xdr:colOff>
      <xdr:row>64</xdr:row>
      <xdr:rowOff>128996</xdr:rowOff>
    </xdr:to>
    <xdr:cxnSp macro="">
      <xdr:nvCxnSpPr>
        <xdr:cNvPr id="175" name="直線コネクタ 174">
          <a:extLst>
            <a:ext uri="{FF2B5EF4-FFF2-40B4-BE49-F238E27FC236}">
              <a16:creationId xmlns:a16="http://schemas.microsoft.com/office/drawing/2014/main" id="{32A2709B-D1C1-47EA-9F1E-55CEC86D2BA9}"/>
            </a:ext>
          </a:extLst>
        </xdr:cNvPr>
        <xdr:cNvCxnSpPr/>
      </xdr:nvCxnSpPr>
      <xdr:spPr>
        <a:xfrm>
          <a:off x="4546600" y="11101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96900</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id="{E90A1782-86D0-4A0E-85E1-239BB7F8E8C2}"/>
            </a:ext>
          </a:extLst>
        </xdr:cNvPr>
        <xdr:cNvSpPr txBox="1"/>
      </xdr:nvSpPr>
      <xdr:spPr>
        <a:xfrm>
          <a:off x="4673600" y="935520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150223</xdr:rowOff>
    </xdr:from>
    <xdr:to>
      <xdr:col>24</xdr:col>
      <xdr:colOff>152400</xdr:colOff>
      <xdr:row>55</xdr:row>
      <xdr:rowOff>150223</xdr:rowOff>
    </xdr:to>
    <xdr:cxnSp macro="">
      <xdr:nvCxnSpPr>
        <xdr:cNvPr id="177" name="直線コネクタ 176">
          <a:extLst>
            <a:ext uri="{FF2B5EF4-FFF2-40B4-BE49-F238E27FC236}">
              <a16:creationId xmlns:a16="http://schemas.microsoft.com/office/drawing/2014/main" id="{45664047-A12D-4FE6-81D3-C764BDBE5714}"/>
            </a:ext>
          </a:extLst>
        </xdr:cNvPr>
        <xdr:cNvCxnSpPr/>
      </xdr:nvCxnSpPr>
      <xdr:spPr>
        <a:xfrm>
          <a:off x="4546600" y="9579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166387</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0778FC09-47EA-416C-91BC-B5BDED60D705}"/>
            </a:ext>
          </a:extLst>
        </xdr:cNvPr>
        <xdr:cNvSpPr txBox="1"/>
      </xdr:nvSpPr>
      <xdr:spPr>
        <a:xfrm>
          <a:off x="4673600" y="102819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143510</xdr:rowOff>
    </xdr:from>
    <xdr:to>
      <xdr:col>24</xdr:col>
      <xdr:colOff>114300</xdr:colOff>
      <xdr:row>61</xdr:row>
      <xdr:rowOff>73660</xdr:rowOff>
    </xdr:to>
    <xdr:sp macro="" textlink="">
      <xdr:nvSpPr>
        <xdr:cNvPr id="179" name="フローチャート: 判断 178">
          <a:extLst>
            <a:ext uri="{FF2B5EF4-FFF2-40B4-BE49-F238E27FC236}">
              <a16:creationId xmlns:a16="http://schemas.microsoft.com/office/drawing/2014/main" id="{E7766962-5374-4171-ADE9-950A34722183}"/>
            </a:ext>
          </a:extLst>
        </xdr:cNvPr>
        <xdr:cNvSpPr/>
      </xdr:nvSpPr>
      <xdr:spPr>
        <a:xfrm>
          <a:off x="4584700" y="1043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138612</xdr:rowOff>
    </xdr:from>
    <xdr:to>
      <xdr:col>20</xdr:col>
      <xdr:colOff>38100</xdr:colOff>
      <xdr:row>61</xdr:row>
      <xdr:rowOff>68762</xdr:rowOff>
    </xdr:to>
    <xdr:sp macro="" textlink="">
      <xdr:nvSpPr>
        <xdr:cNvPr id="180" name="フローチャート: 判断 179">
          <a:extLst>
            <a:ext uri="{FF2B5EF4-FFF2-40B4-BE49-F238E27FC236}">
              <a16:creationId xmlns:a16="http://schemas.microsoft.com/office/drawing/2014/main" id="{6D9181FD-A03F-426B-B180-2C4FD11ECB73}"/>
            </a:ext>
          </a:extLst>
        </xdr:cNvPr>
        <xdr:cNvSpPr/>
      </xdr:nvSpPr>
      <xdr:spPr>
        <a:xfrm>
          <a:off x="3746500" y="10425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133713</xdr:rowOff>
    </xdr:from>
    <xdr:to>
      <xdr:col>15</xdr:col>
      <xdr:colOff>101600</xdr:colOff>
      <xdr:row>61</xdr:row>
      <xdr:rowOff>63863</xdr:rowOff>
    </xdr:to>
    <xdr:sp macro="" textlink="">
      <xdr:nvSpPr>
        <xdr:cNvPr id="181" name="フローチャート: 判断 180">
          <a:extLst>
            <a:ext uri="{FF2B5EF4-FFF2-40B4-BE49-F238E27FC236}">
              <a16:creationId xmlns:a16="http://schemas.microsoft.com/office/drawing/2014/main" id="{43EFAE6E-F235-4053-9DE4-458C8124FD5B}"/>
            </a:ext>
          </a:extLst>
        </xdr:cNvPr>
        <xdr:cNvSpPr/>
      </xdr:nvSpPr>
      <xdr:spPr>
        <a:xfrm>
          <a:off x="2857500" y="1042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92891</xdr:rowOff>
    </xdr:from>
    <xdr:to>
      <xdr:col>10</xdr:col>
      <xdr:colOff>165100</xdr:colOff>
      <xdr:row>61</xdr:row>
      <xdr:rowOff>23041</xdr:rowOff>
    </xdr:to>
    <xdr:sp macro="" textlink="">
      <xdr:nvSpPr>
        <xdr:cNvPr id="182" name="フローチャート: 判断 181">
          <a:extLst>
            <a:ext uri="{FF2B5EF4-FFF2-40B4-BE49-F238E27FC236}">
              <a16:creationId xmlns:a16="http://schemas.microsoft.com/office/drawing/2014/main" id="{41EEBD5D-600A-4E42-AC58-C69ED399FF70}"/>
            </a:ext>
          </a:extLst>
        </xdr:cNvPr>
        <xdr:cNvSpPr/>
      </xdr:nvSpPr>
      <xdr:spPr>
        <a:xfrm>
          <a:off x="1968500" y="10379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70031</xdr:rowOff>
    </xdr:from>
    <xdr:to>
      <xdr:col>6</xdr:col>
      <xdr:colOff>38100</xdr:colOff>
      <xdr:row>61</xdr:row>
      <xdr:rowOff>181</xdr:rowOff>
    </xdr:to>
    <xdr:sp macro="" textlink="">
      <xdr:nvSpPr>
        <xdr:cNvPr id="183" name="フローチャート: 判断 182">
          <a:extLst>
            <a:ext uri="{FF2B5EF4-FFF2-40B4-BE49-F238E27FC236}">
              <a16:creationId xmlns:a16="http://schemas.microsoft.com/office/drawing/2014/main" id="{E39C4F52-2D87-4314-90A8-F5AB027DA78D}"/>
            </a:ext>
          </a:extLst>
        </xdr:cNvPr>
        <xdr:cNvSpPr/>
      </xdr:nvSpPr>
      <xdr:spPr>
        <a:xfrm>
          <a:off x="1079500" y="1035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E34CBBF3-3AE9-4F61-AF57-290E1CEE0743}"/>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194A4128-540C-4C6A-9F93-CF09C5DB536C}"/>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DC5D0FE9-7B04-4384-8DC6-136CF35A8D81}"/>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BE0EE4D4-49EC-4CE0-A5FB-CE9FE04E21A9}"/>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BA86B0C0-B722-4823-B16A-9FA7D5EF0F81}"/>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63500</xdr:rowOff>
    </xdr:from>
    <xdr:to>
      <xdr:col>24</xdr:col>
      <xdr:colOff>114300</xdr:colOff>
      <xdr:row>62</xdr:row>
      <xdr:rowOff>165100</xdr:rowOff>
    </xdr:to>
    <xdr:sp macro="" textlink="">
      <xdr:nvSpPr>
        <xdr:cNvPr id="189" name="楕円 188">
          <a:extLst>
            <a:ext uri="{FF2B5EF4-FFF2-40B4-BE49-F238E27FC236}">
              <a16:creationId xmlns:a16="http://schemas.microsoft.com/office/drawing/2014/main" id="{8318F9CF-64DC-4213-8FE1-2CD49959C763}"/>
            </a:ext>
          </a:extLst>
        </xdr:cNvPr>
        <xdr:cNvSpPr/>
      </xdr:nvSpPr>
      <xdr:spPr>
        <a:xfrm>
          <a:off x="4584700" y="1069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41927</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38AB8239-E01F-46BA-AF4D-52595F815BCB}"/>
            </a:ext>
          </a:extLst>
        </xdr:cNvPr>
        <xdr:cNvSpPr txBox="1"/>
      </xdr:nvSpPr>
      <xdr:spPr>
        <a:xfrm>
          <a:off x="4673600" y="10671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37374</xdr:rowOff>
    </xdr:from>
    <xdr:to>
      <xdr:col>20</xdr:col>
      <xdr:colOff>38100</xdr:colOff>
      <xdr:row>62</xdr:row>
      <xdr:rowOff>138974</xdr:rowOff>
    </xdr:to>
    <xdr:sp macro="" textlink="">
      <xdr:nvSpPr>
        <xdr:cNvPr id="191" name="楕円 190">
          <a:extLst>
            <a:ext uri="{FF2B5EF4-FFF2-40B4-BE49-F238E27FC236}">
              <a16:creationId xmlns:a16="http://schemas.microsoft.com/office/drawing/2014/main" id="{85B4A87B-5391-4633-B713-707C422E94F4}"/>
            </a:ext>
          </a:extLst>
        </xdr:cNvPr>
        <xdr:cNvSpPr/>
      </xdr:nvSpPr>
      <xdr:spPr>
        <a:xfrm>
          <a:off x="3746500" y="10667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88174</xdr:rowOff>
    </xdr:from>
    <xdr:to>
      <xdr:col>24</xdr:col>
      <xdr:colOff>63500</xdr:colOff>
      <xdr:row>62</xdr:row>
      <xdr:rowOff>114300</xdr:rowOff>
    </xdr:to>
    <xdr:cxnSp macro="">
      <xdr:nvCxnSpPr>
        <xdr:cNvPr id="192" name="直線コネクタ 191">
          <a:extLst>
            <a:ext uri="{FF2B5EF4-FFF2-40B4-BE49-F238E27FC236}">
              <a16:creationId xmlns:a16="http://schemas.microsoft.com/office/drawing/2014/main" id="{22E19C9A-5D96-4BCA-8588-21E8334C9F5F}"/>
            </a:ext>
          </a:extLst>
        </xdr:cNvPr>
        <xdr:cNvCxnSpPr/>
      </xdr:nvCxnSpPr>
      <xdr:spPr>
        <a:xfrm>
          <a:off x="3797300" y="10718074"/>
          <a:ext cx="8382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9616</xdr:rowOff>
    </xdr:from>
    <xdr:to>
      <xdr:col>15</xdr:col>
      <xdr:colOff>101600</xdr:colOff>
      <xdr:row>62</xdr:row>
      <xdr:rowOff>111216</xdr:rowOff>
    </xdr:to>
    <xdr:sp macro="" textlink="">
      <xdr:nvSpPr>
        <xdr:cNvPr id="193" name="楕円 192">
          <a:extLst>
            <a:ext uri="{FF2B5EF4-FFF2-40B4-BE49-F238E27FC236}">
              <a16:creationId xmlns:a16="http://schemas.microsoft.com/office/drawing/2014/main" id="{6D2D02FA-D663-4F43-B2AB-3D6C4A8B5E7A}"/>
            </a:ext>
          </a:extLst>
        </xdr:cNvPr>
        <xdr:cNvSpPr/>
      </xdr:nvSpPr>
      <xdr:spPr>
        <a:xfrm>
          <a:off x="2857500" y="10639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60416</xdr:rowOff>
    </xdr:from>
    <xdr:to>
      <xdr:col>19</xdr:col>
      <xdr:colOff>177800</xdr:colOff>
      <xdr:row>62</xdr:row>
      <xdr:rowOff>88174</xdr:rowOff>
    </xdr:to>
    <xdr:cxnSp macro="">
      <xdr:nvCxnSpPr>
        <xdr:cNvPr id="194" name="直線コネクタ 193">
          <a:extLst>
            <a:ext uri="{FF2B5EF4-FFF2-40B4-BE49-F238E27FC236}">
              <a16:creationId xmlns:a16="http://schemas.microsoft.com/office/drawing/2014/main" id="{DF19CA2C-714E-4B0F-987A-CA87DD1ADED0}"/>
            </a:ext>
          </a:extLst>
        </xdr:cNvPr>
        <xdr:cNvCxnSpPr/>
      </xdr:nvCxnSpPr>
      <xdr:spPr>
        <a:xfrm>
          <a:off x="2908300" y="10690316"/>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154940</xdr:rowOff>
    </xdr:from>
    <xdr:to>
      <xdr:col>10</xdr:col>
      <xdr:colOff>165100</xdr:colOff>
      <xdr:row>62</xdr:row>
      <xdr:rowOff>85090</xdr:rowOff>
    </xdr:to>
    <xdr:sp macro="" textlink="">
      <xdr:nvSpPr>
        <xdr:cNvPr id="195" name="楕円 194">
          <a:extLst>
            <a:ext uri="{FF2B5EF4-FFF2-40B4-BE49-F238E27FC236}">
              <a16:creationId xmlns:a16="http://schemas.microsoft.com/office/drawing/2014/main" id="{B4BDCA68-BB92-4FAF-864B-4DA82DB20B2D}"/>
            </a:ext>
          </a:extLst>
        </xdr:cNvPr>
        <xdr:cNvSpPr/>
      </xdr:nvSpPr>
      <xdr:spPr>
        <a:xfrm>
          <a:off x="1968500" y="10613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34290</xdr:rowOff>
    </xdr:from>
    <xdr:to>
      <xdr:col>15</xdr:col>
      <xdr:colOff>50800</xdr:colOff>
      <xdr:row>62</xdr:row>
      <xdr:rowOff>60416</xdr:rowOff>
    </xdr:to>
    <xdr:cxnSp macro="">
      <xdr:nvCxnSpPr>
        <xdr:cNvPr id="196" name="直線コネクタ 195">
          <a:extLst>
            <a:ext uri="{FF2B5EF4-FFF2-40B4-BE49-F238E27FC236}">
              <a16:creationId xmlns:a16="http://schemas.microsoft.com/office/drawing/2014/main" id="{50584B79-154D-4015-9515-9E10E23B15D5}"/>
            </a:ext>
          </a:extLst>
        </xdr:cNvPr>
        <xdr:cNvCxnSpPr/>
      </xdr:nvCxnSpPr>
      <xdr:spPr>
        <a:xfrm>
          <a:off x="2019300" y="10664190"/>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128815</xdr:rowOff>
    </xdr:from>
    <xdr:to>
      <xdr:col>6</xdr:col>
      <xdr:colOff>38100</xdr:colOff>
      <xdr:row>62</xdr:row>
      <xdr:rowOff>58965</xdr:rowOff>
    </xdr:to>
    <xdr:sp macro="" textlink="">
      <xdr:nvSpPr>
        <xdr:cNvPr id="197" name="楕円 196">
          <a:extLst>
            <a:ext uri="{FF2B5EF4-FFF2-40B4-BE49-F238E27FC236}">
              <a16:creationId xmlns:a16="http://schemas.microsoft.com/office/drawing/2014/main" id="{9863F171-4DAA-4E33-BB9C-DDC4C60E822A}"/>
            </a:ext>
          </a:extLst>
        </xdr:cNvPr>
        <xdr:cNvSpPr/>
      </xdr:nvSpPr>
      <xdr:spPr>
        <a:xfrm>
          <a:off x="1079500" y="10587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8165</xdr:rowOff>
    </xdr:from>
    <xdr:to>
      <xdr:col>10</xdr:col>
      <xdr:colOff>114300</xdr:colOff>
      <xdr:row>62</xdr:row>
      <xdr:rowOff>34290</xdr:rowOff>
    </xdr:to>
    <xdr:cxnSp macro="">
      <xdr:nvCxnSpPr>
        <xdr:cNvPr id="198" name="直線コネクタ 197">
          <a:extLst>
            <a:ext uri="{FF2B5EF4-FFF2-40B4-BE49-F238E27FC236}">
              <a16:creationId xmlns:a16="http://schemas.microsoft.com/office/drawing/2014/main" id="{83F2FE02-F1F6-4E85-B451-5B56799B4EF5}"/>
            </a:ext>
          </a:extLst>
        </xdr:cNvPr>
        <xdr:cNvCxnSpPr/>
      </xdr:nvCxnSpPr>
      <xdr:spPr>
        <a:xfrm>
          <a:off x="1130300" y="10638065"/>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85289</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D8E49738-3109-4E10-81FC-B69E530DFE52}"/>
            </a:ext>
          </a:extLst>
        </xdr:cNvPr>
        <xdr:cNvSpPr txBox="1"/>
      </xdr:nvSpPr>
      <xdr:spPr>
        <a:xfrm>
          <a:off x="3582044" y="102008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80390</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133A8BC8-F653-4024-93C3-CCDE8E214909}"/>
            </a:ext>
          </a:extLst>
        </xdr:cNvPr>
        <xdr:cNvSpPr txBox="1"/>
      </xdr:nvSpPr>
      <xdr:spPr>
        <a:xfrm>
          <a:off x="2705744" y="101959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39568</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C71C0FFA-26E1-4053-8C94-2C601DDA34DB}"/>
            </a:ext>
          </a:extLst>
        </xdr:cNvPr>
        <xdr:cNvSpPr txBox="1"/>
      </xdr:nvSpPr>
      <xdr:spPr>
        <a:xfrm>
          <a:off x="1816744" y="101551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16708</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05A40123-B430-4B3E-898D-D353160BBA93}"/>
            </a:ext>
          </a:extLst>
        </xdr:cNvPr>
        <xdr:cNvSpPr txBox="1"/>
      </xdr:nvSpPr>
      <xdr:spPr>
        <a:xfrm>
          <a:off x="927744" y="101322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130101</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01E37566-DA64-47A8-9A78-72CC8B7EA48C}"/>
            </a:ext>
          </a:extLst>
        </xdr:cNvPr>
        <xdr:cNvSpPr txBox="1"/>
      </xdr:nvSpPr>
      <xdr:spPr>
        <a:xfrm>
          <a:off x="3582044" y="107600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102343</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BB7C43EE-4603-4E2B-A038-386224494B33}"/>
            </a:ext>
          </a:extLst>
        </xdr:cNvPr>
        <xdr:cNvSpPr txBox="1"/>
      </xdr:nvSpPr>
      <xdr:spPr>
        <a:xfrm>
          <a:off x="2705744" y="107322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76217</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CEA1BDD0-DCCB-472B-8391-4444FD7BB92D}"/>
            </a:ext>
          </a:extLst>
        </xdr:cNvPr>
        <xdr:cNvSpPr txBox="1"/>
      </xdr:nvSpPr>
      <xdr:spPr>
        <a:xfrm>
          <a:off x="1816744" y="10706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50092</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9C0E1CCF-1DD6-4258-8946-E3F2901AE610}"/>
            </a:ext>
          </a:extLst>
        </xdr:cNvPr>
        <xdr:cNvSpPr txBox="1"/>
      </xdr:nvSpPr>
      <xdr:spPr>
        <a:xfrm>
          <a:off x="927744" y="10679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0AF2EE76-E995-471A-B7CF-DBA61EFF2868}"/>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2397B43B-DAC2-49B7-AFDF-123A6C993616}"/>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577EE879-2386-4B75-A938-A582E9563932}"/>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535BF045-CD4D-4AAB-9DD6-70B0319ECAAA}"/>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551F7417-8D52-4629-BDE9-4EB4104E2112}"/>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1126AF41-C55A-4C72-9594-CAB44765FD89}"/>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682B973A-9427-4F62-B025-08C6EA4E4DC8}"/>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FEC23321-C7F3-4817-A7BE-474A445CF8B9}"/>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23651528-0EFB-43E6-8D48-86010A37012A}"/>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293C01EF-D4A6-4A4F-9B8C-D18EEA2DB096}"/>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B530384A-C9AC-42ED-8895-79B6D6242CE2}"/>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a:extLst>
            <a:ext uri="{FF2B5EF4-FFF2-40B4-BE49-F238E27FC236}">
              <a16:creationId xmlns:a16="http://schemas.microsoft.com/office/drawing/2014/main" id="{EC9E29B0-28B1-4A42-A3FD-51C28CBDED20}"/>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11BE40F1-6AA9-44F5-AD0A-9ED81C3FA329}"/>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20" name="テキスト ボックス 219">
          <a:extLst>
            <a:ext uri="{FF2B5EF4-FFF2-40B4-BE49-F238E27FC236}">
              <a16:creationId xmlns:a16="http://schemas.microsoft.com/office/drawing/2014/main" id="{537A6154-59F7-47D9-A480-1349697FDADF}"/>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DA8AB8C1-7F6F-439B-BC30-16990D62E394}"/>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2" name="テキスト ボックス 221">
          <a:extLst>
            <a:ext uri="{FF2B5EF4-FFF2-40B4-BE49-F238E27FC236}">
              <a16:creationId xmlns:a16="http://schemas.microsoft.com/office/drawing/2014/main" id="{112623E4-2ADB-4342-AE38-0E54DF736F92}"/>
            </a:ext>
          </a:extLst>
        </xdr:cNvPr>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CE6A6BE4-19E4-4192-9B52-C70BFC26B80F}"/>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4" name="テキスト ボックス 223">
          <a:extLst>
            <a:ext uri="{FF2B5EF4-FFF2-40B4-BE49-F238E27FC236}">
              <a16:creationId xmlns:a16="http://schemas.microsoft.com/office/drawing/2014/main" id="{05EF35A2-7423-4939-B515-27F666B6B93A}"/>
            </a:ext>
          </a:extLst>
        </xdr:cNvPr>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33F6C2CD-7B46-4E7A-BEAA-CF4D138004D4}"/>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a:extLst>
            <a:ext uri="{FF2B5EF4-FFF2-40B4-BE49-F238E27FC236}">
              <a16:creationId xmlns:a16="http://schemas.microsoft.com/office/drawing/2014/main" id="{8B682828-E938-4EBB-BC1A-6B6B2A4C8201}"/>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046D3FAA-938E-4D8D-903A-F6593EE5DEE8}"/>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a16="http://schemas.microsoft.com/office/drawing/2014/main" id="{4C02A8AE-5B9C-4DB0-8781-15BE8BFA7614}"/>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8E31206A-CD66-4C0F-9B53-8356C622254F}"/>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13519</xdr:rowOff>
    </xdr:from>
    <xdr:to>
      <xdr:col>54</xdr:col>
      <xdr:colOff>189865</xdr:colOff>
      <xdr:row>64</xdr:row>
      <xdr:rowOff>74783</xdr:rowOff>
    </xdr:to>
    <xdr:cxnSp macro="">
      <xdr:nvCxnSpPr>
        <xdr:cNvPr id="230" name="直線コネクタ 229">
          <a:extLst>
            <a:ext uri="{FF2B5EF4-FFF2-40B4-BE49-F238E27FC236}">
              <a16:creationId xmlns:a16="http://schemas.microsoft.com/office/drawing/2014/main" id="{6155EBE8-48A0-4CD0-9CF3-85E9B021056F}"/>
            </a:ext>
          </a:extLst>
        </xdr:cNvPr>
        <xdr:cNvCxnSpPr/>
      </xdr:nvCxnSpPr>
      <xdr:spPr>
        <a:xfrm flipV="1">
          <a:off x="10476865" y="9614719"/>
          <a:ext cx="0" cy="1432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78610</xdr:rowOff>
    </xdr:from>
    <xdr:ext cx="469744" cy="259045"/>
    <xdr:sp macro="" textlink="">
      <xdr:nvSpPr>
        <xdr:cNvPr id="231" name="【橋りょう・トンネル】&#10;一人当たり有形固定資産（償却資産）額最小値テキスト">
          <a:extLst>
            <a:ext uri="{FF2B5EF4-FFF2-40B4-BE49-F238E27FC236}">
              <a16:creationId xmlns:a16="http://schemas.microsoft.com/office/drawing/2014/main" id="{4482F88D-BAFA-4748-A9A7-8998CB88762D}"/>
            </a:ext>
          </a:extLst>
        </xdr:cNvPr>
        <xdr:cNvSpPr txBox="1"/>
      </xdr:nvSpPr>
      <xdr:spPr>
        <a:xfrm>
          <a:off x="10515600" y="11051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74783</xdr:rowOff>
    </xdr:from>
    <xdr:to>
      <xdr:col>55</xdr:col>
      <xdr:colOff>88900</xdr:colOff>
      <xdr:row>64</xdr:row>
      <xdr:rowOff>74783</xdr:rowOff>
    </xdr:to>
    <xdr:cxnSp macro="">
      <xdr:nvCxnSpPr>
        <xdr:cNvPr id="232" name="直線コネクタ 231">
          <a:extLst>
            <a:ext uri="{FF2B5EF4-FFF2-40B4-BE49-F238E27FC236}">
              <a16:creationId xmlns:a16="http://schemas.microsoft.com/office/drawing/2014/main" id="{026BB3CA-AB5B-4CBC-AAFC-EC8D367F86D7}"/>
            </a:ext>
          </a:extLst>
        </xdr:cNvPr>
        <xdr:cNvCxnSpPr/>
      </xdr:nvCxnSpPr>
      <xdr:spPr>
        <a:xfrm>
          <a:off x="10388600" y="11047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131646</xdr:rowOff>
    </xdr:from>
    <xdr:ext cx="690189" cy="259045"/>
    <xdr:sp macro="" textlink="">
      <xdr:nvSpPr>
        <xdr:cNvPr id="233" name="【橋りょう・トンネル】&#10;一人当たり有形固定資産（償却資産）額最大値テキスト">
          <a:extLst>
            <a:ext uri="{FF2B5EF4-FFF2-40B4-BE49-F238E27FC236}">
              <a16:creationId xmlns:a16="http://schemas.microsoft.com/office/drawing/2014/main" id="{4A55E951-B381-40E3-AA2A-A1081781F646}"/>
            </a:ext>
          </a:extLst>
        </xdr:cNvPr>
        <xdr:cNvSpPr txBox="1"/>
      </xdr:nvSpPr>
      <xdr:spPr>
        <a:xfrm>
          <a:off x="10515600" y="938994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1,129,355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13519</xdr:rowOff>
    </xdr:from>
    <xdr:to>
      <xdr:col>55</xdr:col>
      <xdr:colOff>88900</xdr:colOff>
      <xdr:row>56</xdr:row>
      <xdr:rowOff>13519</xdr:rowOff>
    </xdr:to>
    <xdr:cxnSp macro="">
      <xdr:nvCxnSpPr>
        <xdr:cNvPr id="234" name="直線コネクタ 233">
          <a:extLst>
            <a:ext uri="{FF2B5EF4-FFF2-40B4-BE49-F238E27FC236}">
              <a16:creationId xmlns:a16="http://schemas.microsoft.com/office/drawing/2014/main" id="{84FD9EE4-835C-442F-9951-834B5CC80B7A}"/>
            </a:ext>
          </a:extLst>
        </xdr:cNvPr>
        <xdr:cNvCxnSpPr/>
      </xdr:nvCxnSpPr>
      <xdr:spPr>
        <a:xfrm>
          <a:off x="10388600" y="96147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139454</xdr:rowOff>
    </xdr:from>
    <xdr:ext cx="599010" cy="259045"/>
    <xdr:sp macro="" textlink="">
      <xdr:nvSpPr>
        <xdr:cNvPr id="235" name="【橋りょう・トンネル】&#10;一人当たり有形固定資産（償却資産）額平均値テキスト">
          <a:extLst>
            <a:ext uri="{FF2B5EF4-FFF2-40B4-BE49-F238E27FC236}">
              <a16:creationId xmlns:a16="http://schemas.microsoft.com/office/drawing/2014/main" id="{32E04EEF-2E38-4C3D-9D17-710784CCB7E8}"/>
            </a:ext>
          </a:extLst>
        </xdr:cNvPr>
        <xdr:cNvSpPr txBox="1"/>
      </xdr:nvSpPr>
      <xdr:spPr>
        <a:xfrm>
          <a:off x="10515600" y="1076935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161027</xdr:rowOff>
    </xdr:from>
    <xdr:to>
      <xdr:col>55</xdr:col>
      <xdr:colOff>50800</xdr:colOff>
      <xdr:row>63</xdr:row>
      <xdr:rowOff>91177</xdr:rowOff>
    </xdr:to>
    <xdr:sp macro="" textlink="">
      <xdr:nvSpPr>
        <xdr:cNvPr id="236" name="フローチャート: 判断 235">
          <a:extLst>
            <a:ext uri="{FF2B5EF4-FFF2-40B4-BE49-F238E27FC236}">
              <a16:creationId xmlns:a16="http://schemas.microsoft.com/office/drawing/2014/main" id="{48600211-A809-4638-8914-5628A3CF04F3}"/>
            </a:ext>
          </a:extLst>
        </xdr:cNvPr>
        <xdr:cNvSpPr/>
      </xdr:nvSpPr>
      <xdr:spPr>
        <a:xfrm>
          <a:off x="10426700" y="10790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165702</xdr:rowOff>
    </xdr:from>
    <xdr:to>
      <xdr:col>50</xdr:col>
      <xdr:colOff>165100</xdr:colOff>
      <xdr:row>63</xdr:row>
      <xdr:rowOff>95852</xdr:rowOff>
    </xdr:to>
    <xdr:sp macro="" textlink="">
      <xdr:nvSpPr>
        <xdr:cNvPr id="237" name="フローチャート: 判断 236">
          <a:extLst>
            <a:ext uri="{FF2B5EF4-FFF2-40B4-BE49-F238E27FC236}">
              <a16:creationId xmlns:a16="http://schemas.microsoft.com/office/drawing/2014/main" id="{A1414457-8973-496F-BF84-BC72DAE69FFA}"/>
            </a:ext>
          </a:extLst>
        </xdr:cNvPr>
        <xdr:cNvSpPr/>
      </xdr:nvSpPr>
      <xdr:spPr>
        <a:xfrm>
          <a:off x="9588500" y="10795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160336</xdr:rowOff>
    </xdr:from>
    <xdr:to>
      <xdr:col>46</xdr:col>
      <xdr:colOff>38100</xdr:colOff>
      <xdr:row>63</xdr:row>
      <xdr:rowOff>90486</xdr:rowOff>
    </xdr:to>
    <xdr:sp macro="" textlink="">
      <xdr:nvSpPr>
        <xdr:cNvPr id="238" name="フローチャート: 判断 237">
          <a:extLst>
            <a:ext uri="{FF2B5EF4-FFF2-40B4-BE49-F238E27FC236}">
              <a16:creationId xmlns:a16="http://schemas.microsoft.com/office/drawing/2014/main" id="{5B5B97F2-9509-4A35-A34C-1B30F35B8697}"/>
            </a:ext>
          </a:extLst>
        </xdr:cNvPr>
        <xdr:cNvSpPr/>
      </xdr:nvSpPr>
      <xdr:spPr>
        <a:xfrm>
          <a:off x="8699500" y="10790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109991</xdr:rowOff>
    </xdr:from>
    <xdr:to>
      <xdr:col>41</xdr:col>
      <xdr:colOff>101600</xdr:colOff>
      <xdr:row>63</xdr:row>
      <xdr:rowOff>40141</xdr:rowOff>
    </xdr:to>
    <xdr:sp macro="" textlink="">
      <xdr:nvSpPr>
        <xdr:cNvPr id="239" name="フローチャート: 判断 238">
          <a:extLst>
            <a:ext uri="{FF2B5EF4-FFF2-40B4-BE49-F238E27FC236}">
              <a16:creationId xmlns:a16="http://schemas.microsoft.com/office/drawing/2014/main" id="{E7F0D430-BBB1-4FD6-8F4A-83CBD267BD07}"/>
            </a:ext>
          </a:extLst>
        </xdr:cNvPr>
        <xdr:cNvSpPr/>
      </xdr:nvSpPr>
      <xdr:spPr>
        <a:xfrm>
          <a:off x="7810500" y="10739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124426</xdr:rowOff>
    </xdr:from>
    <xdr:to>
      <xdr:col>36</xdr:col>
      <xdr:colOff>165100</xdr:colOff>
      <xdr:row>63</xdr:row>
      <xdr:rowOff>54576</xdr:rowOff>
    </xdr:to>
    <xdr:sp macro="" textlink="">
      <xdr:nvSpPr>
        <xdr:cNvPr id="240" name="フローチャート: 判断 239">
          <a:extLst>
            <a:ext uri="{FF2B5EF4-FFF2-40B4-BE49-F238E27FC236}">
              <a16:creationId xmlns:a16="http://schemas.microsoft.com/office/drawing/2014/main" id="{8AB1F2E4-BC88-4307-A4A0-6CEBE816E9DC}"/>
            </a:ext>
          </a:extLst>
        </xdr:cNvPr>
        <xdr:cNvSpPr/>
      </xdr:nvSpPr>
      <xdr:spPr>
        <a:xfrm>
          <a:off x="6921500" y="10754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38BBEB6B-0605-45E6-805D-5F4D42211484}"/>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F5C6AAA3-BF61-4558-A98B-7BAFFA4934BD}"/>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67161090-F050-4D59-BB54-3463D34D3FCA}"/>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258CF316-657F-49A7-85F2-561F2E2FE4F8}"/>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8C0F8909-BAA3-499F-BD06-CC38135C7395}"/>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134169</xdr:rowOff>
    </xdr:from>
    <xdr:to>
      <xdr:col>55</xdr:col>
      <xdr:colOff>50800</xdr:colOff>
      <xdr:row>56</xdr:row>
      <xdr:rowOff>64319</xdr:rowOff>
    </xdr:to>
    <xdr:sp macro="" textlink="">
      <xdr:nvSpPr>
        <xdr:cNvPr id="246" name="楕円 245">
          <a:extLst>
            <a:ext uri="{FF2B5EF4-FFF2-40B4-BE49-F238E27FC236}">
              <a16:creationId xmlns:a16="http://schemas.microsoft.com/office/drawing/2014/main" id="{12D49082-8B03-4B16-94F5-79A6B44EFD14}"/>
            </a:ext>
          </a:extLst>
        </xdr:cNvPr>
        <xdr:cNvSpPr/>
      </xdr:nvSpPr>
      <xdr:spPr>
        <a:xfrm>
          <a:off x="10426700" y="9563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55</xdr:row>
      <xdr:rowOff>87196</xdr:rowOff>
    </xdr:from>
    <xdr:ext cx="690189" cy="259045"/>
    <xdr:sp macro="" textlink="">
      <xdr:nvSpPr>
        <xdr:cNvPr id="247" name="【橋りょう・トンネル】&#10;一人当たり有形固定資産（償却資産）額該当値テキスト">
          <a:extLst>
            <a:ext uri="{FF2B5EF4-FFF2-40B4-BE49-F238E27FC236}">
              <a16:creationId xmlns:a16="http://schemas.microsoft.com/office/drawing/2014/main" id="{0EA57588-C1D1-40F1-A33B-5CAC41D5BCFE}"/>
            </a:ext>
          </a:extLst>
        </xdr:cNvPr>
        <xdr:cNvSpPr txBox="1"/>
      </xdr:nvSpPr>
      <xdr:spPr>
        <a:xfrm>
          <a:off x="10515600" y="951694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1,129,355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149135</xdr:rowOff>
    </xdr:from>
    <xdr:to>
      <xdr:col>50</xdr:col>
      <xdr:colOff>165100</xdr:colOff>
      <xdr:row>56</xdr:row>
      <xdr:rowOff>79285</xdr:rowOff>
    </xdr:to>
    <xdr:sp macro="" textlink="">
      <xdr:nvSpPr>
        <xdr:cNvPr id="248" name="楕円 247">
          <a:extLst>
            <a:ext uri="{FF2B5EF4-FFF2-40B4-BE49-F238E27FC236}">
              <a16:creationId xmlns:a16="http://schemas.microsoft.com/office/drawing/2014/main" id="{7C04F85E-E4F8-4899-B684-FC693D08BDF1}"/>
            </a:ext>
          </a:extLst>
        </xdr:cNvPr>
        <xdr:cNvSpPr/>
      </xdr:nvSpPr>
      <xdr:spPr>
        <a:xfrm>
          <a:off x="9588500" y="9578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56</xdr:row>
      <xdr:rowOff>13519</xdr:rowOff>
    </xdr:from>
    <xdr:to>
      <xdr:col>55</xdr:col>
      <xdr:colOff>0</xdr:colOff>
      <xdr:row>56</xdr:row>
      <xdr:rowOff>28485</xdr:rowOff>
    </xdr:to>
    <xdr:cxnSp macro="">
      <xdr:nvCxnSpPr>
        <xdr:cNvPr id="249" name="直線コネクタ 248">
          <a:extLst>
            <a:ext uri="{FF2B5EF4-FFF2-40B4-BE49-F238E27FC236}">
              <a16:creationId xmlns:a16="http://schemas.microsoft.com/office/drawing/2014/main" id="{1EA62769-09C9-41F3-AF53-352DFBE1CB65}"/>
            </a:ext>
          </a:extLst>
        </xdr:cNvPr>
        <xdr:cNvCxnSpPr/>
      </xdr:nvCxnSpPr>
      <xdr:spPr>
        <a:xfrm flipV="1">
          <a:off x="9639300" y="9614719"/>
          <a:ext cx="838200" cy="14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169174</xdr:rowOff>
    </xdr:from>
    <xdr:to>
      <xdr:col>46</xdr:col>
      <xdr:colOff>38100</xdr:colOff>
      <xdr:row>56</xdr:row>
      <xdr:rowOff>99324</xdr:rowOff>
    </xdr:to>
    <xdr:sp macro="" textlink="">
      <xdr:nvSpPr>
        <xdr:cNvPr id="250" name="楕円 249">
          <a:extLst>
            <a:ext uri="{FF2B5EF4-FFF2-40B4-BE49-F238E27FC236}">
              <a16:creationId xmlns:a16="http://schemas.microsoft.com/office/drawing/2014/main" id="{DC7EEB3E-E941-4A76-BA51-B0A0747E6691}"/>
            </a:ext>
          </a:extLst>
        </xdr:cNvPr>
        <xdr:cNvSpPr/>
      </xdr:nvSpPr>
      <xdr:spPr>
        <a:xfrm>
          <a:off x="8699500" y="9598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28485</xdr:rowOff>
    </xdr:from>
    <xdr:to>
      <xdr:col>50</xdr:col>
      <xdr:colOff>114300</xdr:colOff>
      <xdr:row>56</xdr:row>
      <xdr:rowOff>48524</xdr:rowOff>
    </xdr:to>
    <xdr:cxnSp macro="">
      <xdr:nvCxnSpPr>
        <xdr:cNvPr id="251" name="直線コネクタ 250">
          <a:extLst>
            <a:ext uri="{FF2B5EF4-FFF2-40B4-BE49-F238E27FC236}">
              <a16:creationId xmlns:a16="http://schemas.microsoft.com/office/drawing/2014/main" id="{8497EF58-147D-4D82-B232-660D39851542}"/>
            </a:ext>
          </a:extLst>
        </xdr:cNvPr>
        <xdr:cNvCxnSpPr/>
      </xdr:nvCxnSpPr>
      <xdr:spPr>
        <a:xfrm flipV="1">
          <a:off x="8750300" y="9629685"/>
          <a:ext cx="889000" cy="20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16042</xdr:rowOff>
    </xdr:from>
    <xdr:to>
      <xdr:col>41</xdr:col>
      <xdr:colOff>101600</xdr:colOff>
      <xdr:row>56</xdr:row>
      <xdr:rowOff>117642</xdr:rowOff>
    </xdr:to>
    <xdr:sp macro="" textlink="">
      <xdr:nvSpPr>
        <xdr:cNvPr id="252" name="楕円 251">
          <a:extLst>
            <a:ext uri="{FF2B5EF4-FFF2-40B4-BE49-F238E27FC236}">
              <a16:creationId xmlns:a16="http://schemas.microsoft.com/office/drawing/2014/main" id="{EE542B5C-1DB2-442E-B47B-3A14AAB4BC08}"/>
            </a:ext>
          </a:extLst>
        </xdr:cNvPr>
        <xdr:cNvSpPr/>
      </xdr:nvSpPr>
      <xdr:spPr>
        <a:xfrm>
          <a:off x="7810500" y="9617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56</xdr:row>
      <xdr:rowOff>48524</xdr:rowOff>
    </xdr:from>
    <xdr:to>
      <xdr:col>45</xdr:col>
      <xdr:colOff>177800</xdr:colOff>
      <xdr:row>56</xdr:row>
      <xdr:rowOff>66842</xdr:rowOff>
    </xdr:to>
    <xdr:cxnSp macro="">
      <xdr:nvCxnSpPr>
        <xdr:cNvPr id="253" name="直線コネクタ 252">
          <a:extLst>
            <a:ext uri="{FF2B5EF4-FFF2-40B4-BE49-F238E27FC236}">
              <a16:creationId xmlns:a16="http://schemas.microsoft.com/office/drawing/2014/main" id="{B29E2D0A-28FA-4691-8FD3-47030B0BC8E0}"/>
            </a:ext>
          </a:extLst>
        </xdr:cNvPr>
        <xdr:cNvCxnSpPr/>
      </xdr:nvCxnSpPr>
      <xdr:spPr>
        <a:xfrm flipV="1">
          <a:off x="7861300" y="9649724"/>
          <a:ext cx="889000" cy="18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56</xdr:row>
      <xdr:rowOff>39481</xdr:rowOff>
    </xdr:from>
    <xdr:to>
      <xdr:col>36</xdr:col>
      <xdr:colOff>165100</xdr:colOff>
      <xdr:row>56</xdr:row>
      <xdr:rowOff>141081</xdr:rowOff>
    </xdr:to>
    <xdr:sp macro="" textlink="">
      <xdr:nvSpPr>
        <xdr:cNvPr id="254" name="楕円 253">
          <a:extLst>
            <a:ext uri="{FF2B5EF4-FFF2-40B4-BE49-F238E27FC236}">
              <a16:creationId xmlns:a16="http://schemas.microsoft.com/office/drawing/2014/main" id="{707BA61A-5092-43C4-A337-9E40D4BD755A}"/>
            </a:ext>
          </a:extLst>
        </xdr:cNvPr>
        <xdr:cNvSpPr/>
      </xdr:nvSpPr>
      <xdr:spPr>
        <a:xfrm>
          <a:off x="6921500" y="9640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56</xdr:row>
      <xdr:rowOff>66842</xdr:rowOff>
    </xdr:from>
    <xdr:to>
      <xdr:col>41</xdr:col>
      <xdr:colOff>50800</xdr:colOff>
      <xdr:row>56</xdr:row>
      <xdr:rowOff>90281</xdr:rowOff>
    </xdr:to>
    <xdr:cxnSp macro="">
      <xdr:nvCxnSpPr>
        <xdr:cNvPr id="255" name="直線コネクタ 254">
          <a:extLst>
            <a:ext uri="{FF2B5EF4-FFF2-40B4-BE49-F238E27FC236}">
              <a16:creationId xmlns:a16="http://schemas.microsoft.com/office/drawing/2014/main" id="{4D011A9F-A43E-46D5-8CA2-B5F3A88C9548}"/>
            </a:ext>
          </a:extLst>
        </xdr:cNvPr>
        <xdr:cNvCxnSpPr/>
      </xdr:nvCxnSpPr>
      <xdr:spPr>
        <a:xfrm flipV="1">
          <a:off x="6972300" y="9668042"/>
          <a:ext cx="889000" cy="23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63</xdr:row>
      <xdr:rowOff>86979</xdr:rowOff>
    </xdr:from>
    <xdr:ext cx="599010" cy="259045"/>
    <xdr:sp macro="" textlink="">
      <xdr:nvSpPr>
        <xdr:cNvPr id="256" name="n_1aveValue【橋りょう・トンネル】&#10;一人当たり有形固定資産（償却資産）額">
          <a:extLst>
            <a:ext uri="{FF2B5EF4-FFF2-40B4-BE49-F238E27FC236}">
              <a16:creationId xmlns:a16="http://schemas.microsoft.com/office/drawing/2014/main" id="{282D5F7E-4FA6-41A3-9BEA-5CFC69A93CFC}"/>
            </a:ext>
          </a:extLst>
        </xdr:cNvPr>
        <xdr:cNvSpPr txBox="1"/>
      </xdr:nvSpPr>
      <xdr:spPr>
        <a:xfrm>
          <a:off x="9327095" y="10888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81613</xdr:rowOff>
    </xdr:from>
    <xdr:ext cx="599010" cy="259045"/>
    <xdr:sp macro="" textlink="">
      <xdr:nvSpPr>
        <xdr:cNvPr id="257" name="n_2aveValue【橋りょう・トンネル】&#10;一人当たり有形固定資産（償却資産）額">
          <a:extLst>
            <a:ext uri="{FF2B5EF4-FFF2-40B4-BE49-F238E27FC236}">
              <a16:creationId xmlns:a16="http://schemas.microsoft.com/office/drawing/2014/main" id="{BE374162-C73E-4B13-8FF4-61DF7E78EABE}"/>
            </a:ext>
          </a:extLst>
        </xdr:cNvPr>
        <xdr:cNvSpPr txBox="1"/>
      </xdr:nvSpPr>
      <xdr:spPr>
        <a:xfrm>
          <a:off x="8450795" y="108829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31268</xdr:rowOff>
    </xdr:from>
    <xdr:ext cx="599010" cy="259045"/>
    <xdr:sp macro="" textlink="">
      <xdr:nvSpPr>
        <xdr:cNvPr id="258" name="n_3aveValue【橋りょう・トンネル】&#10;一人当たり有形固定資産（償却資産）額">
          <a:extLst>
            <a:ext uri="{FF2B5EF4-FFF2-40B4-BE49-F238E27FC236}">
              <a16:creationId xmlns:a16="http://schemas.microsoft.com/office/drawing/2014/main" id="{6253C0A4-A2F7-40B1-B7E8-605CEB374AB6}"/>
            </a:ext>
          </a:extLst>
        </xdr:cNvPr>
        <xdr:cNvSpPr txBox="1"/>
      </xdr:nvSpPr>
      <xdr:spPr>
        <a:xfrm>
          <a:off x="7561795" y="108326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45703</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id="{0666B599-22D3-4247-A891-1B470AB4242F}"/>
            </a:ext>
          </a:extLst>
        </xdr:cNvPr>
        <xdr:cNvSpPr txBox="1"/>
      </xdr:nvSpPr>
      <xdr:spPr>
        <a:xfrm>
          <a:off x="6672795" y="108470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54</xdr:row>
      <xdr:rowOff>95812</xdr:rowOff>
    </xdr:from>
    <xdr:ext cx="690189" cy="259045"/>
    <xdr:sp macro="" textlink="">
      <xdr:nvSpPr>
        <xdr:cNvPr id="260" name="n_1mainValue【橋りょう・トンネル】&#10;一人当たり有形固定資産（償却資産）額">
          <a:extLst>
            <a:ext uri="{FF2B5EF4-FFF2-40B4-BE49-F238E27FC236}">
              <a16:creationId xmlns:a16="http://schemas.microsoft.com/office/drawing/2014/main" id="{67ADE8E3-8971-423C-AEFF-C3B86422071D}"/>
            </a:ext>
          </a:extLst>
        </xdr:cNvPr>
        <xdr:cNvSpPr txBox="1"/>
      </xdr:nvSpPr>
      <xdr:spPr>
        <a:xfrm>
          <a:off x="9281505" y="935411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1,117,571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54</xdr:row>
      <xdr:rowOff>115851</xdr:rowOff>
    </xdr:from>
    <xdr:ext cx="690189" cy="259045"/>
    <xdr:sp macro="" textlink="">
      <xdr:nvSpPr>
        <xdr:cNvPr id="261" name="n_2mainValue【橋りょう・トンネル】&#10;一人当たり有形固定資産（償却資産）額">
          <a:extLst>
            <a:ext uri="{FF2B5EF4-FFF2-40B4-BE49-F238E27FC236}">
              <a16:creationId xmlns:a16="http://schemas.microsoft.com/office/drawing/2014/main" id="{E8A8F40E-1B6A-4BC8-8E4D-116D724B7DDC}"/>
            </a:ext>
          </a:extLst>
        </xdr:cNvPr>
        <xdr:cNvSpPr txBox="1"/>
      </xdr:nvSpPr>
      <xdr:spPr>
        <a:xfrm>
          <a:off x="8405205" y="937415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1,101,792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54</xdr:row>
      <xdr:rowOff>134169</xdr:rowOff>
    </xdr:from>
    <xdr:ext cx="690189" cy="259045"/>
    <xdr:sp macro="" textlink="">
      <xdr:nvSpPr>
        <xdr:cNvPr id="262" name="n_3mainValue【橋りょう・トンネル】&#10;一人当たり有形固定資産（償却資産）額">
          <a:extLst>
            <a:ext uri="{FF2B5EF4-FFF2-40B4-BE49-F238E27FC236}">
              <a16:creationId xmlns:a16="http://schemas.microsoft.com/office/drawing/2014/main" id="{91689F1F-1540-4156-84F4-D5AED9DC49B5}"/>
            </a:ext>
          </a:extLst>
        </xdr:cNvPr>
        <xdr:cNvSpPr txBox="1"/>
      </xdr:nvSpPr>
      <xdr:spPr>
        <a:xfrm>
          <a:off x="7516205" y="939246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1,087,369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54</xdr:row>
      <xdr:rowOff>157608</xdr:rowOff>
    </xdr:from>
    <xdr:ext cx="690189" cy="259045"/>
    <xdr:sp macro="" textlink="">
      <xdr:nvSpPr>
        <xdr:cNvPr id="263" name="n_4mainValue【橋りょう・トンネル】&#10;一人当たり有形固定資産（償却資産）額">
          <a:extLst>
            <a:ext uri="{FF2B5EF4-FFF2-40B4-BE49-F238E27FC236}">
              <a16:creationId xmlns:a16="http://schemas.microsoft.com/office/drawing/2014/main" id="{C495DE2C-7C89-40D3-92F8-A2F12CE73C93}"/>
            </a:ext>
          </a:extLst>
        </xdr:cNvPr>
        <xdr:cNvSpPr txBox="1"/>
      </xdr:nvSpPr>
      <xdr:spPr>
        <a:xfrm>
          <a:off x="6627205" y="941590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1,068,913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E1B16839-FA64-4BB1-9CB0-35450538B1FE}"/>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D5AA13C7-9A55-46DE-B37F-6744E78FFA88}"/>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B774B820-F2F0-4A13-A8FA-8D0624722D2B}"/>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889C23AC-7D0A-4E86-A05E-4B37E0CBFFF1}"/>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EC8D35A5-B60C-4191-BDA0-37B804437DBF}"/>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3E4E6604-E0EA-41E2-9C5F-8851D872D482}"/>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F6C886E5-2133-48BA-9400-A4812A9680F6}"/>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C94B0FD0-1333-479A-9170-8BA41813E6D7}"/>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DC62C665-153A-4C26-B12B-E2549430FF37}"/>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30276232-1FE7-4618-931C-8C43D15D9F45}"/>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9CD3B139-E0D7-47C0-8CFF-6B6032AD6E92}"/>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5" name="直線コネクタ 274">
          <a:extLst>
            <a:ext uri="{FF2B5EF4-FFF2-40B4-BE49-F238E27FC236}">
              <a16:creationId xmlns:a16="http://schemas.microsoft.com/office/drawing/2014/main" id="{3DE9357B-7D8E-4C68-B7D3-1DCB6AE3B053}"/>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6" name="テキスト ボックス 275">
          <a:extLst>
            <a:ext uri="{FF2B5EF4-FFF2-40B4-BE49-F238E27FC236}">
              <a16:creationId xmlns:a16="http://schemas.microsoft.com/office/drawing/2014/main" id="{03F18367-B2E6-470F-8E2C-B2F9CA63A9E6}"/>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7" name="直線コネクタ 276">
          <a:extLst>
            <a:ext uri="{FF2B5EF4-FFF2-40B4-BE49-F238E27FC236}">
              <a16:creationId xmlns:a16="http://schemas.microsoft.com/office/drawing/2014/main" id="{2C9C3386-FBF1-48C5-AE96-BF5C4321A504}"/>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8" name="テキスト ボックス 277">
          <a:extLst>
            <a:ext uri="{FF2B5EF4-FFF2-40B4-BE49-F238E27FC236}">
              <a16:creationId xmlns:a16="http://schemas.microsoft.com/office/drawing/2014/main" id="{851F384F-77CE-4309-B4B8-140B36D523B3}"/>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9" name="直線コネクタ 278">
          <a:extLst>
            <a:ext uri="{FF2B5EF4-FFF2-40B4-BE49-F238E27FC236}">
              <a16:creationId xmlns:a16="http://schemas.microsoft.com/office/drawing/2014/main" id="{22C4690D-BCE8-4BF8-AFEA-AFA43451331A}"/>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80" name="テキスト ボックス 279">
          <a:extLst>
            <a:ext uri="{FF2B5EF4-FFF2-40B4-BE49-F238E27FC236}">
              <a16:creationId xmlns:a16="http://schemas.microsoft.com/office/drawing/2014/main" id="{76230D24-0D74-4DFD-BF2E-1CC924DAA2C7}"/>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1" name="直線コネクタ 280">
          <a:extLst>
            <a:ext uri="{FF2B5EF4-FFF2-40B4-BE49-F238E27FC236}">
              <a16:creationId xmlns:a16="http://schemas.microsoft.com/office/drawing/2014/main" id="{22E40568-09CE-414F-8260-A75C52C4118C}"/>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2" name="テキスト ボックス 281">
          <a:extLst>
            <a:ext uri="{FF2B5EF4-FFF2-40B4-BE49-F238E27FC236}">
              <a16:creationId xmlns:a16="http://schemas.microsoft.com/office/drawing/2014/main" id="{705F2DE2-D7C1-4B61-BE21-1223B5EE3F3D}"/>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3" name="直線コネクタ 282">
          <a:extLst>
            <a:ext uri="{FF2B5EF4-FFF2-40B4-BE49-F238E27FC236}">
              <a16:creationId xmlns:a16="http://schemas.microsoft.com/office/drawing/2014/main" id="{9A4E0F7A-603E-4E79-817F-F0CBC515106B}"/>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4" name="テキスト ボックス 283">
          <a:extLst>
            <a:ext uri="{FF2B5EF4-FFF2-40B4-BE49-F238E27FC236}">
              <a16:creationId xmlns:a16="http://schemas.microsoft.com/office/drawing/2014/main" id="{21EC8E13-94C6-46CB-9C25-B8509C2A54EF}"/>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5" name="直線コネクタ 284">
          <a:extLst>
            <a:ext uri="{FF2B5EF4-FFF2-40B4-BE49-F238E27FC236}">
              <a16:creationId xmlns:a16="http://schemas.microsoft.com/office/drawing/2014/main" id="{09E416BA-59E6-4088-A924-497B44F29777}"/>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6" name="テキスト ボックス 285">
          <a:extLst>
            <a:ext uri="{FF2B5EF4-FFF2-40B4-BE49-F238E27FC236}">
              <a16:creationId xmlns:a16="http://schemas.microsoft.com/office/drawing/2014/main" id="{52DC3C2F-DB70-4FA2-8F94-6A439ABBB807}"/>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7" name="直線コネクタ 286">
          <a:extLst>
            <a:ext uri="{FF2B5EF4-FFF2-40B4-BE49-F238E27FC236}">
              <a16:creationId xmlns:a16="http://schemas.microsoft.com/office/drawing/2014/main" id="{1D75EF4D-976E-4ACE-82F8-854A155E0BFF}"/>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8" name="【公営住宅】&#10;有形固定資産減価償却率グラフ枠">
          <a:extLst>
            <a:ext uri="{FF2B5EF4-FFF2-40B4-BE49-F238E27FC236}">
              <a16:creationId xmlns:a16="http://schemas.microsoft.com/office/drawing/2014/main" id="{3A987030-A548-4EC5-8B15-030EE65891F8}"/>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168729</xdr:rowOff>
    </xdr:from>
    <xdr:to>
      <xdr:col>24</xdr:col>
      <xdr:colOff>62865</xdr:colOff>
      <xdr:row>86</xdr:row>
      <xdr:rowOff>168729</xdr:rowOff>
    </xdr:to>
    <xdr:cxnSp macro="">
      <xdr:nvCxnSpPr>
        <xdr:cNvPr id="289" name="直線コネクタ 288">
          <a:extLst>
            <a:ext uri="{FF2B5EF4-FFF2-40B4-BE49-F238E27FC236}">
              <a16:creationId xmlns:a16="http://schemas.microsoft.com/office/drawing/2014/main" id="{2D75797F-5A61-4CF2-85E3-9E8B029E0623}"/>
            </a:ext>
          </a:extLst>
        </xdr:cNvPr>
        <xdr:cNvCxnSpPr/>
      </xdr:nvCxnSpPr>
      <xdr:spPr>
        <a:xfrm flipV="1">
          <a:off x="4634865" y="13370379"/>
          <a:ext cx="0" cy="1543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90" name="【公営住宅】&#10;有形固定資産減価償却率最小値テキスト">
          <a:extLst>
            <a:ext uri="{FF2B5EF4-FFF2-40B4-BE49-F238E27FC236}">
              <a16:creationId xmlns:a16="http://schemas.microsoft.com/office/drawing/2014/main" id="{0D8E0BE9-95B9-4BFC-BBA5-5D886E632B4F}"/>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91" name="直線コネクタ 290">
          <a:extLst>
            <a:ext uri="{FF2B5EF4-FFF2-40B4-BE49-F238E27FC236}">
              <a16:creationId xmlns:a16="http://schemas.microsoft.com/office/drawing/2014/main" id="{EDB5DA9B-42A6-42ED-B66C-8F8C80DF3F2D}"/>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115406</xdr:rowOff>
    </xdr:from>
    <xdr:ext cx="340478" cy="259045"/>
    <xdr:sp macro="" textlink="">
      <xdr:nvSpPr>
        <xdr:cNvPr id="292" name="【公営住宅】&#10;有形固定資産減価償却率最大値テキスト">
          <a:extLst>
            <a:ext uri="{FF2B5EF4-FFF2-40B4-BE49-F238E27FC236}">
              <a16:creationId xmlns:a16="http://schemas.microsoft.com/office/drawing/2014/main" id="{2F891CCE-0C52-46D7-9D0D-A1F9FE1B3347}"/>
            </a:ext>
          </a:extLst>
        </xdr:cNvPr>
        <xdr:cNvSpPr txBox="1"/>
      </xdr:nvSpPr>
      <xdr:spPr>
        <a:xfrm>
          <a:off x="4673600" y="1314560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168729</xdr:rowOff>
    </xdr:from>
    <xdr:to>
      <xdr:col>24</xdr:col>
      <xdr:colOff>152400</xdr:colOff>
      <xdr:row>77</xdr:row>
      <xdr:rowOff>168729</xdr:rowOff>
    </xdr:to>
    <xdr:cxnSp macro="">
      <xdr:nvCxnSpPr>
        <xdr:cNvPr id="293" name="直線コネクタ 292">
          <a:extLst>
            <a:ext uri="{FF2B5EF4-FFF2-40B4-BE49-F238E27FC236}">
              <a16:creationId xmlns:a16="http://schemas.microsoft.com/office/drawing/2014/main" id="{A48B1FFD-13D4-4642-8CB8-4EE63AEBDFE8}"/>
            </a:ext>
          </a:extLst>
        </xdr:cNvPr>
        <xdr:cNvCxnSpPr/>
      </xdr:nvCxnSpPr>
      <xdr:spPr>
        <a:xfrm>
          <a:off x="4546600" y="133703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6911</xdr:rowOff>
    </xdr:from>
    <xdr:ext cx="405111" cy="259045"/>
    <xdr:sp macro="" textlink="">
      <xdr:nvSpPr>
        <xdr:cNvPr id="294" name="【公営住宅】&#10;有形固定資産減価償却率平均値テキスト">
          <a:extLst>
            <a:ext uri="{FF2B5EF4-FFF2-40B4-BE49-F238E27FC236}">
              <a16:creationId xmlns:a16="http://schemas.microsoft.com/office/drawing/2014/main" id="{5F6C3C6A-69BD-49E5-ADB7-5EB34FC21205}"/>
            </a:ext>
          </a:extLst>
        </xdr:cNvPr>
        <xdr:cNvSpPr txBox="1"/>
      </xdr:nvSpPr>
      <xdr:spPr>
        <a:xfrm>
          <a:off x="4673600" y="1406581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155484</xdr:rowOff>
    </xdr:from>
    <xdr:to>
      <xdr:col>24</xdr:col>
      <xdr:colOff>114300</xdr:colOff>
      <xdr:row>83</xdr:row>
      <xdr:rowOff>85634</xdr:rowOff>
    </xdr:to>
    <xdr:sp macro="" textlink="">
      <xdr:nvSpPr>
        <xdr:cNvPr id="295" name="フローチャート: 判断 294">
          <a:extLst>
            <a:ext uri="{FF2B5EF4-FFF2-40B4-BE49-F238E27FC236}">
              <a16:creationId xmlns:a16="http://schemas.microsoft.com/office/drawing/2014/main" id="{BED2C4D3-9A6F-4B70-96E7-68DF47A3625B}"/>
            </a:ext>
          </a:extLst>
        </xdr:cNvPr>
        <xdr:cNvSpPr/>
      </xdr:nvSpPr>
      <xdr:spPr>
        <a:xfrm>
          <a:off x="4584700" y="1421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140788</xdr:rowOff>
    </xdr:from>
    <xdr:to>
      <xdr:col>20</xdr:col>
      <xdr:colOff>38100</xdr:colOff>
      <xdr:row>83</xdr:row>
      <xdr:rowOff>70938</xdr:rowOff>
    </xdr:to>
    <xdr:sp macro="" textlink="">
      <xdr:nvSpPr>
        <xdr:cNvPr id="296" name="フローチャート: 判断 295">
          <a:extLst>
            <a:ext uri="{FF2B5EF4-FFF2-40B4-BE49-F238E27FC236}">
              <a16:creationId xmlns:a16="http://schemas.microsoft.com/office/drawing/2014/main" id="{C9990786-631D-4434-B49C-DB535EDBDF5E}"/>
            </a:ext>
          </a:extLst>
        </xdr:cNvPr>
        <xdr:cNvSpPr/>
      </xdr:nvSpPr>
      <xdr:spPr>
        <a:xfrm>
          <a:off x="3746500" y="1419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41184</xdr:rowOff>
    </xdr:from>
    <xdr:to>
      <xdr:col>15</xdr:col>
      <xdr:colOff>101600</xdr:colOff>
      <xdr:row>83</xdr:row>
      <xdr:rowOff>142784</xdr:rowOff>
    </xdr:to>
    <xdr:sp macro="" textlink="">
      <xdr:nvSpPr>
        <xdr:cNvPr id="297" name="フローチャート: 判断 296">
          <a:extLst>
            <a:ext uri="{FF2B5EF4-FFF2-40B4-BE49-F238E27FC236}">
              <a16:creationId xmlns:a16="http://schemas.microsoft.com/office/drawing/2014/main" id="{7C108E1F-33BA-4C69-901A-26A0FF8A62EC}"/>
            </a:ext>
          </a:extLst>
        </xdr:cNvPr>
        <xdr:cNvSpPr/>
      </xdr:nvSpPr>
      <xdr:spPr>
        <a:xfrm>
          <a:off x="2857500" y="14271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44450</xdr:rowOff>
    </xdr:from>
    <xdr:to>
      <xdr:col>10</xdr:col>
      <xdr:colOff>165100</xdr:colOff>
      <xdr:row>83</xdr:row>
      <xdr:rowOff>146050</xdr:rowOff>
    </xdr:to>
    <xdr:sp macro="" textlink="">
      <xdr:nvSpPr>
        <xdr:cNvPr id="298" name="フローチャート: 判断 297">
          <a:extLst>
            <a:ext uri="{FF2B5EF4-FFF2-40B4-BE49-F238E27FC236}">
              <a16:creationId xmlns:a16="http://schemas.microsoft.com/office/drawing/2014/main" id="{CF4917AF-3733-4675-B92F-1E39A5F579ED}"/>
            </a:ext>
          </a:extLst>
        </xdr:cNvPr>
        <xdr:cNvSpPr/>
      </xdr:nvSpPr>
      <xdr:spPr>
        <a:xfrm>
          <a:off x="1968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36286</xdr:rowOff>
    </xdr:from>
    <xdr:to>
      <xdr:col>6</xdr:col>
      <xdr:colOff>38100</xdr:colOff>
      <xdr:row>83</xdr:row>
      <xdr:rowOff>137886</xdr:rowOff>
    </xdr:to>
    <xdr:sp macro="" textlink="">
      <xdr:nvSpPr>
        <xdr:cNvPr id="299" name="フローチャート: 判断 298">
          <a:extLst>
            <a:ext uri="{FF2B5EF4-FFF2-40B4-BE49-F238E27FC236}">
              <a16:creationId xmlns:a16="http://schemas.microsoft.com/office/drawing/2014/main" id="{F7669EC2-CDD6-4211-BC3E-9B9DE28D59C3}"/>
            </a:ext>
          </a:extLst>
        </xdr:cNvPr>
        <xdr:cNvSpPr/>
      </xdr:nvSpPr>
      <xdr:spPr>
        <a:xfrm>
          <a:off x="1079500" y="1426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BF963118-E3A7-4C7E-BCF8-700B8B5DE077}"/>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B011E385-4A79-49A2-96A6-01BF0BBB16FD}"/>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D3DFACEF-9D6F-4D13-89EB-BAD485D8A6AA}"/>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11BD918D-172C-4CBB-86CE-820592C27D18}"/>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76157C08-23EA-4C8B-8390-2BD2FAB76CA3}"/>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86</xdr:row>
      <xdr:rowOff>117929</xdr:rowOff>
    </xdr:from>
    <xdr:to>
      <xdr:col>24</xdr:col>
      <xdr:colOff>114300</xdr:colOff>
      <xdr:row>87</xdr:row>
      <xdr:rowOff>48079</xdr:rowOff>
    </xdr:to>
    <xdr:sp macro="" textlink="">
      <xdr:nvSpPr>
        <xdr:cNvPr id="305" name="楕円 304">
          <a:extLst>
            <a:ext uri="{FF2B5EF4-FFF2-40B4-BE49-F238E27FC236}">
              <a16:creationId xmlns:a16="http://schemas.microsoft.com/office/drawing/2014/main" id="{C34679B1-B368-4F47-BB30-0E0286AE36BD}"/>
            </a:ext>
          </a:extLst>
        </xdr:cNvPr>
        <xdr:cNvSpPr/>
      </xdr:nvSpPr>
      <xdr:spPr>
        <a:xfrm>
          <a:off x="4584700" y="148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86</xdr:row>
      <xdr:rowOff>32856</xdr:rowOff>
    </xdr:from>
    <xdr:ext cx="469744" cy="259045"/>
    <xdr:sp macro="" textlink="">
      <xdr:nvSpPr>
        <xdr:cNvPr id="306" name="【公営住宅】&#10;有形固定資産減価償却率該当値テキスト">
          <a:extLst>
            <a:ext uri="{FF2B5EF4-FFF2-40B4-BE49-F238E27FC236}">
              <a16:creationId xmlns:a16="http://schemas.microsoft.com/office/drawing/2014/main" id="{08DE8CEA-1010-4199-AA85-23541CCA3F18}"/>
            </a:ext>
          </a:extLst>
        </xdr:cNvPr>
        <xdr:cNvSpPr txBox="1"/>
      </xdr:nvSpPr>
      <xdr:spPr>
        <a:xfrm>
          <a:off x="4673600" y="14777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86</xdr:row>
      <xdr:rowOff>117929</xdr:rowOff>
    </xdr:from>
    <xdr:to>
      <xdr:col>20</xdr:col>
      <xdr:colOff>38100</xdr:colOff>
      <xdr:row>87</xdr:row>
      <xdr:rowOff>48079</xdr:rowOff>
    </xdr:to>
    <xdr:sp macro="" textlink="">
      <xdr:nvSpPr>
        <xdr:cNvPr id="307" name="楕円 306">
          <a:extLst>
            <a:ext uri="{FF2B5EF4-FFF2-40B4-BE49-F238E27FC236}">
              <a16:creationId xmlns:a16="http://schemas.microsoft.com/office/drawing/2014/main" id="{4157C4F5-FAA7-4C3C-9117-28B0C0873184}"/>
            </a:ext>
          </a:extLst>
        </xdr:cNvPr>
        <xdr:cNvSpPr/>
      </xdr:nvSpPr>
      <xdr:spPr>
        <a:xfrm>
          <a:off x="3746500" y="148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86</xdr:row>
      <xdr:rowOff>168729</xdr:rowOff>
    </xdr:from>
    <xdr:to>
      <xdr:col>24</xdr:col>
      <xdr:colOff>63500</xdr:colOff>
      <xdr:row>86</xdr:row>
      <xdr:rowOff>168729</xdr:rowOff>
    </xdr:to>
    <xdr:cxnSp macro="">
      <xdr:nvCxnSpPr>
        <xdr:cNvPr id="308" name="直線コネクタ 307">
          <a:extLst>
            <a:ext uri="{FF2B5EF4-FFF2-40B4-BE49-F238E27FC236}">
              <a16:creationId xmlns:a16="http://schemas.microsoft.com/office/drawing/2014/main" id="{D278B6FB-D39E-4C9C-B561-9AFCB897A943}"/>
            </a:ext>
          </a:extLst>
        </xdr:cNvPr>
        <xdr:cNvCxnSpPr/>
      </xdr:nvCxnSpPr>
      <xdr:spPr>
        <a:xfrm>
          <a:off x="3797300" y="1491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86</xdr:row>
      <xdr:rowOff>117929</xdr:rowOff>
    </xdr:from>
    <xdr:to>
      <xdr:col>15</xdr:col>
      <xdr:colOff>101600</xdr:colOff>
      <xdr:row>87</xdr:row>
      <xdr:rowOff>48079</xdr:rowOff>
    </xdr:to>
    <xdr:sp macro="" textlink="">
      <xdr:nvSpPr>
        <xdr:cNvPr id="309" name="楕円 308">
          <a:extLst>
            <a:ext uri="{FF2B5EF4-FFF2-40B4-BE49-F238E27FC236}">
              <a16:creationId xmlns:a16="http://schemas.microsoft.com/office/drawing/2014/main" id="{ED06E95C-8E7B-48E7-9A37-645A5097978B}"/>
            </a:ext>
          </a:extLst>
        </xdr:cNvPr>
        <xdr:cNvSpPr/>
      </xdr:nvSpPr>
      <xdr:spPr>
        <a:xfrm>
          <a:off x="2857500" y="148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86</xdr:row>
      <xdr:rowOff>168729</xdr:rowOff>
    </xdr:from>
    <xdr:to>
      <xdr:col>19</xdr:col>
      <xdr:colOff>177800</xdr:colOff>
      <xdr:row>86</xdr:row>
      <xdr:rowOff>168729</xdr:rowOff>
    </xdr:to>
    <xdr:cxnSp macro="">
      <xdr:nvCxnSpPr>
        <xdr:cNvPr id="310" name="直線コネクタ 309">
          <a:extLst>
            <a:ext uri="{FF2B5EF4-FFF2-40B4-BE49-F238E27FC236}">
              <a16:creationId xmlns:a16="http://schemas.microsoft.com/office/drawing/2014/main" id="{3BF53332-2510-4F11-887C-2205FD83ED65}"/>
            </a:ext>
          </a:extLst>
        </xdr:cNvPr>
        <xdr:cNvCxnSpPr/>
      </xdr:nvCxnSpPr>
      <xdr:spPr>
        <a:xfrm>
          <a:off x="2908300" y="1491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86</xdr:row>
      <xdr:rowOff>113030</xdr:rowOff>
    </xdr:from>
    <xdr:to>
      <xdr:col>10</xdr:col>
      <xdr:colOff>165100</xdr:colOff>
      <xdr:row>87</xdr:row>
      <xdr:rowOff>43180</xdr:rowOff>
    </xdr:to>
    <xdr:sp macro="" textlink="">
      <xdr:nvSpPr>
        <xdr:cNvPr id="311" name="楕円 310">
          <a:extLst>
            <a:ext uri="{FF2B5EF4-FFF2-40B4-BE49-F238E27FC236}">
              <a16:creationId xmlns:a16="http://schemas.microsoft.com/office/drawing/2014/main" id="{5C4FCE37-E539-455F-8BD1-291E8697ED05}"/>
            </a:ext>
          </a:extLst>
        </xdr:cNvPr>
        <xdr:cNvSpPr/>
      </xdr:nvSpPr>
      <xdr:spPr>
        <a:xfrm>
          <a:off x="1968500" y="14857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86</xdr:row>
      <xdr:rowOff>163830</xdr:rowOff>
    </xdr:from>
    <xdr:to>
      <xdr:col>15</xdr:col>
      <xdr:colOff>50800</xdr:colOff>
      <xdr:row>86</xdr:row>
      <xdr:rowOff>168729</xdr:rowOff>
    </xdr:to>
    <xdr:cxnSp macro="">
      <xdr:nvCxnSpPr>
        <xdr:cNvPr id="312" name="直線コネクタ 311">
          <a:extLst>
            <a:ext uri="{FF2B5EF4-FFF2-40B4-BE49-F238E27FC236}">
              <a16:creationId xmlns:a16="http://schemas.microsoft.com/office/drawing/2014/main" id="{B050BF90-CB63-4C0F-A82D-E65620094972}"/>
            </a:ext>
          </a:extLst>
        </xdr:cNvPr>
        <xdr:cNvCxnSpPr/>
      </xdr:nvCxnSpPr>
      <xdr:spPr>
        <a:xfrm>
          <a:off x="2019300" y="14908530"/>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86</xdr:row>
      <xdr:rowOff>101600</xdr:rowOff>
    </xdr:from>
    <xdr:to>
      <xdr:col>6</xdr:col>
      <xdr:colOff>38100</xdr:colOff>
      <xdr:row>87</xdr:row>
      <xdr:rowOff>31750</xdr:rowOff>
    </xdr:to>
    <xdr:sp macro="" textlink="">
      <xdr:nvSpPr>
        <xdr:cNvPr id="313" name="楕円 312">
          <a:extLst>
            <a:ext uri="{FF2B5EF4-FFF2-40B4-BE49-F238E27FC236}">
              <a16:creationId xmlns:a16="http://schemas.microsoft.com/office/drawing/2014/main" id="{57D84DE8-36D2-450E-9ABE-78425D5AF943}"/>
            </a:ext>
          </a:extLst>
        </xdr:cNvPr>
        <xdr:cNvSpPr/>
      </xdr:nvSpPr>
      <xdr:spPr>
        <a:xfrm>
          <a:off x="1079500" y="14846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86</xdr:row>
      <xdr:rowOff>152400</xdr:rowOff>
    </xdr:from>
    <xdr:to>
      <xdr:col>10</xdr:col>
      <xdr:colOff>114300</xdr:colOff>
      <xdr:row>86</xdr:row>
      <xdr:rowOff>163830</xdr:rowOff>
    </xdr:to>
    <xdr:cxnSp macro="">
      <xdr:nvCxnSpPr>
        <xdr:cNvPr id="314" name="直線コネクタ 313">
          <a:extLst>
            <a:ext uri="{FF2B5EF4-FFF2-40B4-BE49-F238E27FC236}">
              <a16:creationId xmlns:a16="http://schemas.microsoft.com/office/drawing/2014/main" id="{F20FDDB0-265C-43AA-8B84-23ACA22F1F74}"/>
            </a:ext>
          </a:extLst>
        </xdr:cNvPr>
        <xdr:cNvCxnSpPr/>
      </xdr:nvCxnSpPr>
      <xdr:spPr>
        <a:xfrm>
          <a:off x="1130300" y="1489710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87465</xdr:rowOff>
    </xdr:from>
    <xdr:ext cx="405111" cy="259045"/>
    <xdr:sp macro="" textlink="">
      <xdr:nvSpPr>
        <xdr:cNvPr id="315" name="n_1aveValue【公営住宅】&#10;有形固定資産減価償却率">
          <a:extLst>
            <a:ext uri="{FF2B5EF4-FFF2-40B4-BE49-F238E27FC236}">
              <a16:creationId xmlns:a16="http://schemas.microsoft.com/office/drawing/2014/main" id="{98859595-9F86-4B63-A710-CC739F2B4797}"/>
            </a:ext>
          </a:extLst>
        </xdr:cNvPr>
        <xdr:cNvSpPr txBox="1"/>
      </xdr:nvSpPr>
      <xdr:spPr>
        <a:xfrm>
          <a:off x="3582044" y="139749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159311</xdr:rowOff>
    </xdr:from>
    <xdr:ext cx="405111" cy="259045"/>
    <xdr:sp macro="" textlink="">
      <xdr:nvSpPr>
        <xdr:cNvPr id="316" name="n_2aveValue【公営住宅】&#10;有形固定資産減価償却率">
          <a:extLst>
            <a:ext uri="{FF2B5EF4-FFF2-40B4-BE49-F238E27FC236}">
              <a16:creationId xmlns:a16="http://schemas.microsoft.com/office/drawing/2014/main" id="{D17C4971-8E03-454C-B06D-C2529D03F4CA}"/>
            </a:ext>
          </a:extLst>
        </xdr:cNvPr>
        <xdr:cNvSpPr txBox="1"/>
      </xdr:nvSpPr>
      <xdr:spPr>
        <a:xfrm>
          <a:off x="2705744" y="140467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162577</xdr:rowOff>
    </xdr:from>
    <xdr:ext cx="405111" cy="259045"/>
    <xdr:sp macro="" textlink="">
      <xdr:nvSpPr>
        <xdr:cNvPr id="317" name="n_3aveValue【公営住宅】&#10;有形固定資産減価償却率">
          <a:extLst>
            <a:ext uri="{FF2B5EF4-FFF2-40B4-BE49-F238E27FC236}">
              <a16:creationId xmlns:a16="http://schemas.microsoft.com/office/drawing/2014/main" id="{8BBDF304-6EB5-4302-B86D-F6A2B3A1FD52}"/>
            </a:ext>
          </a:extLst>
        </xdr:cNvPr>
        <xdr:cNvSpPr txBox="1"/>
      </xdr:nvSpPr>
      <xdr:spPr>
        <a:xfrm>
          <a:off x="1816744" y="14050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154413</xdr:rowOff>
    </xdr:from>
    <xdr:ext cx="405111" cy="259045"/>
    <xdr:sp macro="" textlink="">
      <xdr:nvSpPr>
        <xdr:cNvPr id="318" name="n_4aveValue【公営住宅】&#10;有形固定資産減価償却率">
          <a:extLst>
            <a:ext uri="{FF2B5EF4-FFF2-40B4-BE49-F238E27FC236}">
              <a16:creationId xmlns:a16="http://schemas.microsoft.com/office/drawing/2014/main" id="{7406A967-E24F-4F52-A116-E36E18ADC1D9}"/>
            </a:ext>
          </a:extLst>
        </xdr:cNvPr>
        <xdr:cNvSpPr txBox="1"/>
      </xdr:nvSpPr>
      <xdr:spPr>
        <a:xfrm>
          <a:off x="927744" y="14041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120727</xdr:colOff>
      <xdr:row>87</xdr:row>
      <xdr:rowOff>39206</xdr:rowOff>
    </xdr:from>
    <xdr:ext cx="469744" cy="259045"/>
    <xdr:sp macro="" textlink="">
      <xdr:nvSpPr>
        <xdr:cNvPr id="319" name="n_1mainValue【公営住宅】&#10;有形固定資産減価償却率">
          <a:extLst>
            <a:ext uri="{FF2B5EF4-FFF2-40B4-BE49-F238E27FC236}">
              <a16:creationId xmlns:a16="http://schemas.microsoft.com/office/drawing/2014/main" id="{F6860354-9BAD-4709-BE67-FF856395BE61}"/>
            </a:ext>
          </a:extLst>
        </xdr:cNvPr>
        <xdr:cNvSpPr txBox="1"/>
      </xdr:nvSpPr>
      <xdr:spPr>
        <a:xfrm>
          <a:off x="3549727" y="1495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6427</xdr:colOff>
      <xdr:row>87</xdr:row>
      <xdr:rowOff>39206</xdr:rowOff>
    </xdr:from>
    <xdr:ext cx="469744" cy="259045"/>
    <xdr:sp macro="" textlink="">
      <xdr:nvSpPr>
        <xdr:cNvPr id="320" name="n_2mainValue【公営住宅】&#10;有形固定資産減価償却率">
          <a:extLst>
            <a:ext uri="{FF2B5EF4-FFF2-40B4-BE49-F238E27FC236}">
              <a16:creationId xmlns:a16="http://schemas.microsoft.com/office/drawing/2014/main" id="{D8D88E36-D103-4DC0-967C-C246D25BB46E}"/>
            </a:ext>
          </a:extLst>
        </xdr:cNvPr>
        <xdr:cNvSpPr txBox="1"/>
      </xdr:nvSpPr>
      <xdr:spPr>
        <a:xfrm>
          <a:off x="2673427" y="1495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87</xdr:row>
      <xdr:rowOff>34307</xdr:rowOff>
    </xdr:from>
    <xdr:ext cx="405111" cy="259045"/>
    <xdr:sp macro="" textlink="">
      <xdr:nvSpPr>
        <xdr:cNvPr id="321" name="n_3mainValue【公営住宅】&#10;有形固定資産減価償却率">
          <a:extLst>
            <a:ext uri="{FF2B5EF4-FFF2-40B4-BE49-F238E27FC236}">
              <a16:creationId xmlns:a16="http://schemas.microsoft.com/office/drawing/2014/main" id="{48197B23-1A9D-4D56-B125-FE482ADDB59A}"/>
            </a:ext>
          </a:extLst>
        </xdr:cNvPr>
        <xdr:cNvSpPr txBox="1"/>
      </xdr:nvSpPr>
      <xdr:spPr>
        <a:xfrm>
          <a:off x="1816744" y="14950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87</xdr:row>
      <xdr:rowOff>22877</xdr:rowOff>
    </xdr:from>
    <xdr:ext cx="405111" cy="259045"/>
    <xdr:sp macro="" textlink="">
      <xdr:nvSpPr>
        <xdr:cNvPr id="322" name="n_4mainValue【公営住宅】&#10;有形固定資産減価償却率">
          <a:extLst>
            <a:ext uri="{FF2B5EF4-FFF2-40B4-BE49-F238E27FC236}">
              <a16:creationId xmlns:a16="http://schemas.microsoft.com/office/drawing/2014/main" id="{5047EEF8-9FC8-4C12-B6B4-56B24E164968}"/>
            </a:ext>
          </a:extLst>
        </xdr:cNvPr>
        <xdr:cNvSpPr txBox="1"/>
      </xdr:nvSpPr>
      <xdr:spPr>
        <a:xfrm>
          <a:off x="927744" y="1493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3" name="正方形/長方形 322">
          <a:extLst>
            <a:ext uri="{FF2B5EF4-FFF2-40B4-BE49-F238E27FC236}">
              <a16:creationId xmlns:a16="http://schemas.microsoft.com/office/drawing/2014/main" id="{1DD2D2F4-85CE-4D19-A6CF-AE922590D342}"/>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4" name="正方形/長方形 323">
          <a:extLst>
            <a:ext uri="{FF2B5EF4-FFF2-40B4-BE49-F238E27FC236}">
              <a16:creationId xmlns:a16="http://schemas.microsoft.com/office/drawing/2014/main" id="{919154D0-55ED-4000-9C60-7771CC56889D}"/>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5" name="正方形/長方形 324">
          <a:extLst>
            <a:ext uri="{FF2B5EF4-FFF2-40B4-BE49-F238E27FC236}">
              <a16:creationId xmlns:a16="http://schemas.microsoft.com/office/drawing/2014/main" id="{0F6A8014-67D3-4681-B121-8873C0D8D03C}"/>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6" name="正方形/長方形 325">
          <a:extLst>
            <a:ext uri="{FF2B5EF4-FFF2-40B4-BE49-F238E27FC236}">
              <a16:creationId xmlns:a16="http://schemas.microsoft.com/office/drawing/2014/main" id="{99566510-409C-43F9-B845-D2ECE1807225}"/>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7" name="正方形/長方形 326">
          <a:extLst>
            <a:ext uri="{FF2B5EF4-FFF2-40B4-BE49-F238E27FC236}">
              <a16:creationId xmlns:a16="http://schemas.microsoft.com/office/drawing/2014/main" id="{CDA97A6B-A2B2-4D39-8AF6-84CD9C8A973E}"/>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8" name="正方形/長方形 327">
          <a:extLst>
            <a:ext uri="{FF2B5EF4-FFF2-40B4-BE49-F238E27FC236}">
              <a16:creationId xmlns:a16="http://schemas.microsoft.com/office/drawing/2014/main" id="{D77129BF-C367-42FC-B673-F6B34DFE8F51}"/>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9" name="正方形/長方形 328">
          <a:extLst>
            <a:ext uri="{FF2B5EF4-FFF2-40B4-BE49-F238E27FC236}">
              <a16:creationId xmlns:a16="http://schemas.microsoft.com/office/drawing/2014/main" id="{757FC08C-EF1C-498C-896E-F26CC68AAF94}"/>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0" name="正方形/長方形 329">
          <a:extLst>
            <a:ext uri="{FF2B5EF4-FFF2-40B4-BE49-F238E27FC236}">
              <a16:creationId xmlns:a16="http://schemas.microsoft.com/office/drawing/2014/main" id="{9CBA18ED-7EFB-4E5D-A829-1D19D99089F4}"/>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1" name="テキスト ボックス 330">
          <a:extLst>
            <a:ext uri="{FF2B5EF4-FFF2-40B4-BE49-F238E27FC236}">
              <a16:creationId xmlns:a16="http://schemas.microsoft.com/office/drawing/2014/main" id="{D2C2976E-E86F-482E-87DE-7D3F5A11D853}"/>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2" name="直線コネクタ 331">
          <a:extLst>
            <a:ext uri="{FF2B5EF4-FFF2-40B4-BE49-F238E27FC236}">
              <a16:creationId xmlns:a16="http://schemas.microsoft.com/office/drawing/2014/main" id="{7D52836C-25B9-4DC0-A47E-649A54940203}"/>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3" name="直線コネクタ 332">
          <a:extLst>
            <a:ext uri="{FF2B5EF4-FFF2-40B4-BE49-F238E27FC236}">
              <a16:creationId xmlns:a16="http://schemas.microsoft.com/office/drawing/2014/main" id="{C94814F5-15B1-4010-B41C-348A2747AC47}"/>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4" name="テキスト ボックス 333">
          <a:extLst>
            <a:ext uri="{FF2B5EF4-FFF2-40B4-BE49-F238E27FC236}">
              <a16:creationId xmlns:a16="http://schemas.microsoft.com/office/drawing/2014/main" id="{EB6B3C07-539E-4BB2-B8BF-9A1572E1A855}"/>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5" name="直線コネクタ 334">
          <a:extLst>
            <a:ext uri="{FF2B5EF4-FFF2-40B4-BE49-F238E27FC236}">
              <a16:creationId xmlns:a16="http://schemas.microsoft.com/office/drawing/2014/main" id="{62341676-B9D3-4D29-BDF0-CC1FA4C320EA}"/>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6" name="テキスト ボックス 335">
          <a:extLst>
            <a:ext uri="{FF2B5EF4-FFF2-40B4-BE49-F238E27FC236}">
              <a16:creationId xmlns:a16="http://schemas.microsoft.com/office/drawing/2014/main" id="{8A9AE905-99F5-4272-A457-082DAB93FB1D}"/>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7" name="直線コネクタ 336">
          <a:extLst>
            <a:ext uri="{FF2B5EF4-FFF2-40B4-BE49-F238E27FC236}">
              <a16:creationId xmlns:a16="http://schemas.microsoft.com/office/drawing/2014/main" id="{6C108756-4408-4F74-85A7-669298BF263A}"/>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8" name="テキスト ボックス 337">
          <a:extLst>
            <a:ext uri="{FF2B5EF4-FFF2-40B4-BE49-F238E27FC236}">
              <a16:creationId xmlns:a16="http://schemas.microsoft.com/office/drawing/2014/main" id="{FDF5F466-5236-4B39-981E-E07B7CF49953}"/>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9" name="直線コネクタ 338">
          <a:extLst>
            <a:ext uri="{FF2B5EF4-FFF2-40B4-BE49-F238E27FC236}">
              <a16:creationId xmlns:a16="http://schemas.microsoft.com/office/drawing/2014/main" id="{FCE64AB6-B409-4233-AEFC-23AE2EBC7303}"/>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40" name="テキスト ボックス 339">
          <a:extLst>
            <a:ext uri="{FF2B5EF4-FFF2-40B4-BE49-F238E27FC236}">
              <a16:creationId xmlns:a16="http://schemas.microsoft.com/office/drawing/2014/main" id="{28859C6D-F269-4C9C-AC06-E44376B81299}"/>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1" name="直線コネクタ 340">
          <a:extLst>
            <a:ext uri="{FF2B5EF4-FFF2-40B4-BE49-F238E27FC236}">
              <a16:creationId xmlns:a16="http://schemas.microsoft.com/office/drawing/2014/main" id="{1024075C-2DBD-4E53-853F-78637F4BE8D6}"/>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2" name="テキスト ボックス 341">
          <a:extLst>
            <a:ext uri="{FF2B5EF4-FFF2-40B4-BE49-F238E27FC236}">
              <a16:creationId xmlns:a16="http://schemas.microsoft.com/office/drawing/2014/main" id="{0A3789A9-634E-49E4-A716-98D1AF1C1BBB}"/>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3" name="【公営住宅】&#10;一人当たり面積グラフ枠">
          <a:extLst>
            <a:ext uri="{FF2B5EF4-FFF2-40B4-BE49-F238E27FC236}">
              <a16:creationId xmlns:a16="http://schemas.microsoft.com/office/drawing/2014/main" id="{5EB2C6B9-01B3-4FF5-A339-5B31A6AFF2F8}"/>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105080</xdr:rowOff>
    </xdr:from>
    <xdr:to>
      <xdr:col>54</xdr:col>
      <xdr:colOff>189865</xdr:colOff>
      <xdr:row>86</xdr:row>
      <xdr:rowOff>35128</xdr:rowOff>
    </xdr:to>
    <xdr:cxnSp macro="">
      <xdr:nvCxnSpPr>
        <xdr:cNvPr id="344" name="直線コネクタ 343">
          <a:extLst>
            <a:ext uri="{FF2B5EF4-FFF2-40B4-BE49-F238E27FC236}">
              <a16:creationId xmlns:a16="http://schemas.microsoft.com/office/drawing/2014/main" id="{9E6941C1-C292-429A-9A86-EA3C3398CD05}"/>
            </a:ext>
          </a:extLst>
        </xdr:cNvPr>
        <xdr:cNvCxnSpPr/>
      </xdr:nvCxnSpPr>
      <xdr:spPr>
        <a:xfrm flipV="1">
          <a:off x="10476865" y="13478180"/>
          <a:ext cx="0" cy="13016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38955</xdr:rowOff>
    </xdr:from>
    <xdr:ext cx="469744" cy="259045"/>
    <xdr:sp macro="" textlink="">
      <xdr:nvSpPr>
        <xdr:cNvPr id="345" name="【公営住宅】&#10;一人当たり面積最小値テキスト">
          <a:extLst>
            <a:ext uri="{FF2B5EF4-FFF2-40B4-BE49-F238E27FC236}">
              <a16:creationId xmlns:a16="http://schemas.microsoft.com/office/drawing/2014/main" id="{180F79A8-62C8-45EA-9D9E-5FDD47814CC3}"/>
            </a:ext>
          </a:extLst>
        </xdr:cNvPr>
        <xdr:cNvSpPr txBox="1"/>
      </xdr:nvSpPr>
      <xdr:spPr>
        <a:xfrm>
          <a:off x="10515600" y="14783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35128</xdr:rowOff>
    </xdr:from>
    <xdr:to>
      <xdr:col>55</xdr:col>
      <xdr:colOff>88900</xdr:colOff>
      <xdr:row>86</xdr:row>
      <xdr:rowOff>35128</xdr:rowOff>
    </xdr:to>
    <xdr:cxnSp macro="">
      <xdr:nvCxnSpPr>
        <xdr:cNvPr id="346" name="直線コネクタ 345">
          <a:extLst>
            <a:ext uri="{FF2B5EF4-FFF2-40B4-BE49-F238E27FC236}">
              <a16:creationId xmlns:a16="http://schemas.microsoft.com/office/drawing/2014/main" id="{ACDB7309-85C1-4991-8A50-4BD607D2D3F2}"/>
            </a:ext>
          </a:extLst>
        </xdr:cNvPr>
        <xdr:cNvCxnSpPr/>
      </xdr:nvCxnSpPr>
      <xdr:spPr>
        <a:xfrm>
          <a:off x="10388600" y="14779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51757</xdr:rowOff>
    </xdr:from>
    <xdr:ext cx="469744" cy="259045"/>
    <xdr:sp macro="" textlink="">
      <xdr:nvSpPr>
        <xdr:cNvPr id="347" name="【公営住宅】&#10;一人当たり面積最大値テキスト">
          <a:extLst>
            <a:ext uri="{FF2B5EF4-FFF2-40B4-BE49-F238E27FC236}">
              <a16:creationId xmlns:a16="http://schemas.microsoft.com/office/drawing/2014/main" id="{DC724C13-D957-4CD0-923F-356F393C97A1}"/>
            </a:ext>
          </a:extLst>
        </xdr:cNvPr>
        <xdr:cNvSpPr txBox="1"/>
      </xdr:nvSpPr>
      <xdr:spPr>
        <a:xfrm>
          <a:off x="10515600" y="13253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105080</xdr:rowOff>
    </xdr:from>
    <xdr:to>
      <xdr:col>55</xdr:col>
      <xdr:colOff>88900</xdr:colOff>
      <xdr:row>78</xdr:row>
      <xdr:rowOff>105080</xdr:rowOff>
    </xdr:to>
    <xdr:cxnSp macro="">
      <xdr:nvCxnSpPr>
        <xdr:cNvPr id="348" name="直線コネクタ 347">
          <a:extLst>
            <a:ext uri="{FF2B5EF4-FFF2-40B4-BE49-F238E27FC236}">
              <a16:creationId xmlns:a16="http://schemas.microsoft.com/office/drawing/2014/main" id="{CFAB340F-4724-4554-A4E6-5D1AA760BB0B}"/>
            </a:ext>
          </a:extLst>
        </xdr:cNvPr>
        <xdr:cNvCxnSpPr/>
      </xdr:nvCxnSpPr>
      <xdr:spPr>
        <a:xfrm>
          <a:off x="10388600" y="13478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46068</xdr:rowOff>
    </xdr:from>
    <xdr:ext cx="469744" cy="259045"/>
    <xdr:sp macro="" textlink="">
      <xdr:nvSpPr>
        <xdr:cNvPr id="349" name="【公営住宅】&#10;一人当たり面積平均値テキスト">
          <a:extLst>
            <a:ext uri="{FF2B5EF4-FFF2-40B4-BE49-F238E27FC236}">
              <a16:creationId xmlns:a16="http://schemas.microsoft.com/office/drawing/2014/main" id="{1DC250E8-345A-4A43-B149-6B311EB9DB2A}"/>
            </a:ext>
          </a:extLst>
        </xdr:cNvPr>
        <xdr:cNvSpPr txBox="1"/>
      </xdr:nvSpPr>
      <xdr:spPr>
        <a:xfrm>
          <a:off x="10515600" y="144478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23191</xdr:rowOff>
    </xdr:from>
    <xdr:to>
      <xdr:col>55</xdr:col>
      <xdr:colOff>50800</xdr:colOff>
      <xdr:row>85</xdr:row>
      <xdr:rowOff>124791</xdr:rowOff>
    </xdr:to>
    <xdr:sp macro="" textlink="">
      <xdr:nvSpPr>
        <xdr:cNvPr id="350" name="フローチャート: 判断 349">
          <a:extLst>
            <a:ext uri="{FF2B5EF4-FFF2-40B4-BE49-F238E27FC236}">
              <a16:creationId xmlns:a16="http://schemas.microsoft.com/office/drawing/2014/main" id="{1CFEECC2-6F24-490D-AD00-9AC9E415F200}"/>
            </a:ext>
          </a:extLst>
        </xdr:cNvPr>
        <xdr:cNvSpPr/>
      </xdr:nvSpPr>
      <xdr:spPr>
        <a:xfrm>
          <a:off x="10426700" y="14596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27991</xdr:rowOff>
    </xdr:from>
    <xdr:to>
      <xdr:col>50</xdr:col>
      <xdr:colOff>165100</xdr:colOff>
      <xdr:row>85</xdr:row>
      <xdr:rowOff>129591</xdr:rowOff>
    </xdr:to>
    <xdr:sp macro="" textlink="">
      <xdr:nvSpPr>
        <xdr:cNvPr id="351" name="フローチャート: 判断 350">
          <a:extLst>
            <a:ext uri="{FF2B5EF4-FFF2-40B4-BE49-F238E27FC236}">
              <a16:creationId xmlns:a16="http://schemas.microsoft.com/office/drawing/2014/main" id="{932AF560-CFC0-4F3B-A3BE-FF5035094E29}"/>
            </a:ext>
          </a:extLst>
        </xdr:cNvPr>
        <xdr:cNvSpPr/>
      </xdr:nvSpPr>
      <xdr:spPr>
        <a:xfrm>
          <a:off x="9588500" y="14601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34162</xdr:rowOff>
    </xdr:from>
    <xdr:to>
      <xdr:col>46</xdr:col>
      <xdr:colOff>38100</xdr:colOff>
      <xdr:row>85</xdr:row>
      <xdr:rowOff>135762</xdr:rowOff>
    </xdr:to>
    <xdr:sp macro="" textlink="">
      <xdr:nvSpPr>
        <xdr:cNvPr id="352" name="フローチャート: 判断 351">
          <a:extLst>
            <a:ext uri="{FF2B5EF4-FFF2-40B4-BE49-F238E27FC236}">
              <a16:creationId xmlns:a16="http://schemas.microsoft.com/office/drawing/2014/main" id="{80B8214B-A79E-4293-8BBC-302591B4CFA8}"/>
            </a:ext>
          </a:extLst>
        </xdr:cNvPr>
        <xdr:cNvSpPr/>
      </xdr:nvSpPr>
      <xdr:spPr>
        <a:xfrm>
          <a:off x="8699500" y="14607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20447</xdr:rowOff>
    </xdr:from>
    <xdr:to>
      <xdr:col>41</xdr:col>
      <xdr:colOff>101600</xdr:colOff>
      <xdr:row>85</xdr:row>
      <xdr:rowOff>122047</xdr:rowOff>
    </xdr:to>
    <xdr:sp macro="" textlink="">
      <xdr:nvSpPr>
        <xdr:cNvPr id="353" name="フローチャート: 判断 352">
          <a:extLst>
            <a:ext uri="{FF2B5EF4-FFF2-40B4-BE49-F238E27FC236}">
              <a16:creationId xmlns:a16="http://schemas.microsoft.com/office/drawing/2014/main" id="{C38718EC-F044-4F2A-AC93-BA7CB8A3C916}"/>
            </a:ext>
          </a:extLst>
        </xdr:cNvPr>
        <xdr:cNvSpPr/>
      </xdr:nvSpPr>
      <xdr:spPr>
        <a:xfrm>
          <a:off x="7810500" y="14593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20676</xdr:rowOff>
    </xdr:from>
    <xdr:to>
      <xdr:col>36</xdr:col>
      <xdr:colOff>165100</xdr:colOff>
      <xdr:row>85</xdr:row>
      <xdr:rowOff>122276</xdr:rowOff>
    </xdr:to>
    <xdr:sp macro="" textlink="">
      <xdr:nvSpPr>
        <xdr:cNvPr id="354" name="フローチャート: 判断 353">
          <a:extLst>
            <a:ext uri="{FF2B5EF4-FFF2-40B4-BE49-F238E27FC236}">
              <a16:creationId xmlns:a16="http://schemas.microsoft.com/office/drawing/2014/main" id="{B5276906-BF74-460E-A9A8-5829A59610DB}"/>
            </a:ext>
          </a:extLst>
        </xdr:cNvPr>
        <xdr:cNvSpPr/>
      </xdr:nvSpPr>
      <xdr:spPr>
        <a:xfrm>
          <a:off x="6921500" y="14593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3412C145-3A73-4788-BE20-B30A80CC4C14}"/>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3F94B2F2-0356-4390-99C5-92B386211F03}"/>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D60C9F10-3131-4AC6-97EA-B01FE97D4401}"/>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C6B3CA3E-93E1-4F98-A699-09B425BFF0F7}"/>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D3CA271D-C344-4BC6-B571-ADB0AE337815}"/>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134976</xdr:rowOff>
    </xdr:from>
    <xdr:to>
      <xdr:col>55</xdr:col>
      <xdr:colOff>50800</xdr:colOff>
      <xdr:row>86</xdr:row>
      <xdr:rowOff>65126</xdr:rowOff>
    </xdr:to>
    <xdr:sp macro="" textlink="">
      <xdr:nvSpPr>
        <xdr:cNvPr id="360" name="楕円 359">
          <a:extLst>
            <a:ext uri="{FF2B5EF4-FFF2-40B4-BE49-F238E27FC236}">
              <a16:creationId xmlns:a16="http://schemas.microsoft.com/office/drawing/2014/main" id="{BEF1294B-34EB-4B48-B2FB-EEDDDDA3C7F4}"/>
            </a:ext>
          </a:extLst>
        </xdr:cNvPr>
        <xdr:cNvSpPr/>
      </xdr:nvSpPr>
      <xdr:spPr>
        <a:xfrm>
          <a:off x="10426700" y="14708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49903</xdr:rowOff>
    </xdr:from>
    <xdr:ext cx="469744" cy="259045"/>
    <xdr:sp macro="" textlink="">
      <xdr:nvSpPr>
        <xdr:cNvPr id="361" name="【公営住宅】&#10;一人当たり面積該当値テキスト">
          <a:extLst>
            <a:ext uri="{FF2B5EF4-FFF2-40B4-BE49-F238E27FC236}">
              <a16:creationId xmlns:a16="http://schemas.microsoft.com/office/drawing/2014/main" id="{16DB3974-BDFE-4CD9-8FE4-D5C9C47AED2C}"/>
            </a:ext>
          </a:extLst>
        </xdr:cNvPr>
        <xdr:cNvSpPr txBox="1"/>
      </xdr:nvSpPr>
      <xdr:spPr>
        <a:xfrm>
          <a:off x="10515600" y="14623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128346</xdr:rowOff>
    </xdr:from>
    <xdr:to>
      <xdr:col>50</xdr:col>
      <xdr:colOff>165100</xdr:colOff>
      <xdr:row>86</xdr:row>
      <xdr:rowOff>58496</xdr:rowOff>
    </xdr:to>
    <xdr:sp macro="" textlink="">
      <xdr:nvSpPr>
        <xdr:cNvPr id="362" name="楕円 361">
          <a:extLst>
            <a:ext uri="{FF2B5EF4-FFF2-40B4-BE49-F238E27FC236}">
              <a16:creationId xmlns:a16="http://schemas.microsoft.com/office/drawing/2014/main" id="{E18F96F0-9F5B-4428-ACAB-1986E32C32D3}"/>
            </a:ext>
          </a:extLst>
        </xdr:cNvPr>
        <xdr:cNvSpPr/>
      </xdr:nvSpPr>
      <xdr:spPr>
        <a:xfrm>
          <a:off x="9588500" y="14701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7696</xdr:rowOff>
    </xdr:from>
    <xdr:to>
      <xdr:col>55</xdr:col>
      <xdr:colOff>0</xdr:colOff>
      <xdr:row>86</xdr:row>
      <xdr:rowOff>14326</xdr:rowOff>
    </xdr:to>
    <xdr:cxnSp macro="">
      <xdr:nvCxnSpPr>
        <xdr:cNvPr id="363" name="直線コネクタ 362">
          <a:extLst>
            <a:ext uri="{FF2B5EF4-FFF2-40B4-BE49-F238E27FC236}">
              <a16:creationId xmlns:a16="http://schemas.microsoft.com/office/drawing/2014/main" id="{6495F3D8-A8E8-4B2E-985F-A931B72573FF}"/>
            </a:ext>
          </a:extLst>
        </xdr:cNvPr>
        <xdr:cNvCxnSpPr/>
      </xdr:nvCxnSpPr>
      <xdr:spPr>
        <a:xfrm>
          <a:off x="9639300" y="14752396"/>
          <a:ext cx="838200" cy="6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128575</xdr:rowOff>
    </xdr:from>
    <xdr:to>
      <xdr:col>46</xdr:col>
      <xdr:colOff>38100</xdr:colOff>
      <xdr:row>86</xdr:row>
      <xdr:rowOff>58725</xdr:rowOff>
    </xdr:to>
    <xdr:sp macro="" textlink="">
      <xdr:nvSpPr>
        <xdr:cNvPr id="364" name="楕円 363">
          <a:extLst>
            <a:ext uri="{FF2B5EF4-FFF2-40B4-BE49-F238E27FC236}">
              <a16:creationId xmlns:a16="http://schemas.microsoft.com/office/drawing/2014/main" id="{EDF16925-267F-4A16-B3A7-F6F42BDA7A18}"/>
            </a:ext>
          </a:extLst>
        </xdr:cNvPr>
        <xdr:cNvSpPr/>
      </xdr:nvSpPr>
      <xdr:spPr>
        <a:xfrm>
          <a:off x="8699500" y="14701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7696</xdr:rowOff>
    </xdr:from>
    <xdr:to>
      <xdr:col>50</xdr:col>
      <xdr:colOff>114300</xdr:colOff>
      <xdr:row>86</xdr:row>
      <xdr:rowOff>7925</xdr:rowOff>
    </xdr:to>
    <xdr:cxnSp macro="">
      <xdr:nvCxnSpPr>
        <xdr:cNvPr id="365" name="直線コネクタ 364">
          <a:extLst>
            <a:ext uri="{FF2B5EF4-FFF2-40B4-BE49-F238E27FC236}">
              <a16:creationId xmlns:a16="http://schemas.microsoft.com/office/drawing/2014/main" id="{93CAC680-C25E-4F7C-9CB6-E8B3D81FD996}"/>
            </a:ext>
          </a:extLst>
        </xdr:cNvPr>
        <xdr:cNvCxnSpPr/>
      </xdr:nvCxnSpPr>
      <xdr:spPr>
        <a:xfrm flipV="1">
          <a:off x="8750300" y="14752396"/>
          <a:ext cx="88900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129032</xdr:rowOff>
    </xdr:from>
    <xdr:to>
      <xdr:col>41</xdr:col>
      <xdr:colOff>101600</xdr:colOff>
      <xdr:row>86</xdr:row>
      <xdr:rowOff>59182</xdr:rowOff>
    </xdr:to>
    <xdr:sp macro="" textlink="">
      <xdr:nvSpPr>
        <xdr:cNvPr id="366" name="楕円 365">
          <a:extLst>
            <a:ext uri="{FF2B5EF4-FFF2-40B4-BE49-F238E27FC236}">
              <a16:creationId xmlns:a16="http://schemas.microsoft.com/office/drawing/2014/main" id="{715E1D75-5B25-4825-88AC-43DAD8FB3583}"/>
            </a:ext>
          </a:extLst>
        </xdr:cNvPr>
        <xdr:cNvSpPr/>
      </xdr:nvSpPr>
      <xdr:spPr>
        <a:xfrm>
          <a:off x="7810500" y="14702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7925</xdr:rowOff>
    </xdr:from>
    <xdr:to>
      <xdr:col>45</xdr:col>
      <xdr:colOff>177800</xdr:colOff>
      <xdr:row>86</xdr:row>
      <xdr:rowOff>8382</xdr:rowOff>
    </xdr:to>
    <xdr:cxnSp macro="">
      <xdr:nvCxnSpPr>
        <xdr:cNvPr id="367" name="直線コネクタ 366">
          <a:extLst>
            <a:ext uri="{FF2B5EF4-FFF2-40B4-BE49-F238E27FC236}">
              <a16:creationId xmlns:a16="http://schemas.microsoft.com/office/drawing/2014/main" id="{FDE52227-9C31-4823-AF36-D3541312C9DD}"/>
            </a:ext>
          </a:extLst>
        </xdr:cNvPr>
        <xdr:cNvCxnSpPr/>
      </xdr:nvCxnSpPr>
      <xdr:spPr>
        <a:xfrm flipV="1">
          <a:off x="7861300" y="14752625"/>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129490</xdr:rowOff>
    </xdr:from>
    <xdr:to>
      <xdr:col>36</xdr:col>
      <xdr:colOff>165100</xdr:colOff>
      <xdr:row>86</xdr:row>
      <xdr:rowOff>59640</xdr:rowOff>
    </xdr:to>
    <xdr:sp macro="" textlink="">
      <xdr:nvSpPr>
        <xdr:cNvPr id="368" name="楕円 367">
          <a:extLst>
            <a:ext uri="{FF2B5EF4-FFF2-40B4-BE49-F238E27FC236}">
              <a16:creationId xmlns:a16="http://schemas.microsoft.com/office/drawing/2014/main" id="{3A0499FC-491F-4431-AEA1-DDDE363F83EF}"/>
            </a:ext>
          </a:extLst>
        </xdr:cNvPr>
        <xdr:cNvSpPr/>
      </xdr:nvSpPr>
      <xdr:spPr>
        <a:xfrm>
          <a:off x="6921500" y="14702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8382</xdr:rowOff>
    </xdr:from>
    <xdr:to>
      <xdr:col>41</xdr:col>
      <xdr:colOff>50800</xdr:colOff>
      <xdr:row>86</xdr:row>
      <xdr:rowOff>8840</xdr:rowOff>
    </xdr:to>
    <xdr:cxnSp macro="">
      <xdr:nvCxnSpPr>
        <xdr:cNvPr id="369" name="直線コネクタ 368">
          <a:extLst>
            <a:ext uri="{FF2B5EF4-FFF2-40B4-BE49-F238E27FC236}">
              <a16:creationId xmlns:a16="http://schemas.microsoft.com/office/drawing/2014/main" id="{01652343-B2CF-411C-8B69-114D01671F3F}"/>
            </a:ext>
          </a:extLst>
        </xdr:cNvPr>
        <xdr:cNvCxnSpPr/>
      </xdr:nvCxnSpPr>
      <xdr:spPr>
        <a:xfrm flipV="1">
          <a:off x="6972300" y="14753082"/>
          <a:ext cx="889000" cy="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146118</xdr:rowOff>
    </xdr:from>
    <xdr:ext cx="469744" cy="259045"/>
    <xdr:sp macro="" textlink="">
      <xdr:nvSpPr>
        <xdr:cNvPr id="370" name="n_1aveValue【公営住宅】&#10;一人当たり面積">
          <a:extLst>
            <a:ext uri="{FF2B5EF4-FFF2-40B4-BE49-F238E27FC236}">
              <a16:creationId xmlns:a16="http://schemas.microsoft.com/office/drawing/2014/main" id="{FA2C3E8C-F5E1-4CAD-8F2B-42E9DE1AAAC9}"/>
            </a:ext>
          </a:extLst>
        </xdr:cNvPr>
        <xdr:cNvSpPr txBox="1"/>
      </xdr:nvSpPr>
      <xdr:spPr>
        <a:xfrm>
          <a:off x="9391727" y="14376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152289</xdr:rowOff>
    </xdr:from>
    <xdr:ext cx="469744" cy="259045"/>
    <xdr:sp macro="" textlink="">
      <xdr:nvSpPr>
        <xdr:cNvPr id="371" name="n_2aveValue【公営住宅】&#10;一人当たり面積">
          <a:extLst>
            <a:ext uri="{FF2B5EF4-FFF2-40B4-BE49-F238E27FC236}">
              <a16:creationId xmlns:a16="http://schemas.microsoft.com/office/drawing/2014/main" id="{4CB37876-9183-4EFA-8721-0953041CABE1}"/>
            </a:ext>
          </a:extLst>
        </xdr:cNvPr>
        <xdr:cNvSpPr txBox="1"/>
      </xdr:nvSpPr>
      <xdr:spPr>
        <a:xfrm>
          <a:off x="8515427" y="14382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138574</xdr:rowOff>
    </xdr:from>
    <xdr:ext cx="469744" cy="259045"/>
    <xdr:sp macro="" textlink="">
      <xdr:nvSpPr>
        <xdr:cNvPr id="372" name="n_3aveValue【公営住宅】&#10;一人当たり面積">
          <a:extLst>
            <a:ext uri="{FF2B5EF4-FFF2-40B4-BE49-F238E27FC236}">
              <a16:creationId xmlns:a16="http://schemas.microsoft.com/office/drawing/2014/main" id="{F968B691-0A22-426C-B929-3F057A6FC60E}"/>
            </a:ext>
          </a:extLst>
        </xdr:cNvPr>
        <xdr:cNvSpPr txBox="1"/>
      </xdr:nvSpPr>
      <xdr:spPr>
        <a:xfrm>
          <a:off x="7626427" y="14368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138803</xdr:rowOff>
    </xdr:from>
    <xdr:ext cx="469744" cy="259045"/>
    <xdr:sp macro="" textlink="">
      <xdr:nvSpPr>
        <xdr:cNvPr id="373" name="n_4aveValue【公営住宅】&#10;一人当たり面積">
          <a:extLst>
            <a:ext uri="{FF2B5EF4-FFF2-40B4-BE49-F238E27FC236}">
              <a16:creationId xmlns:a16="http://schemas.microsoft.com/office/drawing/2014/main" id="{499209C1-8312-4667-AE1D-704D5189CD85}"/>
            </a:ext>
          </a:extLst>
        </xdr:cNvPr>
        <xdr:cNvSpPr txBox="1"/>
      </xdr:nvSpPr>
      <xdr:spPr>
        <a:xfrm>
          <a:off x="6737427" y="14369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49623</xdr:rowOff>
    </xdr:from>
    <xdr:ext cx="469744" cy="259045"/>
    <xdr:sp macro="" textlink="">
      <xdr:nvSpPr>
        <xdr:cNvPr id="374" name="n_1mainValue【公営住宅】&#10;一人当たり面積">
          <a:extLst>
            <a:ext uri="{FF2B5EF4-FFF2-40B4-BE49-F238E27FC236}">
              <a16:creationId xmlns:a16="http://schemas.microsoft.com/office/drawing/2014/main" id="{48E7938F-41E9-4DA8-A4EA-143B99010439}"/>
            </a:ext>
          </a:extLst>
        </xdr:cNvPr>
        <xdr:cNvSpPr txBox="1"/>
      </xdr:nvSpPr>
      <xdr:spPr>
        <a:xfrm>
          <a:off x="9391727" y="14794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49852</xdr:rowOff>
    </xdr:from>
    <xdr:ext cx="469744" cy="259045"/>
    <xdr:sp macro="" textlink="">
      <xdr:nvSpPr>
        <xdr:cNvPr id="375" name="n_2mainValue【公営住宅】&#10;一人当たり面積">
          <a:extLst>
            <a:ext uri="{FF2B5EF4-FFF2-40B4-BE49-F238E27FC236}">
              <a16:creationId xmlns:a16="http://schemas.microsoft.com/office/drawing/2014/main" id="{5CEC2EC7-53FC-47EC-BC6E-E11F3FC7EA94}"/>
            </a:ext>
          </a:extLst>
        </xdr:cNvPr>
        <xdr:cNvSpPr txBox="1"/>
      </xdr:nvSpPr>
      <xdr:spPr>
        <a:xfrm>
          <a:off x="8515427" y="14794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50309</xdr:rowOff>
    </xdr:from>
    <xdr:ext cx="469744" cy="259045"/>
    <xdr:sp macro="" textlink="">
      <xdr:nvSpPr>
        <xdr:cNvPr id="376" name="n_3mainValue【公営住宅】&#10;一人当たり面積">
          <a:extLst>
            <a:ext uri="{FF2B5EF4-FFF2-40B4-BE49-F238E27FC236}">
              <a16:creationId xmlns:a16="http://schemas.microsoft.com/office/drawing/2014/main" id="{554B05E2-D113-4C09-9D97-728E09E2FFB3}"/>
            </a:ext>
          </a:extLst>
        </xdr:cNvPr>
        <xdr:cNvSpPr txBox="1"/>
      </xdr:nvSpPr>
      <xdr:spPr>
        <a:xfrm>
          <a:off x="7626427" y="14795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50767</xdr:rowOff>
    </xdr:from>
    <xdr:ext cx="469744" cy="259045"/>
    <xdr:sp macro="" textlink="">
      <xdr:nvSpPr>
        <xdr:cNvPr id="377" name="n_4mainValue【公営住宅】&#10;一人当たり面積">
          <a:extLst>
            <a:ext uri="{FF2B5EF4-FFF2-40B4-BE49-F238E27FC236}">
              <a16:creationId xmlns:a16="http://schemas.microsoft.com/office/drawing/2014/main" id="{E0B4592E-60A7-4D9A-A977-40CF0C1B9336}"/>
            </a:ext>
          </a:extLst>
        </xdr:cNvPr>
        <xdr:cNvSpPr txBox="1"/>
      </xdr:nvSpPr>
      <xdr:spPr>
        <a:xfrm>
          <a:off x="6737427" y="14795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8" name="正方形/長方形 377">
          <a:extLst>
            <a:ext uri="{FF2B5EF4-FFF2-40B4-BE49-F238E27FC236}">
              <a16:creationId xmlns:a16="http://schemas.microsoft.com/office/drawing/2014/main" id="{C0B29BCE-6C98-468D-83FA-7D2D77EA7DE4}"/>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9" name="正方形/長方形 378">
          <a:extLst>
            <a:ext uri="{FF2B5EF4-FFF2-40B4-BE49-F238E27FC236}">
              <a16:creationId xmlns:a16="http://schemas.microsoft.com/office/drawing/2014/main" id="{120CE690-8E86-48E0-98A2-94BA490674DF}"/>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0" name="正方形/長方形 379">
          <a:extLst>
            <a:ext uri="{FF2B5EF4-FFF2-40B4-BE49-F238E27FC236}">
              <a16:creationId xmlns:a16="http://schemas.microsoft.com/office/drawing/2014/main" id="{A43DD681-31AE-4F89-AAD4-8E58FB0D3131}"/>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1" name="正方形/長方形 380">
          <a:extLst>
            <a:ext uri="{FF2B5EF4-FFF2-40B4-BE49-F238E27FC236}">
              <a16:creationId xmlns:a16="http://schemas.microsoft.com/office/drawing/2014/main" id="{C5DB2FD4-14A7-44EB-AC0F-BE2A7054C4F1}"/>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2" name="正方形/長方形 381">
          <a:extLst>
            <a:ext uri="{FF2B5EF4-FFF2-40B4-BE49-F238E27FC236}">
              <a16:creationId xmlns:a16="http://schemas.microsoft.com/office/drawing/2014/main" id="{24E255A7-EA21-41DD-9822-C90AAE1FD22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3" name="正方形/長方形 382">
          <a:extLst>
            <a:ext uri="{FF2B5EF4-FFF2-40B4-BE49-F238E27FC236}">
              <a16:creationId xmlns:a16="http://schemas.microsoft.com/office/drawing/2014/main" id="{393DA299-BD69-4B93-9B85-FED468CF9D5D}"/>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4" name="正方形/長方形 383">
          <a:extLst>
            <a:ext uri="{FF2B5EF4-FFF2-40B4-BE49-F238E27FC236}">
              <a16:creationId xmlns:a16="http://schemas.microsoft.com/office/drawing/2014/main" id="{6BDD6579-80A0-4674-89C3-F3E5779A2F17}"/>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5" name="正方形/長方形 384">
          <a:extLst>
            <a:ext uri="{FF2B5EF4-FFF2-40B4-BE49-F238E27FC236}">
              <a16:creationId xmlns:a16="http://schemas.microsoft.com/office/drawing/2014/main" id="{B7CCE5FC-09A7-4CF6-94E1-7DA729E06DAB}"/>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6" name="テキスト ボックス 385">
          <a:extLst>
            <a:ext uri="{FF2B5EF4-FFF2-40B4-BE49-F238E27FC236}">
              <a16:creationId xmlns:a16="http://schemas.microsoft.com/office/drawing/2014/main" id="{A3CC9297-D56A-450D-BA27-683EE5222BBB}"/>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7" name="直線コネクタ 386">
          <a:extLst>
            <a:ext uri="{FF2B5EF4-FFF2-40B4-BE49-F238E27FC236}">
              <a16:creationId xmlns:a16="http://schemas.microsoft.com/office/drawing/2014/main" id="{2DA21B16-2461-488A-A6C1-EB27FBF389D6}"/>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8" name="テキスト ボックス 387">
          <a:extLst>
            <a:ext uri="{FF2B5EF4-FFF2-40B4-BE49-F238E27FC236}">
              <a16:creationId xmlns:a16="http://schemas.microsoft.com/office/drawing/2014/main" id="{47F49B2C-C633-4530-99D4-103F4E6F6C31}"/>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76200</xdr:rowOff>
    </xdr:from>
    <xdr:to>
      <xdr:col>28</xdr:col>
      <xdr:colOff>114300</xdr:colOff>
      <xdr:row>108</xdr:row>
      <xdr:rowOff>76200</xdr:rowOff>
    </xdr:to>
    <xdr:cxnSp macro="">
      <xdr:nvCxnSpPr>
        <xdr:cNvPr id="389" name="直線コネクタ 388">
          <a:extLst>
            <a:ext uri="{FF2B5EF4-FFF2-40B4-BE49-F238E27FC236}">
              <a16:creationId xmlns:a16="http://schemas.microsoft.com/office/drawing/2014/main" id="{FCE4F934-1348-449D-95A7-C13866B53496}"/>
            </a:ext>
          </a:extLst>
        </xdr:cNvPr>
        <xdr:cNvCxnSpPr/>
      </xdr:nvCxnSpPr>
      <xdr:spPr>
        <a:xfrm>
          <a:off x="762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107</xdr:row>
      <xdr:rowOff>105427</xdr:rowOff>
    </xdr:from>
    <xdr:ext cx="403059" cy="259045"/>
    <xdr:sp macro="" textlink="">
      <xdr:nvSpPr>
        <xdr:cNvPr id="390" name="テキスト ボックス 389">
          <a:extLst>
            <a:ext uri="{FF2B5EF4-FFF2-40B4-BE49-F238E27FC236}">
              <a16:creationId xmlns:a16="http://schemas.microsoft.com/office/drawing/2014/main" id="{5D4B2FDF-8F4F-4176-BD48-9EA7B339E5BF}"/>
            </a:ext>
          </a:extLst>
        </xdr:cNvPr>
        <xdr:cNvSpPr txBox="1"/>
      </xdr:nvSpPr>
      <xdr:spPr>
        <a:xfrm>
          <a:off x="358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133350</xdr:rowOff>
    </xdr:from>
    <xdr:to>
      <xdr:col>28</xdr:col>
      <xdr:colOff>114300</xdr:colOff>
      <xdr:row>105</xdr:row>
      <xdr:rowOff>133350</xdr:rowOff>
    </xdr:to>
    <xdr:cxnSp macro="">
      <xdr:nvCxnSpPr>
        <xdr:cNvPr id="391" name="直線コネクタ 390">
          <a:extLst>
            <a:ext uri="{FF2B5EF4-FFF2-40B4-BE49-F238E27FC236}">
              <a16:creationId xmlns:a16="http://schemas.microsoft.com/office/drawing/2014/main" id="{ADF12652-C598-4AF8-8808-5F58C6B7F523}"/>
            </a:ext>
          </a:extLst>
        </xdr:cNvPr>
        <xdr:cNvCxnSpPr/>
      </xdr:nvCxnSpPr>
      <xdr:spPr>
        <a:xfrm>
          <a:off x="762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162577</xdr:rowOff>
    </xdr:from>
    <xdr:ext cx="403059" cy="259045"/>
    <xdr:sp macro="" textlink="">
      <xdr:nvSpPr>
        <xdr:cNvPr id="392" name="テキスト ボックス 391">
          <a:extLst>
            <a:ext uri="{FF2B5EF4-FFF2-40B4-BE49-F238E27FC236}">
              <a16:creationId xmlns:a16="http://schemas.microsoft.com/office/drawing/2014/main" id="{5328CEB5-A478-4A15-9559-495DBFA4E35D}"/>
            </a:ext>
          </a:extLst>
        </xdr:cNvPr>
        <xdr:cNvSpPr txBox="1"/>
      </xdr:nvSpPr>
      <xdr:spPr>
        <a:xfrm>
          <a:off x="358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19050</xdr:rowOff>
    </xdr:from>
    <xdr:to>
      <xdr:col>28</xdr:col>
      <xdr:colOff>114300</xdr:colOff>
      <xdr:row>103</xdr:row>
      <xdr:rowOff>19050</xdr:rowOff>
    </xdr:to>
    <xdr:cxnSp macro="">
      <xdr:nvCxnSpPr>
        <xdr:cNvPr id="393" name="直線コネクタ 392">
          <a:extLst>
            <a:ext uri="{FF2B5EF4-FFF2-40B4-BE49-F238E27FC236}">
              <a16:creationId xmlns:a16="http://schemas.microsoft.com/office/drawing/2014/main" id="{417CDEC1-CB52-4DFC-80C4-904F82A6FA2B}"/>
            </a:ext>
          </a:extLst>
        </xdr:cNvPr>
        <xdr:cNvCxnSpPr/>
      </xdr:nvCxnSpPr>
      <xdr:spPr>
        <a:xfrm>
          <a:off x="762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48277</xdr:rowOff>
    </xdr:from>
    <xdr:ext cx="403059" cy="259045"/>
    <xdr:sp macro="" textlink="">
      <xdr:nvSpPr>
        <xdr:cNvPr id="394" name="テキスト ボックス 393">
          <a:extLst>
            <a:ext uri="{FF2B5EF4-FFF2-40B4-BE49-F238E27FC236}">
              <a16:creationId xmlns:a16="http://schemas.microsoft.com/office/drawing/2014/main" id="{122722D8-4F1E-49C7-AB4F-D1C019C66928}"/>
            </a:ext>
          </a:extLst>
        </xdr:cNvPr>
        <xdr:cNvSpPr txBox="1"/>
      </xdr:nvSpPr>
      <xdr:spPr>
        <a:xfrm>
          <a:off x="358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76200</xdr:rowOff>
    </xdr:from>
    <xdr:to>
      <xdr:col>28</xdr:col>
      <xdr:colOff>114300</xdr:colOff>
      <xdr:row>100</xdr:row>
      <xdr:rowOff>76200</xdr:rowOff>
    </xdr:to>
    <xdr:cxnSp macro="">
      <xdr:nvCxnSpPr>
        <xdr:cNvPr id="395" name="直線コネクタ 394">
          <a:extLst>
            <a:ext uri="{FF2B5EF4-FFF2-40B4-BE49-F238E27FC236}">
              <a16:creationId xmlns:a16="http://schemas.microsoft.com/office/drawing/2014/main" id="{C8BB4C9E-CC47-444C-A619-10799B18C9D0}"/>
            </a:ext>
          </a:extLst>
        </xdr:cNvPr>
        <xdr:cNvCxnSpPr/>
      </xdr:nvCxnSpPr>
      <xdr:spPr>
        <a:xfrm>
          <a:off x="762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105427</xdr:rowOff>
    </xdr:from>
    <xdr:ext cx="403059" cy="259045"/>
    <xdr:sp macro="" textlink="">
      <xdr:nvSpPr>
        <xdr:cNvPr id="396" name="テキスト ボックス 395">
          <a:extLst>
            <a:ext uri="{FF2B5EF4-FFF2-40B4-BE49-F238E27FC236}">
              <a16:creationId xmlns:a16="http://schemas.microsoft.com/office/drawing/2014/main" id="{59C85293-16F8-40F6-8C96-FB34944A1C4F}"/>
            </a:ext>
          </a:extLst>
        </xdr:cNvPr>
        <xdr:cNvSpPr txBox="1"/>
      </xdr:nvSpPr>
      <xdr:spPr>
        <a:xfrm>
          <a:off x="358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7" name="直線コネクタ 396">
          <a:extLst>
            <a:ext uri="{FF2B5EF4-FFF2-40B4-BE49-F238E27FC236}">
              <a16:creationId xmlns:a16="http://schemas.microsoft.com/office/drawing/2014/main" id="{D788FD1B-AAAB-44B7-B197-CE0AB66E6B42}"/>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98" name="テキスト ボックス 397">
          <a:extLst>
            <a:ext uri="{FF2B5EF4-FFF2-40B4-BE49-F238E27FC236}">
              <a16:creationId xmlns:a16="http://schemas.microsoft.com/office/drawing/2014/main" id="{7920E438-7490-4D95-9106-FFF373EF124D}"/>
            </a:ext>
          </a:extLst>
        </xdr:cNvPr>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99" name="【港湾・漁港】&#10;有形固定資産減価償却率グラフ枠">
          <a:extLst>
            <a:ext uri="{FF2B5EF4-FFF2-40B4-BE49-F238E27FC236}">
              <a16:creationId xmlns:a16="http://schemas.microsoft.com/office/drawing/2014/main" id="{B552FE8F-AA8B-42E5-BF15-B1C836A5FA78}"/>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41911</xdr:rowOff>
    </xdr:from>
    <xdr:to>
      <xdr:col>24</xdr:col>
      <xdr:colOff>62865</xdr:colOff>
      <xdr:row>107</xdr:row>
      <xdr:rowOff>158496</xdr:rowOff>
    </xdr:to>
    <xdr:cxnSp macro="">
      <xdr:nvCxnSpPr>
        <xdr:cNvPr id="400" name="直線コネクタ 399">
          <a:extLst>
            <a:ext uri="{FF2B5EF4-FFF2-40B4-BE49-F238E27FC236}">
              <a16:creationId xmlns:a16="http://schemas.microsoft.com/office/drawing/2014/main" id="{A849C0A2-50F5-427E-84AB-4C1ABCAA87C0}"/>
            </a:ext>
          </a:extLst>
        </xdr:cNvPr>
        <xdr:cNvCxnSpPr/>
      </xdr:nvCxnSpPr>
      <xdr:spPr>
        <a:xfrm flipV="1">
          <a:off x="4634865" y="17186911"/>
          <a:ext cx="0" cy="13167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162323</xdr:rowOff>
    </xdr:from>
    <xdr:ext cx="405111" cy="259045"/>
    <xdr:sp macro="" textlink="">
      <xdr:nvSpPr>
        <xdr:cNvPr id="401" name="【港湾・漁港】&#10;有形固定資産減価償却率最小値テキスト">
          <a:extLst>
            <a:ext uri="{FF2B5EF4-FFF2-40B4-BE49-F238E27FC236}">
              <a16:creationId xmlns:a16="http://schemas.microsoft.com/office/drawing/2014/main" id="{CD66D387-C160-4D93-B7D8-AD431BC60756}"/>
            </a:ext>
          </a:extLst>
        </xdr:cNvPr>
        <xdr:cNvSpPr txBox="1"/>
      </xdr:nvSpPr>
      <xdr:spPr>
        <a:xfrm>
          <a:off x="4673600" y="185074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158496</xdr:rowOff>
    </xdr:from>
    <xdr:to>
      <xdr:col>24</xdr:col>
      <xdr:colOff>152400</xdr:colOff>
      <xdr:row>107</xdr:row>
      <xdr:rowOff>158496</xdr:rowOff>
    </xdr:to>
    <xdr:cxnSp macro="">
      <xdr:nvCxnSpPr>
        <xdr:cNvPr id="402" name="直線コネクタ 401">
          <a:extLst>
            <a:ext uri="{FF2B5EF4-FFF2-40B4-BE49-F238E27FC236}">
              <a16:creationId xmlns:a16="http://schemas.microsoft.com/office/drawing/2014/main" id="{7358AABF-F5B1-4650-8D65-69517CB77F01}"/>
            </a:ext>
          </a:extLst>
        </xdr:cNvPr>
        <xdr:cNvCxnSpPr/>
      </xdr:nvCxnSpPr>
      <xdr:spPr>
        <a:xfrm>
          <a:off x="4546600" y="185036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160038</xdr:rowOff>
    </xdr:from>
    <xdr:ext cx="405111" cy="259045"/>
    <xdr:sp macro="" textlink="">
      <xdr:nvSpPr>
        <xdr:cNvPr id="403" name="【港湾・漁港】&#10;有形固定資産減価償却率最大値テキスト">
          <a:extLst>
            <a:ext uri="{FF2B5EF4-FFF2-40B4-BE49-F238E27FC236}">
              <a16:creationId xmlns:a16="http://schemas.microsoft.com/office/drawing/2014/main" id="{2D11A404-FDA4-43C6-A14B-114577354F9A}"/>
            </a:ext>
          </a:extLst>
        </xdr:cNvPr>
        <xdr:cNvSpPr txBox="1"/>
      </xdr:nvSpPr>
      <xdr:spPr>
        <a:xfrm>
          <a:off x="4673600" y="16962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41911</xdr:rowOff>
    </xdr:from>
    <xdr:to>
      <xdr:col>24</xdr:col>
      <xdr:colOff>152400</xdr:colOff>
      <xdr:row>100</xdr:row>
      <xdr:rowOff>41911</xdr:rowOff>
    </xdr:to>
    <xdr:cxnSp macro="">
      <xdr:nvCxnSpPr>
        <xdr:cNvPr id="404" name="直線コネクタ 403">
          <a:extLst>
            <a:ext uri="{FF2B5EF4-FFF2-40B4-BE49-F238E27FC236}">
              <a16:creationId xmlns:a16="http://schemas.microsoft.com/office/drawing/2014/main" id="{4C3B55DC-7C45-4814-BB00-3554AD804896}"/>
            </a:ext>
          </a:extLst>
        </xdr:cNvPr>
        <xdr:cNvCxnSpPr/>
      </xdr:nvCxnSpPr>
      <xdr:spPr>
        <a:xfrm>
          <a:off x="4546600" y="17186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160290</xdr:rowOff>
    </xdr:from>
    <xdr:ext cx="405111" cy="259045"/>
    <xdr:sp macro="" textlink="">
      <xdr:nvSpPr>
        <xdr:cNvPr id="405" name="【港湾・漁港】&#10;有形固定資産減価償却率平均値テキスト">
          <a:extLst>
            <a:ext uri="{FF2B5EF4-FFF2-40B4-BE49-F238E27FC236}">
              <a16:creationId xmlns:a16="http://schemas.microsoft.com/office/drawing/2014/main" id="{8C7E8B27-A6D3-4ACE-BBEC-002D0E3C6943}"/>
            </a:ext>
          </a:extLst>
        </xdr:cNvPr>
        <xdr:cNvSpPr txBox="1"/>
      </xdr:nvSpPr>
      <xdr:spPr>
        <a:xfrm>
          <a:off x="4673600" y="1781964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137413</xdr:rowOff>
    </xdr:from>
    <xdr:to>
      <xdr:col>24</xdr:col>
      <xdr:colOff>114300</xdr:colOff>
      <xdr:row>105</xdr:row>
      <xdr:rowOff>67563</xdr:rowOff>
    </xdr:to>
    <xdr:sp macro="" textlink="">
      <xdr:nvSpPr>
        <xdr:cNvPr id="406" name="フローチャート: 判断 405">
          <a:extLst>
            <a:ext uri="{FF2B5EF4-FFF2-40B4-BE49-F238E27FC236}">
              <a16:creationId xmlns:a16="http://schemas.microsoft.com/office/drawing/2014/main" id="{9EF97776-1924-41E7-9BF0-1950FDE646E4}"/>
            </a:ext>
          </a:extLst>
        </xdr:cNvPr>
        <xdr:cNvSpPr/>
      </xdr:nvSpPr>
      <xdr:spPr>
        <a:xfrm>
          <a:off x="4584700" y="17968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84837</xdr:rowOff>
    </xdr:from>
    <xdr:to>
      <xdr:col>20</xdr:col>
      <xdr:colOff>38100</xdr:colOff>
      <xdr:row>105</xdr:row>
      <xdr:rowOff>14987</xdr:rowOff>
    </xdr:to>
    <xdr:sp macro="" textlink="">
      <xdr:nvSpPr>
        <xdr:cNvPr id="407" name="フローチャート: 判断 406">
          <a:extLst>
            <a:ext uri="{FF2B5EF4-FFF2-40B4-BE49-F238E27FC236}">
              <a16:creationId xmlns:a16="http://schemas.microsoft.com/office/drawing/2014/main" id="{7E2EEB21-D238-4B2B-B2A2-837949C2D3DA}"/>
            </a:ext>
          </a:extLst>
        </xdr:cNvPr>
        <xdr:cNvSpPr/>
      </xdr:nvSpPr>
      <xdr:spPr>
        <a:xfrm>
          <a:off x="3746500" y="17915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77978</xdr:rowOff>
    </xdr:from>
    <xdr:to>
      <xdr:col>15</xdr:col>
      <xdr:colOff>101600</xdr:colOff>
      <xdr:row>105</xdr:row>
      <xdr:rowOff>8128</xdr:rowOff>
    </xdr:to>
    <xdr:sp macro="" textlink="">
      <xdr:nvSpPr>
        <xdr:cNvPr id="408" name="フローチャート: 判断 407">
          <a:extLst>
            <a:ext uri="{FF2B5EF4-FFF2-40B4-BE49-F238E27FC236}">
              <a16:creationId xmlns:a16="http://schemas.microsoft.com/office/drawing/2014/main" id="{6EE667C7-6107-4CC6-94DF-A4FB745CC3A2}"/>
            </a:ext>
          </a:extLst>
        </xdr:cNvPr>
        <xdr:cNvSpPr/>
      </xdr:nvSpPr>
      <xdr:spPr>
        <a:xfrm>
          <a:off x="2857500" y="17908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29972</xdr:rowOff>
    </xdr:from>
    <xdr:to>
      <xdr:col>10</xdr:col>
      <xdr:colOff>165100</xdr:colOff>
      <xdr:row>104</xdr:row>
      <xdr:rowOff>131572</xdr:rowOff>
    </xdr:to>
    <xdr:sp macro="" textlink="">
      <xdr:nvSpPr>
        <xdr:cNvPr id="409" name="フローチャート: 判断 408">
          <a:extLst>
            <a:ext uri="{FF2B5EF4-FFF2-40B4-BE49-F238E27FC236}">
              <a16:creationId xmlns:a16="http://schemas.microsoft.com/office/drawing/2014/main" id="{9649F7D6-BF39-44C7-8A23-2DA14B851731}"/>
            </a:ext>
          </a:extLst>
        </xdr:cNvPr>
        <xdr:cNvSpPr/>
      </xdr:nvSpPr>
      <xdr:spPr>
        <a:xfrm>
          <a:off x="1968500" y="17860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121413</xdr:rowOff>
    </xdr:from>
    <xdr:to>
      <xdr:col>6</xdr:col>
      <xdr:colOff>38100</xdr:colOff>
      <xdr:row>104</xdr:row>
      <xdr:rowOff>51563</xdr:rowOff>
    </xdr:to>
    <xdr:sp macro="" textlink="">
      <xdr:nvSpPr>
        <xdr:cNvPr id="410" name="フローチャート: 判断 409">
          <a:extLst>
            <a:ext uri="{FF2B5EF4-FFF2-40B4-BE49-F238E27FC236}">
              <a16:creationId xmlns:a16="http://schemas.microsoft.com/office/drawing/2014/main" id="{F2E980B4-72C6-4726-819B-72A2FEE4180C}"/>
            </a:ext>
          </a:extLst>
        </xdr:cNvPr>
        <xdr:cNvSpPr/>
      </xdr:nvSpPr>
      <xdr:spPr>
        <a:xfrm>
          <a:off x="1079500" y="17780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1" name="テキスト ボックス 410">
          <a:extLst>
            <a:ext uri="{FF2B5EF4-FFF2-40B4-BE49-F238E27FC236}">
              <a16:creationId xmlns:a16="http://schemas.microsoft.com/office/drawing/2014/main" id="{59FF9E29-B401-447E-A833-B1B1A0D91BB2}"/>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8EF6C32F-9AE6-4E3E-B435-E4F310666715}"/>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22163AEC-4971-4B56-B618-7AE96C521C7C}"/>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54C1405C-4B2D-4AC9-BD51-EDB879226A25}"/>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98A4A248-FBF1-4CF0-8C9D-934A8ED9E4D2}"/>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39115</xdr:rowOff>
    </xdr:from>
    <xdr:to>
      <xdr:col>24</xdr:col>
      <xdr:colOff>114300</xdr:colOff>
      <xdr:row>106</xdr:row>
      <xdr:rowOff>140715</xdr:rowOff>
    </xdr:to>
    <xdr:sp macro="" textlink="">
      <xdr:nvSpPr>
        <xdr:cNvPr id="416" name="楕円 415">
          <a:extLst>
            <a:ext uri="{FF2B5EF4-FFF2-40B4-BE49-F238E27FC236}">
              <a16:creationId xmlns:a16="http://schemas.microsoft.com/office/drawing/2014/main" id="{928AFEBC-FF8A-48F5-9537-B24A861FF9D0}"/>
            </a:ext>
          </a:extLst>
        </xdr:cNvPr>
        <xdr:cNvSpPr/>
      </xdr:nvSpPr>
      <xdr:spPr>
        <a:xfrm>
          <a:off x="4584700" y="18212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106</xdr:row>
      <xdr:rowOff>17542</xdr:rowOff>
    </xdr:from>
    <xdr:ext cx="405111" cy="259045"/>
    <xdr:sp macro="" textlink="">
      <xdr:nvSpPr>
        <xdr:cNvPr id="417" name="【港湾・漁港】&#10;有形固定資産減価償却率該当値テキスト">
          <a:extLst>
            <a:ext uri="{FF2B5EF4-FFF2-40B4-BE49-F238E27FC236}">
              <a16:creationId xmlns:a16="http://schemas.microsoft.com/office/drawing/2014/main" id="{2F15997C-7BFB-4045-9149-70B884CB6698}"/>
            </a:ext>
          </a:extLst>
        </xdr:cNvPr>
        <xdr:cNvSpPr txBox="1"/>
      </xdr:nvSpPr>
      <xdr:spPr>
        <a:xfrm>
          <a:off x="4673600" y="18191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106</xdr:row>
      <xdr:rowOff>2539</xdr:rowOff>
    </xdr:from>
    <xdr:to>
      <xdr:col>20</xdr:col>
      <xdr:colOff>38100</xdr:colOff>
      <xdr:row>106</xdr:row>
      <xdr:rowOff>104139</xdr:rowOff>
    </xdr:to>
    <xdr:sp macro="" textlink="">
      <xdr:nvSpPr>
        <xdr:cNvPr id="418" name="楕円 417">
          <a:extLst>
            <a:ext uri="{FF2B5EF4-FFF2-40B4-BE49-F238E27FC236}">
              <a16:creationId xmlns:a16="http://schemas.microsoft.com/office/drawing/2014/main" id="{EC7FE954-57A1-4BC6-A4AD-2CCD26A8EACA}"/>
            </a:ext>
          </a:extLst>
        </xdr:cNvPr>
        <xdr:cNvSpPr/>
      </xdr:nvSpPr>
      <xdr:spPr>
        <a:xfrm>
          <a:off x="3746500" y="18176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106</xdr:row>
      <xdr:rowOff>53339</xdr:rowOff>
    </xdr:from>
    <xdr:to>
      <xdr:col>24</xdr:col>
      <xdr:colOff>63500</xdr:colOff>
      <xdr:row>106</xdr:row>
      <xdr:rowOff>89915</xdr:rowOff>
    </xdr:to>
    <xdr:cxnSp macro="">
      <xdr:nvCxnSpPr>
        <xdr:cNvPr id="419" name="直線コネクタ 418">
          <a:extLst>
            <a:ext uri="{FF2B5EF4-FFF2-40B4-BE49-F238E27FC236}">
              <a16:creationId xmlns:a16="http://schemas.microsoft.com/office/drawing/2014/main" id="{61520089-3C89-4D46-A582-BC18DCBA4F9F}"/>
            </a:ext>
          </a:extLst>
        </xdr:cNvPr>
        <xdr:cNvCxnSpPr/>
      </xdr:nvCxnSpPr>
      <xdr:spPr>
        <a:xfrm>
          <a:off x="3797300" y="18227039"/>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135128</xdr:rowOff>
    </xdr:from>
    <xdr:to>
      <xdr:col>15</xdr:col>
      <xdr:colOff>101600</xdr:colOff>
      <xdr:row>106</xdr:row>
      <xdr:rowOff>65278</xdr:rowOff>
    </xdr:to>
    <xdr:sp macro="" textlink="">
      <xdr:nvSpPr>
        <xdr:cNvPr id="420" name="楕円 419">
          <a:extLst>
            <a:ext uri="{FF2B5EF4-FFF2-40B4-BE49-F238E27FC236}">
              <a16:creationId xmlns:a16="http://schemas.microsoft.com/office/drawing/2014/main" id="{65D8136B-C9F2-4C16-B0EE-9C3E73180812}"/>
            </a:ext>
          </a:extLst>
        </xdr:cNvPr>
        <xdr:cNvSpPr/>
      </xdr:nvSpPr>
      <xdr:spPr>
        <a:xfrm>
          <a:off x="2857500" y="18137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106</xdr:row>
      <xdr:rowOff>14478</xdr:rowOff>
    </xdr:from>
    <xdr:to>
      <xdr:col>19</xdr:col>
      <xdr:colOff>177800</xdr:colOff>
      <xdr:row>106</xdr:row>
      <xdr:rowOff>53339</xdr:rowOff>
    </xdr:to>
    <xdr:cxnSp macro="">
      <xdr:nvCxnSpPr>
        <xdr:cNvPr id="421" name="直線コネクタ 420">
          <a:extLst>
            <a:ext uri="{FF2B5EF4-FFF2-40B4-BE49-F238E27FC236}">
              <a16:creationId xmlns:a16="http://schemas.microsoft.com/office/drawing/2014/main" id="{4AD406C6-B880-436D-A8BB-A81EF9A3BB7F}"/>
            </a:ext>
          </a:extLst>
        </xdr:cNvPr>
        <xdr:cNvCxnSpPr/>
      </xdr:nvCxnSpPr>
      <xdr:spPr>
        <a:xfrm>
          <a:off x="2908300" y="18188178"/>
          <a:ext cx="889000" cy="38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93980</xdr:rowOff>
    </xdr:from>
    <xdr:to>
      <xdr:col>10</xdr:col>
      <xdr:colOff>165100</xdr:colOff>
      <xdr:row>106</xdr:row>
      <xdr:rowOff>24130</xdr:rowOff>
    </xdr:to>
    <xdr:sp macro="" textlink="">
      <xdr:nvSpPr>
        <xdr:cNvPr id="422" name="楕円 421">
          <a:extLst>
            <a:ext uri="{FF2B5EF4-FFF2-40B4-BE49-F238E27FC236}">
              <a16:creationId xmlns:a16="http://schemas.microsoft.com/office/drawing/2014/main" id="{E4243184-2F60-4C34-A9EA-311091D22835}"/>
            </a:ext>
          </a:extLst>
        </xdr:cNvPr>
        <xdr:cNvSpPr/>
      </xdr:nvSpPr>
      <xdr:spPr>
        <a:xfrm>
          <a:off x="1968500" y="1809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144780</xdr:rowOff>
    </xdr:from>
    <xdr:to>
      <xdr:col>15</xdr:col>
      <xdr:colOff>50800</xdr:colOff>
      <xdr:row>106</xdr:row>
      <xdr:rowOff>14478</xdr:rowOff>
    </xdr:to>
    <xdr:cxnSp macro="">
      <xdr:nvCxnSpPr>
        <xdr:cNvPr id="423" name="直線コネクタ 422">
          <a:extLst>
            <a:ext uri="{FF2B5EF4-FFF2-40B4-BE49-F238E27FC236}">
              <a16:creationId xmlns:a16="http://schemas.microsoft.com/office/drawing/2014/main" id="{50F3149F-1286-4126-8956-1D434E5070A5}"/>
            </a:ext>
          </a:extLst>
        </xdr:cNvPr>
        <xdr:cNvCxnSpPr/>
      </xdr:nvCxnSpPr>
      <xdr:spPr>
        <a:xfrm>
          <a:off x="2019300" y="18147030"/>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105</xdr:row>
      <xdr:rowOff>50546</xdr:rowOff>
    </xdr:from>
    <xdr:to>
      <xdr:col>6</xdr:col>
      <xdr:colOff>38100</xdr:colOff>
      <xdr:row>105</xdr:row>
      <xdr:rowOff>152146</xdr:rowOff>
    </xdr:to>
    <xdr:sp macro="" textlink="">
      <xdr:nvSpPr>
        <xdr:cNvPr id="424" name="楕円 423">
          <a:extLst>
            <a:ext uri="{FF2B5EF4-FFF2-40B4-BE49-F238E27FC236}">
              <a16:creationId xmlns:a16="http://schemas.microsoft.com/office/drawing/2014/main" id="{04159535-3E2C-4027-826B-25CFC9E91B6A}"/>
            </a:ext>
          </a:extLst>
        </xdr:cNvPr>
        <xdr:cNvSpPr/>
      </xdr:nvSpPr>
      <xdr:spPr>
        <a:xfrm>
          <a:off x="1079500" y="18052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105</xdr:row>
      <xdr:rowOff>101346</xdr:rowOff>
    </xdr:from>
    <xdr:to>
      <xdr:col>10</xdr:col>
      <xdr:colOff>114300</xdr:colOff>
      <xdr:row>105</xdr:row>
      <xdr:rowOff>144780</xdr:rowOff>
    </xdr:to>
    <xdr:cxnSp macro="">
      <xdr:nvCxnSpPr>
        <xdr:cNvPr id="425" name="直線コネクタ 424">
          <a:extLst>
            <a:ext uri="{FF2B5EF4-FFF2-40B4-BE49-F238E27FC236}">
              <a16:creationId xmlns:a16="http://schemas.microsoft.com/office/drawing/2014/main" id="{8E5D1051-69CB-4BCC-963F-317A3C1F989A}"/>
            </a:ext>
          </a:extLst>
        </xdr:cNvPr>
        <xdr:cNvCxnSpPr/>
      </xdr:nvCxnSpPr>
      <xdr:spPr>
        <a:xfrm>
          <a:off x="1130300" y="18103596"/>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31514</xdr:rowOff>
    </xdr:from>
    <xdr:ext cx="405111" cy="259045"/>
    <xdr:sp macro="" textlink="">
      <xdr:nvSpPr>
        <xdr:cNvPr id="426" name="n_1aveValue【港湾・漁港】&#10;有形固定資産減価償却率">
          <a:extLst>
            <a:ext uri="{FF2B5EF4-FFF2-40B4-BE49-F238E27FC236}">
              <a16:creationId xmlns:a16="http://schemas.microsoft.com/office/drawing/2014/main" id="{C082AB1C-A53D-4BE4-B638-A7EE469AD794}"/>
            </a:ext>
          </a:extLst>
        </xdr:cNvPr>
        <xdr:cNvSpPr txBox="1"/>
      </xdr:nvSpPr>
      <xdr:spPr>
        <a:xfrm>
          <a:off x="3582044" y="176908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24655</xdr:rowOff>
    </xdr:from>
    <xdr:ext cx="405111" cy="259045"/>
    <xdr:sp macro="" textlink="">
      <xdr:nvSpPr>
        <xdr:cNvPr id="427" name="n_2aveValue【港湾・漁港】&#10;有形固定資産減価償却率">
          <a:extLst>
            <a:ext uri="{FF2B5EF4-FFF2-40B4-BE49-F238E27FC236}">
              <a16:creationId xmlns:a16="http://schemas.microsoft.com/office/drawing/2014/main" id="{CB8734E4-9B4E-49DD-9E6C-0CFADC0DA2A5}"/>
            </a:ext>
          </a:extLst>
        </xdr:cNvPr>
        <xdr:cNvSpPr txBox="1"/>
      </xdr:nvSpPr>
      <xdr:spPr>
        <a:xfrm>
          <a:off x="2705744" y="176840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148099</xdr:rowOff>
    </xdr:from>
    <xdr:ext cx="405111" cy="259045"/>
    <xdr:sp macro="" textlink="">
      <xdr:nvSpPr>
        <xdr:cNvPr id="428" name="n_3aveValue【港湾・漁港】&#10;有形固定資産減価償却率">
          <a:extLst>
            <a:ext uri="{FF2B5EF4-FFF2-40B4-BE49-F238E27FC236}">
              <a16:creationId xmlns:a16="http://schemas.microsoft.com/office/drawing/2014/main" id="{6AB75C10-EEFD-4568-942D-BE776D77A64F}"/>
            </a:ext>
          </a:extLst>
        </xdr:cNvPr>
        <xdr:cNvSpPr txBox="1"/>
      </xdr:nvSpPr>
      <xdr:spPr>
        <a:xfrm>
          <a:off x="1816744" y="176359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68090</xdr:rowOff>
    </xdr:from>
    <xdr:ext cx="405111" cy="259045"/>
    <xdr:sp macro="" textlink="">
      <xdr:nvSpPr>
        <xdr:cNvPr id="429" name="n_4aveValue【港湾・漁港】&#10;有形固定資産減価償却率">
          <a:extLst>
            <a:ext uri="{FF2B5EF4-FFF2-40B4-BE49-F238E27FC236}">
              <a16:creationId xmlns:a16="http://schemas.microsoft.com/office/drawing/2014/main" id="{8366C15B-C582-414B-A1E1-3309CE810C51}"/>
            </a:ext>
          </a:extLst>
        </xdr:cNvPr>
        <xdr:cNvSpPr txBox="1"/>
      </xdr:nvSpPr>
      <xdr:spPr>
        <a:xfrm>
          <a:off x="927744" y="17555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106</xdr:row>
      <xdr:rowOff>95266</xdr:rowOff>
    </xdr:from>
    <xdr:ext cx="405111" cy="259045"/>
    <xdr:sp macro="" textlink="">
      <xdr:nvSpPr>
        <xdr:cNvPr id="430" name="n_1mainValue【港湾・漁港】&#10;有形固定資産減価償却率">
          <a:extLst>
            <a:ext uri="{FF2B5EF4-FFF2-40B4-BE49-F238E27FC236}">
              <a16:creationId xmlns:a16="http://schemas.microsoft.com/office/drawing/2014/main" id="{6956B7B8-F4C4-432D-B24D-E71372C532BF}"/>
            </a:ext>
          </a:extLst>
        </xdr:cNvPr>
        <xdr:cNvSpPr txBox="1"/>
      </xdr:nvSpPr>
      <xdr:spPr>
        <a:xfrm>
          <a:off x="3582044" y="18268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56405</xdr:rowOff>
    </xdr:from>
    <xdr:ext cx="405111" cy="259045"/>
    <xdr:sp macro="" textlink="">
      <xdr:nvSpPr>
        <xdr:cNvPr id="431" name="n_2mainValue【港湾・漁港】&#10;有形固定資産減価償却率">
          <a:extLst>
            <a:ext uri="{FF2B5EF4-FFF2-40B4-BE49-F238E27FC236}">
              <a16:creationId xmlns:a16="http://schemas.microsoft.com/office/drawing/2014/main" id="{517B25F9-E3AA-4032-937C-40C6F51B7AF4}"/>
            </a:ext>
          </a:extLst>
        </xdr:cNvPr>
        <xdr:cNvSpPr txBox="1"/>
      </xdr:nvSpPr>
      <xdr:spPr>
        <a:xfrm>
          <a:off x="2705744" y="182301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15257</xdr:rowOff>
    </xdr:from>
    <xdr:ext cx="405111" cy="259045"/>
    <xdr:sp macro="" textlink="">
      <xdr:nvSpPr>
        <xdr:cNvPr id="432" name="n_3mainValue【港湾・漁港】&#10;有形固定資産減価償却率">
          <a:extLst>
            <a:ext uri="{FF2B5EF4-FFF2-40B4-BE49-F238E27FC236}">
              <a16:creationId xmlns:a16="http://schemas.microsoft.com/office/drawing/2014/main" id="{33FD896C-2A45-4AE8-98B5-56532600913E}"/>
            </a:ext>
          </a:extLst>
        </xdr:cNvPr>
        <xdr:cNvSpPr txBox="1"/>
      </xdr:nvSpPr>
      <xdr:spPr>
        <a:xfrm>
          <a:off x="1816744" y="18188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143273</xdr:rowOff>
    </xdr:from>
    <xdr:ext cx="405111" cy="259045"/>
    <xdr:sp macro="" textlink="">
      <xdr:nvSpPr>
        <xdr:cNvPr id="433" name="n_4mainValue【港湾・漁港】&#10;有形固定資産減価償却率">
          <a:extLst>
            <a:ext uri="{FF2B5EF4-FFF2-40B4-BE49-F238E27FC236}">
              <a16:creationId xmlns:a16="http://schemas.microsoft.com/office/drawing/2014/main" id="{F6A3DA3B-FBC4-491F-91BD-9008385C25A7}"/>
            </a:ext>
          </a:extLst>
        </xdr:cNvPr>
        <xdr:cNvSpPr txBox="1"/>
      </xdr:nvSpPr>
      <xdr:spPr>
        <a:xfrm>
          <a:off x="927744" y="181455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4" name="正方形/長方形 433">
          <a:extLst>
            <a:ext uri="{FF2B5EF4-FFF2-40B4-BE49-F238E27FC236}">
              <a16:creationId xmlns:a16="http://schemas.microsoft.com/office/drawing/2014/main" id="{547782F9-44F2-42C6-9579-97834FF0A442}"/>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5" name="正方形/長方形 434">
          <a:extLst>
            <a:ext uri="{FF2B5EF4-FFF2-40B4-BE49-F238E27FC236}">
              <a16:creationId xmlns:a16="http://schemas.microsoft.com/office/drawing/2014/main" id="{3B3C667F-452B-4EDE-BE09-F1ECBEB3C75D}"/>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6" name="正方形/長方形 435">
          <a:extLst>
            <a:ext uri="{FF2B5EF4-FFF2-40B4-BE49-F238E27FC236}">
              <a16:creationId xmlns:a16="http://schemas.microsoft.com/office/drawing/2014/main" id="{A96CEF1B-D06C-471D-8C74-BA1A73F4178D}"/>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7" name="正方形/長方形 436">
          <a:extLst>
            <a:ext uri="{FF2B5EF4-FFF2-40B4-BE49-F238E27FC236}">
              <a16:creationId xmlns:a16="http://schemas.microsoft.com/office/drawing/2014/main" id="{AC334C0A-1B7C-43EE-98E2-B54E984AF15D}"/>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8" name="正方形/長方形 437">
          <a:extLst>
            <a:ext uri="{FF2B5EF4-FFF2-40B4-BE49-F238E27FC236}">
              <a16:creationId xmlns:a16="http://schemas.microsoft.com/office/drawing/2014/main" id="{F98D4F74-81A9-41E5-BF11-E86C350C2BA4}"/>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9" name="正方形/長方形 438">
          <a:extLst>
            <a:ext uri="{FF2B5EF4-FFF2-40B4-BE49-F238E27FC236}">
              <a16:creationId xmlns:a16="http://schemas.microsoft.com/office/drawing/2014/main" id="{FDF70CB5-E232-4687-AC81-CD12B8EC3B0A}"/>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0" name="正方形/長方形 439">
          <a:extLst>
            <a:ext uri="{FF2B5EF4-FFF2-40B4-BE49-F238E27FC236}">
              <a16:creationId xmlns:a16="http://schemas.microsoft.com/office/drawing/2014/main" id="{D3BEE171-D1BF-4FD3-8656-B6BFD6CA1DAB}"/>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1" name="正方形/長方形 440">
          <a:extLst>
            <a:ext uri="{FF2B5EF4-FFF2-40B4-BE49-F238E27FC236}">
              <a16:creationId xmlns:a16="http://schemas.microsoft.com/office/drawing/2014/main" id="{C38A7EF7-6BDC-461D-BA1A-05467DDAD5B4}"/>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2" name="テキスト ボックス 441">
          <a:extLst>
            <a:ext uri="{FF2B5EF4-FFF2-40B4-BE49-F238E27FC236}">
              <a16:creationId xmlns:a16="http://schemas.microsoft.com/office/drawing/2014/main" id="{72C878C9-A2D8-4264-AC70-5BF16CAD352C}"/>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3" name="直線コネクタ 442">
          <a:extLst>
            <a:ext uri="{FF2B5EF4-FFF2-40B4-BE49-F238E27FC236}">
              <a16:creationId xmlns:a16="http://schemas.microsoft.com/office/drawing/2014/main" id="{03D8B703-3F2B-421E-9FAD-934199CA31E6}"/>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44" name="直線コネクタ 443">
          <a:extLst>
            <a:ext uri="{FF2B5EF4-FFF2-40B4-BE49-F238E27FC236}">
              <a16:creationId xmlns:a16="http://schemas.microsoft.com/office/drawing/2014/main" id="{553F2E0D-EE63-4CC6-82D0-1FE02C6D32C5}"/>
            </a:ext>
          </a:extLst>
        </xdr:cNvPr>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107</xdr:row>
      <xdr:rowOff>105427</xdr:rowOff>
    </xdr:from>
    <xdr:ext cx="248786" cy="259045"/>
    <xdr:sp macro="" textlink="">
      <xdr:nvSpPr>
        <xdr:cNvPr id="445" name="テキスト ボックス 444">
          <a:extLst>
            <a:ext uri="{FF2B5EF4-FFF2-40B4-BE49-F238E27FC236}">
              <a16:creationId xmlns:a16="http://schemas.microsoft.com/office/drawing/2014/main" id="{8CB2F2F3-2028-4E41-B439-9128F2984508}"/>
            </a:ext>
          </a:extLst>
        </xdr:cNvPr>
        <xdr:cNvSpPr txBox="1"/>
      </xdr:nvSpPr>
      <xdr:spPr>
        <a:xfrm>
          <a:off x="6355214" y="1845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46" name="直線コネクタ 445">
          <a:extLst>
            <a:ext uri="{FF2B5EF4-FFF2-40B4-BE49-F238E27FC236}">
              <a16:creationId xmlns:a16="http://schemas.microsoft.com/office/drawing/2014/main" id="{CC752B56-23B5-40D5-9C76-2118913F0FE3}"/>
            </a:ext>
          </a:extLst>
        </xdr:cNvPr>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104</xdr:row>
      <xdr:rowOff>162577</xdr:rowOff>
    </xdr:from>
    <xdr:ext cx="595419" cy="259045"/>
    <xdr:sp macro="" textlink="">
      <xdr:nvSpPr>
        <xdr:cNvPr id="447" name="テキスト ボックス 446">
          <a:extLst>
            <a:ext uri="{FF2B5EF4-FFF2-40B4-BE49-F238E27FC236}">
              <a16:creationId xmlns:a16="http://schemas.microsoft.com/office/drawing/2014/main" id="{93E8D7E5-3C23-4001-B570-A3A8567D424A}"/>
            </a:ext>
          </a:extLst>
        </xdr:cNvPr>
        <xdr:cNvSpPr txBox="1"/>
      </xdr:nvSpPr>
      <xdr:spPr>
        <a:xfrm>
          <a:off x="6008581" y="1799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48" name="直線コネクタ 447">
          <a:extLst>
            <a:ext uri="{FF2B5EF4-FFF2-40B4-BE49-F238E27FC236}">
              <a16:creationId xmlns:a16="http://schemas.microsoft.com/office/drawing/2014/main" id="{30962BA6-3FDC-4B0B-AB5D-027892012A66}"/>
            </a:ext>
          </a:extLst>
        </xdr:cNvPr>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102</xdr:row>
      <xdr:rowOff>48277</xdr:rowOff>
    </xdr:from>
    <xdr:ext cx="595419" cy="259045"/>
    <xdr:sp macro="" textlink="">
      <xdr:nvSpPr>
        <xdr:cNvPr id="449" name="テキスト ボックス 448">
          <a:extLst>
            <a:ext uri="{FF2B5EF4-FFF2-40B4-BE49-F238E27FC236}">
              <a16:creationId xmlns:a16="http://schemas.microsoft.com/office/drawing/2014/main" id="{17A5E595-875E-4163-9E59-FDCC188D96B5}"/>
            </a:ext>
          </a:extLst>
        </xdr:cNvPr>
        <xdr:cNvSpPr txBox="1"/>
      </xdr:nvSpPr>
      <xdr:spPr>
        <a:xfrm>
          <a:off x="6008581" y="1753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50" name="直線コネクタ 449">
          <a:extLst>
            <a:ext uri="{FF2B5EF4-FFF2-40B4-BE49-F238E27FC236}">
              <a16:creationId xmlns:a16="http://schemas.microsoft.com/office/drawing/2014/main" id="{1987355B-6C99-4125-8F3A-45D91E39053E}"/>
            </a:ext>
          </a:extLst>
        </xdr:cNvPr>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99</xdr:row>
      <xdr:rowOff>105427</xdr:rowOff>
    </xdr:from>
    <xdr:ext cx="595419" cy="259045"/>
    <xdr:sp macro="" textlink="">
      <xdr:nvSpPr>
        <xdr:cNvPr id="451" name="テキスト ボックス 450">
          <a:extLst>
            <a:ext uri="{FF2B5EF4-FFF2-40B4-BE49-F238E27FC236}">
              <a16:creationId xmlns:a16="http://schemas.microsoft.com/office/drawing/2014/main" id="{7A1CB484-B74D-4E00-A953-FE49DC18E4A7}"/>
            </a:ext>
          </a:extLst>
        </xdr:cNvPr>
        <xdr:cNvSpPr txBox="1"/>
      </xdr:nvSpPr>
      <xdr:spPr>
        <a:xfrm>
          <a:off x="6008581" y="1707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2" name="直線コネクタ 451">
          <a:extLst>
            <a:ext uri="{FF2B5EF4-FFF2-40B4-BE49-F238E27FC236}">
              <a16:creationId xmlns:a16="http://schemas.microsoft.com/office/drawing/2014/main" id="{141D24B1-E703-4185-831D-1AF0738E4E4D}"/>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162577</xdr:rowOff>
    </xdr:from>
    <xdr:ext cx="595419" cy="259045"/>
    <xdr:sp macro="" textlink="">
      <xdr:nvSpPr>
        <xdr:cNvPr id="453" name="テキスト ボックス 452">
          <a:extLst>
            <a:ext uri="{FF2B5EF4-FFF2-40B4-BE49-F238E27FC236}">
              <a16:creationId xmlns:a16="http://schemas.microsoft.com/office/drawing/2014/main" id="{4535B525-566B-4891-9400-64BBAEB14659}"/>
            </a:ext>
          </a:extLst>
        </xdr:cNvPr>
        <xdr:cNvSpPr txBox="1"/>
      </xdr:nvSpPr>
      <xdr:spPr>
        <a:xfrm>
          <a:off x="6008581" y="1662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4" name="【港湾・漁港】&#10;一人当たり有形固定資産（償却資産）額グラフ枠">
          <a:extLst>
            <a:ext uri="{FF2B5EF4-FFF2-40B4-BE49-F238E27FC236}">
              <a16:creationId xmlns:a16="http://schemas.microsoft.com/office/drawing/2014/main" id="{1E129AD0-6FE7-4F1D-A82A-30C0A73D2444}"/>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152955</xdr:rowOff>
    </xdr:from>
    <xdr:to>
      <xdr:col>54</xdr:col>
      <xdr:colOff>189865</xdr:colOff>
      <xdr:row>108</xdr:row>
      <xdr:rowOff>74225</xdr:rowOff>
    </xdr:to>
    <xdr:cxnSp macro="">
      <xdr:nvCxnSpPr>
        <xdr:cNvPr id="455" name="直線コネクタ 454">
          <a:extLst>
            <a:ext uri="{FF2B5EF4-FFF2-40B4-BE49-F238E27FC236}">
              <a16:creationId xmlns:a16="http://schemas.microsoft.com/office/drawing/2014/main" id="{31F35E18-1838-4A33-B436-7235911D2BC2}"/>
            </a:ext>
          </a:extLst>
        </xdr:cNvPr>
        <xdr:cNvCxnSpPr/>
      </xdr:nvCxnSpPr>
      <xdr:spPr>
        <a:xfrm flipV="1">
          <a:off x="10476865" y="17126505"/>
          <a:ext cx="0" cy="1464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78052</xdr:rowOff>
    </xdr:from>
    <xdr:ext cx="378565" cy="259045"/>
    <xdr:sp macro="" textlink="">
      <xdr:nvSpPr>
        <xdr:cNvPr id="456" name="【港湾・漁港】&#10;一人当たり有形固定資産（償却資産）額最小値テキスト">
          <a:extLst>
            <a:ext uri="{FF2B5EF4-FFF2-40B4-BE49-F238E27FC236}">
              <a16:creationId xmlns:a16="http://schemas.microsoft.com/office/drawing/2014/main" id="{8A76D329-29B3-4A7E-9F50-FB03791B29CF}"/>
            </a:ext>
          </a:extLst>
        </xdr:cNvPr>
        <xdr:cNvSpPr txBox="1"/>
      </xdr:nvSpPr>
      <xdr:spPr>
        <a:xfrm>
          <a:off x="10515600" y="185946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74225</xdr:rowOff>
    </xdr:from>
    <xdr:to>
      <xdr:col>55</xdr:col>
      <xdr:colOff>88900</xdr:colOff>
      <xdr:row>108</xdr:row>
      <xdr:rowOff>74225</xdr:rowOff>
    </xdr:to>
    <xdr:cxnSp macro="">
      <xdr:nvCxnSpPr>
        <xdr:cNvPr id="457" name="直線コネクタ 456">
          <a:extLst>
            <a:ext uri="{FF2B5EF4-FFF2-40B4-BE49-F238E27FC236}">
              <a16:creationId xmlns:a16="http://schemas.microsoft.com/office/drawing/2014/main" id="{8F57BD03-A823-4B6E-B35C-B760A3E3015B}"/>
            </a:ext>
          </a:extLst>
        </xdr:cNvPr>
        <xdr:cNvCxnSpPr/>
      </xdr:nvCxnSpPr>
      <xdr:spPr>
        <a:xfrm>
          <a:off x="10388600" y="185908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99632</xdr:rowOff>
    </xdr:from>
    <xdr:ext cx="599010" cy="259045"/>
    <xdr:sp macro="" textlink="">
      <xdr:nvSpPr>
        <xdr:cNvPr id="458" name="【港湾・漁港】&#10;一人当たり有形固定資産（償却資産）額最大値テキスト">
          <a:extLst>
            <a:ext uri="{FF2B5EF4-FFF2-40B4-BE49-F238E27FC236}">
              <a16:creationId xmlns:a16="http://schemas.microsoft.com/office/drawing/2014/main" id="{B8266CA3-DC0D-404E-A00D-1EA67DDCE2E5}"/>
            </a:ext>
          </a:extLst>
        </xdr:cNvPr>
        <xdr:cNvSpPr txBox="1"/>
      </xdr:nvSpPr>
      <xdr:spPr>
        <a:xfrm>
          <a:off x="10515600" y="16901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320,712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152955</xdr:rowOff>
    </xdr:from>
    <xdr:to>
      <xdr:col>55</xdr:col>
      <xdr:colOff>88900</xdr:colOff>
      <xdr:row>99</xdr:row>
      <xdr:rowOff>152955</xdr:rowOff>
    </xdr:to>
    <xdr:cxnSp macro="">
      <xdr:nvCxnSpPr>
        <xdr:cNvPr id="459" name="直線コネクタ 458">
          <a:extLst>
            <a:ext uri="{FF2B5EF4-FFF2-40B4-BE49-F238E27FC236}">
              <a16:creationId xmlns:a16="http://schemas.microsoft.com/office/drawing/2014/main" id="{B8E8D670-E7A4-4360-92CA-DD80CD843FF1}"/>
            </a:ext>
          </a:extLst>
        </xdr:cNvPr>
        <xdr:cNvCxnSpPr/>
      </xdr:nvCxnSpPr>
      <xdr:spPr>
        <a:xfrm>
          <a:off x="10388600" y="17126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14701</xdr:rowOff>
    </xdr:from>
    <xdr:ext cx="534377" cy="259045"/>
    <xdr:sp macro="" textlink="">
      <xdr:nvSpPr>
        <xdr:cNvPr id="460" name="【港湾・漁港】&#10;一人当たり有形固定資産（償却資産）額平均値テキスト">
          <a:extLst>
            <a:ext uri="{FF2B5EF4-FFF2-40B4-BE49-F238E27FC236}">
              <a16:creationId xmlns:a16="http://schemas.microsoft.com/office/drawing/2014/main" id="{AC074911-3F9C-435B-BDAF-056194BFCBEF}"/>
            </a:ext>
          </a:extLst>
        </xdr:cNvPr>
        <xdr:cNvSpPr txBox="1"/>
      </xdr:nvSpPr>
      <xdr:spPr>
        <a:xfrm>
          <a:off x="10515600" y="180169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163274</xdr:rowOff>
    </xdr:from>
    <xdr:to>
      <xdr:col>55</xdr:col>
      <xdr:colOff>50800</xdr:colOff>
      <xdr:row>106</xdr:row>
      <xdr:rowOff>93424</xdr:rowOff>
    </xdr:to>
    <xdr:sp macro="" textlink="">
      <xdr:nvSpPr>
        <xdr:cNvPr id="461" name="フローチャート: 判断 460">
          <a:extLst>
            <a:ext uri="{FF2B5EF4-FFF2-40B4-BE49-F238E27FC236}">
              <a16:creationId xmlns:a16="http://schemas.microsoft.com/office/drawing/2014/main" id="{C4DC29AA-C962-4DDB-A7A4-BA90C3A510BD}"/>
            </a:ext>
          </a:extLst>
        </xdr:cNvPr>
        <xdr:cNvSpPr/>
      </xdr:nvSpPr>
      <xdr:spPr>
        <a:xfrm>
          <a:off x="10426700" y="18165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164027</xdr:rowOff>
    </xdr:from>
    <xdr:to>
      <xdr:col>50</xdr:col>
      <xdr:colOff>165100</xdr:colOff>
      <xdr:row>106</xdr:row>
      <xdr:rowOff>94177</xdr:rowOff>
    </xdr:to>
    <xdr:sp macro="" textlink="">
      <xdr:nvSpPr>
        <xdr:cNvPr id="462" name="フローチャート: 判断 461">
          <a:extLst>
            <a:ext uri="{FF2B5EF4-FFF2-40B4-BE49-F238E27FC236}">
              <a16:creationId xmlns:a16="http://schemas.microsoft.com/office/drawing/2014/main" id="{A0E58296-E606-4C63-B5F3-E02102DF87CE}"/>
            </a:ext>
          </a:extLst>
        </xdr:cNvPr>
        <xdr:cNvSpPr/>
      </xdr:nvSpPr>
      <xdr:spPr>
        <a:xfrm>
          <a:off x="9588500" y="18166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78499</xdr:rowOff>
    </xdr:from>
    <xdr:to>
      <xdr:col>46</xdr:col>
      <xdr:colOff>38100</xdr:colOff>
      <xdr:row>106</xdr:row>
      <xdr:rowOff>8649</xdr:rowOff>
    </xdr:to>
    <xdr:sp macro="" textlink="">
      <xdr:nvSpPr>
        <xdr:cNvPr id="463" name="フローチャート: 判断 462">
          <a:extLst>
            <a:ext uri="{FF2B5EF4-FFF2-40B4-BE49-F238E27FC236}">
              <a16:creationId xmlns:a16="http://schemas.microsoft.com/office/drawing/2014/main" id="{125E6A72-107F-4300-9DE8-8F0B31DBD3C0}"/>
            </a:ext>
          </a:extLst>
        </xdr:cNvPr>
        <xdr:cNvSpPr/>
      </xdr:nvSpPr>
      <xdr:spPr>
        <a:xfrm>
          <a:off x="8699500" y="18080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69675</xdr:rowOff>
    </xdr:from>
    <xdr:to>
      <xdr:col>41</xdr:col>
      <xdr:colOff>101600</xdr:colOff>
      <xdr:row>105</xdr:row>
      <xdr:rowOff>171275</xdr:rowOff>
    </xdr:to>
    <xdr:sp macro="" textlink="">
      <xdr:nvSpPr>
        <xdr:cNvPr id="464" name="フローチャート: 判断 463">
          <a:extLst>
            <a:ext uri="{FF2B5EF4-FFF2-40B4-BE49-F238E27FC236}">
              <a16:creationId xmlns:a16="http://schemas.microsoft.com/office/drawing/2014/main" id="{B2AEA73E-FCB2-43E2-BC02-EB4AE91CC056}"/>
            </a:ext>
          </a:extLst>
        </xdr:cNvPr>
        <xdr:cNvSpPr/>
      </xdr:nvSpPr>
      <xdr:spPr>
        <a:xfrm>
          <a:off x="7810500" y="1807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119999</xdr:rowOff>
    </xdr:from>
    <xdr:to>
      <xdr:col>36</xdr:col>
      <xdr:colOff>165100</xdr:colOff>
      <xdr:row>106</xdr:row>
      <xdr:rowOff>50149</xdr:rowOff>
    </xdr:to>
    <xdr:sp macro="" textlink="">
      <xdr:nvSpPr>
        <xdr:cNvPr id="465" name="フローチャート: 判断 464">
          <a:extLst>
            <a:ext uri="{FF2B5EF4-FFF2-40B4-BE49-F238E27FC236}">
              <a16:creationId xmlns:a16="http://schemas.microsoft.com/office/drawing/2014/main" id="{9DF63CF0-766F-4CA8-835C-2DB85E0BE302}"/>
            </a:ext>
          </a:extLst>
        </xdr:cNvPr>
        <xdr:cNvSpPr/>
      </xdr:nvSpPr>
      <xdr:spPr>
        <a:xfrm>
          <a:off x="6921500" y="18122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6" name="テキスト ボックス 465">
          <a:extLst>
            <a:ext uri="{FF2B5EF4-FFF2-40B4-BE49-F238E27FC236}">
              <a16:creationId xmlns:a16="http://schemas.microsoft.com/office/drawing/2014/main" id="{1BF15911-6606-4AE3-8551-D7130947C1E5}"/>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7" name="テキスト ボックス 466">
          <a:extLst>
            <a:ext uri="{FF2B5EF4-FFF2-40B4-BE49-F238E27FC236}">
              <a16:creationId xmlns:a16="http://schemas.microsoft.com/office/drawing/2014/main" id="{52388FA9-261A-4B72-A174-8FD31F50CC48}"/>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8" name="テキスト ボックス 467">
          <a:extLst>
            <a:ext uri="{FF2B5EF4-FFF2-40B4-BE49-F238E27FC236}">
              <a16:creationId xmlns:a16="http://schemas.microsoft.com/office/drawing/2014/main" id="{0BCF5F07-B7F3-4651-8DD5-166C0DB60F2B}"/>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id="{7B2AEE3C-A22D-4896-B15B-44CC84ACA6CB}"/>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id="{76B4FDCF-E0D4-4809-92DF-ECACBA5B06EB}"/>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64866</xdr:rowOff>
    </xdr:from>
    <xdr:to>
      <xdr:col>55</xdr:col>
      <xdr:colOff>50800</xdr:colOff>
      <xdr:row>107</xdr:row>
      <xdr:rowOff>166466</xdr:rowOff>
    </xdr:to>
    <xdr:sp macro="" textlink="">
      <xdr:nvSpPr>
        <xdr:cNvPr id="471" name="楕円 470">
          <a:extLst>
            <a:ext uri="{FF2B5EF4-FFF2-40B4-BE49-F238E27FC236}">
              <a16:creationId xmlns:a16="http://schemas.microsoft.com/office/drawing/2014/main" id="{5CD34C02-CC3F-4FEE-AD29-E5152E7017AF}"/>
            </a:ext>
          </a:extLst>
        </xdr:cNvPr>
        <xdr:cNvSpPr/>
      </xdr:nvSpPr>
      <xdr:spPr>
        <a:xfrm>
          <a:off x="10426700" y="18410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43293</xdr:rowOff>
    </xdr:from>
    <xdr:ext cx="534377" cy="259045"/>
    <xdr:sp macro="" textlink="">
      <xdr:nvSpPr>
        <xdr:cNvPr id="472" name="【港湾・漁港】&#10;一人当たり有形固定資産（償却資産）額該当値テキスト">
          <a:extLst>
            <a:ext uri="{FF2B5EF4-FFF2-40B4-BE49-F238E27FC236}">
              <a16:creationId xmlns:a16="http://schemas.microsoft.com/office/drawing/2014/main" id="{EDEA9658-8E3D-4A52-A7CC-1AE4C15CF8EE}"/>
            </a:ext>
          </a:extLst>
        </xdr:cNvPr>
        <xdr:cNvSpPr txBox="1"/>
      </xdr:nvSpPr>
      <xdr:spPr>
        <a:xfrm>
          <a:off x="10515600" y="18388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66241</xdr:rowOff>
    </xdr:from>
    <xdr:to>
      <xdr:col>50</xdr:col>
      <xdr:colOff>165100</xdr:colOff>
      <xdr:row>107</xdr:row>
      <xdr:rowOff>167841</xdr:rowOff>
    </xdr:to>
    <xdr:sp macro="" textlink="">
      <xdr:nvSpPr>
        <xdr:cNvPr id="473" name="楕円 472">
          <a:extLst>
            <a:ext uri="{FF2B5EF4-FFF2-40B4-BE49-F238E27FC236}">
              <a16:creationId xmlns:a16="http://schemas.microsoft.com/office/drawing/2014/main" id="{5F09C3BB-A951-4F81-BEDE-01A96F68FB8A}"/>
            </a:ext>
          </a:extLst>
        </xdr:cNvPr>
        <xdr:cNvSpPr/>
      </xdr:nvSpPr>
      <xdr:spPr>
        <a:xfrm>
          <a:off x="9588500" y="18411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115666</xdr:rowOff>
    </xdr:from>
    <xdr:to>
      <xdr:col>55</xdr:col>
      <xdr:colOff>0</xdr:colOff>
      <xdr:row>107</xdr:row>
      <xdr:rowOff>117041</xdr:rowOff>
    </xdr:to>
    <xdr:cxnSp macro="">
      <xdr:nvCxnSpPr>
        <xdr:cNvPr id="474" name="直線コネクタ 473">
          <a:extLst>
            <a:ext uri="{FF2B5EF4-FFF2-40B4-BE49-F238E27FC236}">
              <a16:creationId xmlns:a16="http://schemas.microsoft.com/office/drawing/2014/main" id="{5D790F7E-E4F3-4382-9009-90133CF06A98}"/>
            </a:ext>
          </a:extLst>
        </xdr:cNvPr>
        <xdr:cNvCxnSpPr/>
      </xdr:nvCxnSpPr>
      <xdr:spPr>
        <a:xfrm flipV="1">
          <a:off x="9639300" y="18460816"/>
          <a:ext cx="838200" cy="1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68066</xdr:rowOff>
    </xdr:from>
    <xdr:to>
      <xdr:col>46</xdr:col>
      <xdr:colOff>38100</xdr:colOff>
      <xdr:row>107</xdr:row>
      <xdr:rowOff>169666</xdr:rowOff>
    </xdr:to>
    <xdr:sp macro="" textlink="">
      <xdr:nvSpPr>
        <xdr:cNvPr id="475" name="楕円 474">
          <a:extLst>
            <a:ext uri="{FF2B5EF4-FFF2-40B4-BE49-F238E27FC236}">
              <a16:creationId xmlns:a16="http://schemas.microsoft.com/office/drawing/2014/main" id="{E0F767B1-27FE-44F3-8C00-224DCF4BAC85}"/>
            </a:ext>
          </a:extLst>
        </xdr:cNvPr>
        <xdr:cNvSpPr/>
      </xdr:nvSpPr>
      <xdr:spPr>
        <a:xfrm>
          <a:off x="8699500" y="18413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117041</xdr:rowOff>
    </xdr:from>
    <xdr:to>
      <xdr:col>50</xdr:col>
      <xdr:colOff>114300</xdr:colOff>
      <xdr:row>107</xdr:row>
      <xdr:rowOff>118866</xdr:rowOff>
    </xdr:to>
    <xdr:cxnSp macro="">
      <xdr:nvCxnSpPr>
        <xdr:cNvPr id="476" name="直線コネクタ 475">
          <a:extLst>
            <a:ext uri="{FF2B5EF4-FFF2-40B4-BE49-F238E27FC236}">
              <a16:creationId xmlns:a16="http://schemas.microsoft.com/office/drawing/2014/main" id="{6A58F09C-5967-457D-83C3-694B45C50D85}"/>
            </a:ext>
          </a:extLst>
        </xdr:cNvPr>
        <xdr:cNvCxnSpPr/>
      </xdr:nvCxnSpPr>
      <xdr:spPr>
        <a:xfrm flipV="1">
          <a:off x="8750300" y="18462191"/>
          <a:ext cx="889000" cy="1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69675</xdr:rowOff>
    </xdr:from>
    <xdr:to>
      <xdr:col>41</xdr:col>
      <xdr:colOff>101600</xdr:colOff>
      <xdr:row>107</xdr:row>
      <xdr:rowOff>171275</xdr:rowOff>
    </xdr:to>
    <xdr:sp macro="" textlink="">
      <xdr:nvSpPr>
        <xdr:cNvPr id="477" name="楕円 476">
          <a:extLst>
            <a:ext uri="{FF2B5EF4-FFF2-40B4-BE49-F238E27FC236}">
              <a16:creationId xmlns:a16="http://schemas.microsoft.com/office/drawing/2014/main" id="{8F20693C-9301-49E7-9D98-A2B0678FD696}"/>
            </a:ext>
          </a:extLst>
        </xdr:cNvPr>
        <xdr:cNvSpPr/>
      </xdr:nvSpPr>
      <xdr:spPr>
        <a:xfrm>
          <a:off x="7810500" y="18414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118866</xdr:rowOff>
    </xdr:from>
    <xdr:to>
      <xdr:col>45</xdr:col>
      <xdr:colOff>177800</xdr:colOff>
      <xdr:row>107</xdr:row>
      <xdr:rowOff>120475</xdr:rowOff>
    </xdr:to>
    <xdr:cxnSp macro="">
      <xdr:nvCxnSpPr>
        <xdr:cNvPr id="478" name="直線コネクタ 477">
          <a:extLst>
            <a:ext uri="{FF2B5EF4-FFF2-40B4-BE49-F238E27FC236}">
              <a16:creationId xmlns:a16="http://schemas.microsoft.com/office/drawing/2014/main" id="{AB7388D2-396C-42B5-A94C-0CA2B42FD728}"/>
            </a:ext>
          </a:extLst>
        </xdr:cNvPr>
        <xdr:cNvCxnSpPr/>
      </xdr:nvCxnSpPr>
      <xdr:spPr>
        <a:xfrm flipV="1">
          <a:off x="7861300" y="18464016"/>
          <a:ext cx="889000" cy="1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71779</xdr:rowOff>
    </xdr:from>
    <xdr:to>
      <xdr:col>36</xdr:col>
      <xdr:colOff>165100</xdr:colOff>
      <xdr:row>108</xdr:row>
      <xdr:rowOff>1929</xdr:rowOff>
    </xdr:to>
    <xdr:sp macro="" textlink="">
      <xdr:nvSpPr>
        <xdr:cNvPr id="479" name="楕円 478">
          <a:extLst>
            <a:ext uri="{FF2B5EF4-FFF2-40B4-BE49-F238E27FC236}">
              <a16:creationId xmlns:a16="http://schemas.microsoft.com/office/drawing/2014/main" id="{D387D4C7-CB3E-4E44-BCAA-5DFA5847D5CA}"/>
            </a:ext>
          </a:extLst>
        </xdr:cNvPr>
        <xdr:cNvSpPr/>
      </xdr:nvSpPr>
      <xdr:spPr>
        <a:xfrm>
          <a:off x="6921500" y="18416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120475</xdr:rowOff>
    </xdr:from>
    <xdr:to>
      <xdr:col>41</xdr:col>
      <xdr:colOff>50800</xdr:colOff>
      <xdr:row>107</xdr:row>
      <xdr:rowOff>122579</xdr:rowOff>
    </xdr:to>
    <xdr:cxnSp macro="">
      <xdr:nvCxnSpPr>
        <xdr:cNvPr id="480" name="直線コネクタ 479">
          <a:extLst>
            <a:ext uri="{FF2B5EF4-FFF2-40B4-BE49-F238E27FC236}">
              <a16:creationId xmlns:a16="http://schemas.microsoft.com/office/drawing/2014/main" id="{573610F9-7BC3-4343-AF3C-5B971E4E8D6D}"/>
            </a:ext>
          </a:extLst>
        </xdr:cNvPr>
        <xdr:cNvCxnSpPr/>
      </xdr:nvCxnSpPr>
      <xdr:spPr>
        <a:xfrm flipV="1">
          <a:off x="6972300" y="18465625"/>
          <a:ext cx="889000" cy="2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104</xdr:row>
      <xdr:rowOff>110704</xdr:rowOff>
    </xdr:from>
    <xdr:ext cx="534377" cy="259045"/>
    <xdr:sp macro="" textlink="">
      <xdr:nvSpPr>
        <xdr:cNvPr id="481" name="n_1aveValue【港湾・漁港】&#10;一人当たり有形固定資産（償却資産）額">
          <a:extLst>
            <a:ext uri="{FF2B5EF4-FFF2-40B4-BE49-F238E27FC236}">
              <a16:creationId xmlns:a16="http://schemas.microsoft.com/office/drawing/2014/main" id="{3B7963AD-2B21-443C-B723-A32F2718B47E}"/>
            </a:ext>
          </a:extLst>
        </xdr:cNvPr>
        <xdr:cNvSpPr txBox="1"/>
      </xdr:nvSpPr>
      <xdr:spPr>
        <a:xfrm>
          <a:off x="9359411" y="17941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104</xdr:row>
      <xdr:rowOff>25176</xdr:rowOff>
    </xdr:from>
    <xdr:ext cx="599010" cy="259045"/>
    <xdr:sp macro="" textlink="">
      <xdr:nvSpPr>
        <xdr:cNvPr id="482" name="n_2aveValue【港湾・漁港】&#10;一人当たり有形固定資産（償却資産）額">
          <a:extLst>
            <a:ext uri="{FF2B5EF4-FFF2-40B4-BE49-F238E27FC236}">
              <a16:creationId xmlns:a16="http://schemas.microsoft.com/office/drawing/2014/main" id="{74A72C41-9507-4868-A77B-A8111BC35B5F}"/>
            </a:ext>
          </a:extLst>
        </xdr:cNvPr>
        <xdr:cNvSpPr txBox="1"/>
      </xdr:nvSpPr>
      <xdr:spPr>
        <a:xfrm>
          <a:off x="8450795" y="17855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104</xdr:row>
      <xdr:rowOff>16352</xdr:rowOff>
    </xdr:from>
    <xdr:ext cx="599010" cy="259045"/>
    <xdr:sp macro="" textlink="">
      <xdr:nvSpPr>
        <xdr:cNvPr id="483" name="n_3aveValue【港湾・漁港】&#10;一人当たり有形固定資産（償却資産）額">
          <a:extLst>
            <a:ext uri="{FF2B5EF4-FFF2-40B4-BE49-F238E27FC236}">
              <a16:creationId xmlns:a16="http://schemas.microsoft.com/office/drawing/2014/main" id="{B9579428-BF28-4DC6-A7DF-528368F6DCFD}"/>
            </a:ext>
          </a:extLst>
        </xdr:cNvPr>
        <xdr:cNvSpPr txBox="1"/>
      </xdr:nvSpPr>
      <xdr:spPr>
        <a:xfrm>
          <a:off x="7561795" y="178471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104</xdr:row>
      <xdr:rowOff>66676</xdr:rowOff>
    </xdr:from>
    <xdr:ext cx="534377" cy="259045"/>
    <xdr:sp macro="" textlink="">
      <xdr:nvSpPr>
        <xdr:cNvPr id="484" name="n_4aveValue【港湾・漁港】&#10;一人当たり有形固定資産（償却資産）額">
          <a:extLst>
            <a:ext uri="{FF2B5EF4-FFF2-40B4-BE49-F238E27FC236}">
              <a16:creationId xmlns:a16="http://schemas.microsoft.com/office/drawing/2014/main" id="{ACC26BE4-5619-4A40-95D4-09B3941F6557}"/>
            </a:ext>
          </a:extLst>
        </xdr:cNvPr>
        <xdr:cNvSpPr txBox="1"/>
      </xdr:nvSpPr>
      <xdr:spPr>
        <a:xfrm>
          <a:off x="6705111" y="17897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107</xdr:row>
      <xdr:rowOff>158968</xdr:rowOff>
    </xdr:from>
    <xdr:ext cx="534377" cy="259045"/>
    <xdr:sp macro="" textlink="">
      <xdr:nvSpPr>
        <xdr:cNvPr id="485" name="n_1mainValue【港湾・漁港】&#10;一人当たり有形固定資産（償却資産）額">
          <a:extLst>
            <a:ext uri="{FF2B5EF4-FFF2-40B4-BE49-F238E27FC236}">
              <a16:creationId xmlns:a16="http://schemas.microsoft.com/office/drawing/2014/main" id="{A2B85DB8-C08A-4A32-A3BB-B360BA2C8F7D}"/>
            </a:ext>
          </a:extLst>
        </xdr:cNvPr>
        <xdr:cNvSpPr txBox="1"/>
      </xdr:nvSpPr>
      <xdr:spPr>
        <a:xfrm>
          <a:off x="9359411" y="18504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107</xdr:row>
      <xdr:rowOff>160793</xdr:rowOff>
    </xdr:from>
    <xdr:ext cx="534377" cy="259045"/>
    <xdr:sp macro="" textlink="">
      <xdr:nvSpPr>
        <xdr:cNvPr id="486" name="n_2mainValue【港湾・漁港】&#10;一人当たり有形固定資産（償却資産）額">
          <a:extLst>
            <a:ext uri="{FF2B5EF4-FFF2-40B4-BE49-F238E27FC236}">
              <a16:creationId xmlns:a16="http://schemas.microsoft.com/office/drawing/2014/main" id="{D8EFC767-5A53-48DC-990E-5005BB9D4821}"/>
            </a:ext>
          </a:extLst>
        </xdr:cNvPr>
        <xdr:cNvSpPr txBox="1"/>
      </xdr:nvSpPr>
      <xdr:spPr>
        <a:xfrm>
          <a:off x="8483111" y="18505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107</xdr:row>
      <xdr:rowOff>162402</xdr:rowOff>
    </xdr:from>
    <xdr:ext cx="534377" cy="259045"/>
    <xdr:sp macro="" textlink="">
      <xdr:nvSpPr>
        <xdr:cNvPr id="487" name="n_3mainValue【港湾・漁港】&#10;一人当たり有形固定資産（償却資産）額">
          <a:extLst>
            <a:ext uri="{FF2B5EF4-FFF2-40B4-BE49-F238E27FC236}">
              <a16:creationId xmlns:a16="http://schemas.microsoft.com/office/drawing/2014/main" id="{1DBD898F-C8DB-41B4-9117-1E984BBDB4D6}"/>
            </a:ext>
          </a:extLst>
        </xdr:cNvPr>
        <xdr:cNvSpPr txBox="1"/>
      </xdr:nvSpPr>
      <xdr:spPr>
        <a:xfrm>
          <a:off x="7594111" y="18507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107</xdr:row>
      <xdr:rowOff>164506</xdr:rowOff>
    </xdr:from>
    <xdr:ext cx="534377" cy="259045"/>
    <xdr:sp macro="" textlink="">
      <xdr:nvSpPr>
        <xdr:cNvPr id="488" name="n_4mainValue【港湾・漁港】&#10;一人当たり有形固定資産（償却資産）額">
          <a:extLst>
            <a:ext uri="{FF2B5EF4-FFF2-40B4-BE49-F238E27FC236}">
              <a16:creationId xmlns:a16="http://schemas.microsoft.com/office/drawing/2014/main" id="{568E8D07-D095-4BE4-89A5-040E943C9A4D}"/>
            </a:ext>
          </a:extLst>
        </xdr:cNvPr>
        <xdr:cNvSpPr txBox="1"/>
      </xdr:nvSpPr>
      <xdr:spPr>
        <a:xfrm>
          <a:off x="6705111" y="18509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9" name="正方形/長方形 488">
          <a:extLst>
            <a:ext uri="{FF2B5EF4-FFF2-40B4-BE49-F238E27FC236}">
              <a16:creationId xmlns:a16="http://schemas.microsoft.com/office/drawing/2014/main" id="{8218ECF2-5663-4895-9045-630590BC10F3}"/>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0" name="正方形/長方形 489">
          <a:extLst>
            <a:ext uri="{FF2B5EF4-FFF2-40B4-BE49-F238E27FC236}">
              <a16:creationId xmlns:a16="http://schemas.microsoft.com/office/drawing/2014/main" id="{DEAE818E-55B1-424B-A789-1BEEC1CF067E}"/>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1" name="正方形/長方形 490">
          <a:extLst>
            <a:ext uri="{FF2B5EF4-FFF2-40B4-BE49-F238E27FC236}">
              <a16:creationId xmlns:a16="http://schemas.microsoft.com/office/drawing/2014/main" id="{0C07EC69-9C79-4590-8847-5F50A92AD786}"/>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2" name="正方形/長方形 491">
          <a:extLst>
            <a:ext uri="{FF2B5EF4-FFF2-40B4-BE49-F238E27FC236}">
              <a16:creationId xmlns:a16="http://schemas.microsoft.com/office/drawing/2014/main" id="{EA8FC59E-9753-4051-8629-7639E9800CAD}"/>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3" name="正方形/長方形 492">
          <a:extLst>
            <a:ext uri="{FF2B5EF4-FFF2-40B4-BE49-F238E27FC236}">
              <a16:creationId xmlns:a16="http://schemas.microsoft.com/office/drawing/2014/main" id="{89822351-A185-46BD-AFED-2A148B39C78B}"/>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4" name="正方形/長方形 493">
          <a:extLst>
            <a:ext uri="{FF2B5EF4-FFF2-40B4-BE49-F238E27FC236}">
              <a16:creationId xmlns:a16="http://schemas.microsoft.com/office/drawing/2014/main" id="{2B5ED1E5-7334-4457-87A8-D8C5DB4D089A}"/>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5" name="正方形/長方形 494">
          <a:extLst>
            <a:ext uri="{FF2B5EF4-FFF2-40B4-BE49-F238E27FC236}">
              <a16:creationId xmlns:a16="http://schemas.microsoft.com/office/drawing/2014/main" id="{C1F274FB-AC51-4331-A878-ECD5C2BA9D43}"/>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6" name="正方形/長方形 495">
          <a:extLst>
            <a:ext uri="{FF2B5EF4-FFF2-40B4-BE49-F238E27FC236}">
              <a16:creationId xmlns:a16="http://schemas.microsoft.com/office/drawing/2014/main" id="{27EA80DF-0CFD-4ECF-A823-D9A61510DB88}"/>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7" name="テキスト ボックス 496">
          <a:extLst>
            <a:ext uri="{FF2B5EF4-FFF2-40B4-BE49-F238E27FC236}">
              <a16:creationId xmlns:a16="http://schemas.microsoft.com/office/drawing/2014/main" id="{45463DF9-5CB9-4C1C-9ADE-983B4D7CE47C}"/>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8" name="直線コネクタ 497">
          <a:extLst>
            <a:ext uri="{FF2B5EF4-FFF2-40B4-BE49-F238E27FC236}">
              <a16:creationId xmlns:a16="http://schemas.microsoft.com/office/drawing/2014/main" id="{403CF907-E3C9-4796-93D3-5D11E158707D}"/>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9" name="テキスト ボックス 498">
          <a:extLst>
            <a:ext uri="{FF2B5EF4-FFF2-40B4-BE49-F238E27FC236}">
              <a16:creationId xmlns:a16="http://schemas.microsoft.com/office/drawing/2014/main" id="{E22F8415-E1AB-4AFC-B980-7A10B34A8A9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0" name="直線コネクタ 499">
          <a:extLst>
            <a:ext uri="{FF2B5EF4-FFF2-40B4-BE49-F238E27FC236}">
              <a16:creationId xmlns:a16="http://schemas.microsoft.com/office/drawing/2014/main" id="{9600E768-7DD5-4C3B-BD96-F149C2F1D3B6}"/>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1" name="テキスト ボックス 500">
          <a:extLst>
            <a:ext uri="{FF2B5EF4-FFF2-40B4-BE49-F238E27FC236}">
              <a16:creationId xmlns:a16="http://schemas.microsoft.com/office/drawing/2014/main" id="{00742644-AB2D-4392-BA1A-D016ECB33CB5}"/>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2" name="直線コネクタ 501">
          <a:extLst>
            <a:ext uri="{FF2B5EF4-FFF2-40B4-BE49-F238E27FC236}">
              <a16:creationId xmlns:a16="http://schemas.microsoft.com/office/drawing/2014/main" id="{D50FE3FB-AAE8-42D7-ACDB-45178C8714B8}"/>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3" name="テキスト ボックス 502">
          <a:extLst>
            <a:ext uri="{FF2B5EF4-FFF2-40B4-BE49-F238E27FC236}">
              <a16:creationId xmlns:a16="http://schemas.microsoft.com/office/drawing/2014/main" id="{66E26D0F-383E-4F20-B5B5-830D6CADF722}"/>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04" name="直線コネクタ 503">
          <a:extLst>
            <a:ext uri="{FF2B5EF4-FFF2-40B4-BE49-F238E27FC236}">
              <a16:creationId xmlns:a16="http://schemas.microsoft.com/office/drawing/2014/main" id="{CDF562B6-CAAE-403B-BA05-928C7FDD3390}"/>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05" name="テキスト ボックス 504">
          <a:extLst>
            <a:ext uri="{FF2B5EF4-FFF2-40B4-BE49-F238E27FC236}">
              <a16:creationId xmlns:a16="http://schemas.microsoft.com/office/drawing/2014/main" id="{6F7572DF-E889-4D35-8995-643BDA6101E6}"/>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06" name="直線コネクタ 505">
          <a:extLst>
            <a:ext uri="{FF2B5EF4-FFF2-40B4-BE49-F238E27FC236}">
              <a16:creationId xmlns:a16="http://schemas.microsoft.com/office/drawing/2014/main" id="{C0F35935-17EC-4AC0-9338-039CDA1EAD08}"/>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07" name="テキスト ボックス 506">
          <a:extLst>
            <a:ext uri="{FF2B5EF4-FFF2-40B4-BE49-F238E27FC236}">
              <a16:creationId xmlns:a16="http://schemas.microsoft.com/office/drawing/2014/main" id="{E3FD4AB9-2AA0-4C96-AE19-E5FACE6E5A19}"/>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08" name="直線コネクタ 507">
          <a:extLst>
            <a:ext uri="{FF2B5EF4-FFF2-40B4-BE49-F238E27FC236}">
              <a16:creationId xmlns:a16="http://schemas.microsoft.com/office/drawing/2014/main" id="{A8A1867F-F626-4765-A829-F37656C28148}"/>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09" name="テキスト ボックス 508">
          <a:extLst>
            <a:ext uri="{FF2B5EF4-FFF2-40B4-BE49-F238E27FC236}">
              <a16:creationId xmlns:a16="http://schemas.microsoft.com/office/drawing/2014/main" id="{62C5858B-6DB5-4DFE-8ECD-D145C9871C32}"/>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0" name="直線コネクタ 509">
          <a:extLst>
            <a:ext uri="{FF2B5EF4-FFF2-40B4-BE49-F238E27FC236}">
              <a16:creationId xmlns:a16="http://schemas.microsoft.com/office/drawing/2014/main" id="{663A363E-3C06-4339-9000-E28D805C128A}"/>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1" name="テキスト ボックス 510">
          <a:extLst>
            <a:ext uri="{FF2B5EF4-FFF2-40B4-BE49-F238E27FC236}">
              <a16:creationId xmlns:a16="http://schemas.microsoft.com/office/drawing/2014/main" id="{F680E4F7-96F9-40E6-A6C9-3C82EF791FFD}"/>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2" name="直線コネクタ 511">
          <a:extLst>
            <a:ext uri="{FF2B5EF4-FFF2-40B4-BE49-F238E27FC236}">
              <a16:creationId xmlns:a16="http://schemas.microsoft.com/office/drawing/2014/main" id="{EC39F39F-C561-47CF-9411-F7ECBA169D7E}"/>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3" name="【認定こども園・幼稚園・保育所】&#10;有形固定資産減価償却率グラフ枠">
          <a:extLst>
            <a:ext uri="{FF2B5EF4-FFF2-40B4-BE49-F238E27FC236}">
              <a16:creationId xmlns:a16="http://schemas.microsoft.com/office/drawing/2014/main" id="{14286A3D-C029-47FD-A8D4-A75B6ACBB129}"/>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152944</xdr:rowOff>
    </xdr:from>
    <xdr:to>
      <xdr:col>85</xdr:col>
      <xdr:colOff>126364</xdr:colOff>
      <xdr:row>42</xdr:row>
      <xdr:rowOff>92528</xdr:rowOff>
    </xdr:to>
    <xdr:cxnSp macro="">
      <xdr:nvCxnSpPr>
        <xdr:cNvPr id="514" name="直線コネクタ 513">
          <a:extLst>
            <a:ext uri="{FF2B5EF4-FFF2-40B4-BE49-F238E27FC236}">
              <a16:creationId xmlns:a16="http://schemas.microsoft.com/office/drawing/2014/main" id="{E39E55D4-9B52-41ED-9BCE-B113F4CC739E}"/>
            </a:ext>
          </a:extLst>
        </xdr:cNvPr>
        <xdr:cNvCxnSpPr/>
      </xdr:nvCxnSpPr>
      <xdr:spPr>
        <a:xfrm flipV="1">
          <a:off x="16318864" y="5810794"/>
          <a:ext cx="0" cy="14826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515" name="【認定こども園・幼稚園・保育所】&#10;有形固定資産減価償却率最小値テキスト">
          <a:extLst>
            <a:ext uri="{FF2B5EF4-FFF2-40B4-BE49-F238E27FC236}">
              <a16:creationId xmlns:a16="http://schemas.microsoft.com/office/drawing/2014/main" id="{005C7265-338F-4F80-8011-5C44FADA6F46}"/>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516" name="直線コネクタ 515">
          <a:extLst>
            <a:ext uri="{FF2B5EF4-FFF2-40B4-BE49-F238E27FC236}">
              <a16:creationId xmlns:a16="http://schemas.microsoft.com/office/drawing/2014/main" id="{EF6533FA-EBC2-43DC-852E-37CB3C91D295}"/>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99621</xdr:rowOff>
    </xdr:from>
    <xdr:ext cx="340478" cy="259045"/>
    <xdr:sp macro="" textlink="">
      <xdr:nvSpPr>
        <xdr:cNvPr id="517" name="【認定こども園・幼稚園・保育所】&#10;有形固定資産減価償却率最大値テキスト">
          <a:extLst>
            <a:ext uri="{FF2B5EF4-FFF2-40B4-BE49-F238E27FC236}">
              <a16:creationId xmlns:a16="http://schemas.microsoft.com/office/drawing/2014/main" id="{5C4E3616-CDB2-4315-96F7-2CC2D36EFB7A}"/>
            </a:ext>
          </a:extLst>
        </xdr:cNvPr>
        <xdr:cNvSpPr txBox="1"/>
      </xdr:nvSpPr>
      <xdr:spPr>
        <a:xfrm>
          <a:off x="16357600" y="558602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152944</xdr:rowOff>
    </xdr:from>
    <xdr:to>
      <xdr:col>86</xdr:col>
      <xdr:colOff>25400</xdr:colOff>
      <xdr:row>33</xdr:row>
      <xdr:rowOff>152944</xdr:rowOff>
    </xdr:to>
    <xdr:cxnSp macro="">
      <xdr:nvCxnSpPr>
        <xdr:cNvPr id="518" name="直線コネクタ 517">
          <a:extLst>
            <a:ext uri="{FF2B5EF4-FFF2-40B4-BE49-F238E27FC236}">
              <a16:creationId xmlns:a16="http://schemas.microsoft.com/office/drawing/2014/main" id="{E3C5BBF3-2153-4EF7-851F-C6966753EDFF}"/>
            </a:ext>
          </a:extLst>
        </xdr:cNvPr>
        <xdr:cNvCxnSpPr/>
      </xdr:nvCxnSpPr>
      <xdr:spPr>
        <a:xfrm>
          <a:off x="16230600" y="5810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160581</xdr:rowOff>
    </xdr:from>
    <xdr:ext cx="405111" cy="259045"/>
    <xdr:sp macro="" textlink="">
      <xdr:nvSpPr>
        <xdr:cNvPr id="519" name="【認定こども園・幼稚園・保育所】&#10;有形固定資産減価償却率平均値テキスト">
          <a:extLst>
            <a:ext uri="{FF2B5EF4-FFF2-40B4-BE49-F238E27FC236}">
              <a16:creationId xmlns:a16="http://schemas.microsoft.com/office/drawing/2014/main" id="{FC1D4F6A-C11D-4A82-BC8A-15A55470F80D}"/>
            </a:ext>
          </a:extLst>
        </xdr:cNvPr>
        <xdr:cNvSpPr txBox="1"/>
      </xdr:nvSpPr>
      <xdr:spPr>
        <a:xfrm>
          <a:off x="16357600" y="650423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10704</xdr:rowOff>
    </xdr:from>
    <xdr:to>
      <xdr:col>85</xdr:col>
      <xdr:colOff>177800</xdr:colOff>
      <xdr:row>38</xdr:row>
      <xdr:rowOff>112304</xdr:rowOff>
    </xdr:to>
    <xdr:sp macro="" textlink="">
      <xdr:nvSpPr>
        <xdr:cNvPr id="520" name="フローチャート: 判断 519">
          <a:extLst>
            <a:ext uri="{FF2B5EF4-FFF2-40B4-BE49-F238E27FC236}">
              <a16:creationId xmlns:a16="http://schemas.microsoft.com/office/drawing/2014/main" id="{F4C4AE83-48C1-44B7-95BA-6E019181EFEC}"/>
            </a:ext>
          </a:extLst>
        </xdr:cNvPr>
        <xdr:cNvSpPr/>
      </xdr:nvSpPr>
      <xdr:spPr>
        <a:xfrm>
          <a:off x="16268700" y="6525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154396</xdr:rowOff>
    </xdr:from>
    <xdr:to>
      <xdr:col>81</xdr:col>
      <xdr:colOff>101600</xdr:colOff>
      <xdr:row>38</xdr:row>
      <xdr:rowOff>84545</xdr:rowOff>
    </xdr:to>
    <xdr:sp macro="" textlink="">
      <xdr:nvSpPr>
        <xdr:cNvPr id="521" name="フローチャート: 判断 520">
          <a:extLst>
            <a:ext uri="{FF2B5EF4-FFF2-40B4-BE49-F238E27FC236}">
              <a16:creationId xmlns:a16="http://schemas.microsoft.com/office/drawing/2014/main" id="{9D58374E-3D20-4917-8EAA-4F51A1E9D463}"/>
            </a:ext>
          </a:extLst>
        </xdr:cNvPr>
        <xdr:cNvSpPr/>
      </xdr:nvSpPr>
      <xdr:spPr>
        <a:xfrm>
          <a:off x="15430500" y="649804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136434</xdr:rowOff>
    </xdr:from>
    <xdr:to>
      <xdr:col>76</xdr:col>
      <xdr:colOff>165100</xdr:colOff>
      <xdr:row>38</xdr:row>
      <xdr:rowOff>66584</xdr:rowOff>
    </xdr:to>
    <xdr:sp macro="" textlink="">
      <xdr:nvSpPr>
        <xdr:cNvPr id="522" name="フローチャート: 判断 521">
          <a:extLst>
            <a:ext uri="{FF2B5EF4-FFF2-40B4-BE49-F238E27FC236}">
              <a16:creationId xmlns:a16="http://schemas.microsoft.com/office/drawing/2014/main" id="{40E68091-6E4F-4785-95D5-EEEE5BADB4DB}"/>
            </a:ext>
          </a:extLst>
        </xdr:cNvPr>
        <xdr:cNvSpPr/>
      </xdr:nvSpPr>
      <xdr:spPr>
        <a:xfrm>
          <a:off x="14541500" y="648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133169</xdr:rowOff>
    </xdr:from>
    <xdr:to>
      <xdr:col>72</xdr:col>
      <xdr:colOff>38100</xdr:colOff>
      <xdr:row>38</xdr:row>
      <xdr:rowOff>63319</xdr:rowOff>
    </xdr:to>
    <xdr:sp macro="" textlink="">
      <xdr:nvSpPr>
        <xdr:cNvPr id="523" name="フローチャート: 判断 522">
          <a:extLst>
            <a:ext uri="{FF2B5EF4-FFF2-40B4-BE49-F238E27FC236}">
              <a16:creationId xmlns:a16="http://schemas.microsoft.com/office/drawing/2014/main" id="{D77E0952-B869-437C-BAE0-045CAEB12DCD}"/>
            </a:ext>
          </a:extLst>
        </xdr:cNvPr>
        <xdr:cNvSpPr/>
      </xdr:nvSpPr>
      <xdr:spPr>
        <a:xfrm>
          <a:off x="13652500" y="6476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156028</xdr:rowOff>
    </xdr:from>
    <xdr:to>
      <xdr:col>67</xdr:col>
      <xdr:colOff>101600</xdr:colOff>
      <xdr:row>38</xdr:row>
      <xdr:rowOff>86178</xdr:rowOff>
    </xdr:to>
    <xdr:sp macro="" textlink="">
      <xdr:nvSpPr>
        <xdr:cNvPr id="524" name="フローチャート: 判断 523">
          <a:extLst>
            <a:ext uri="{FF2B5EF4-FFF2-40B4-BE49-F238E27FC236}">
              <a16:creationId xmlns:a16="http://schemas.microsoft.com/office/drawing/2014/main" id="{3706B01A-FDE8-40ED-81EB-B1CAE5A7A326}"/>
            </a:ext>
          </a:extLst>
        </xdr:cNvPr>
        <xdr:cNvSpPr/>
      </xdr:nvSpPr>
      <xdr:spPr>
        <a:xfrm>
          <a:off x="12763500" y="6499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5" name="テキスト ボックス 524">
          <a:extLst>
            <a:ext uri="{FF2B5EF4-FFF2-40B4-BE49-F238E27FC236}">
              <a16:creationId xmlns:a16="http://schemas.microsoft.com/office/drawing/2014/main" id="{DE83CB33-F5B7-48EE-AECE-409079009CD2}"/>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6" name="テキスト ボックス 525">
          <a:extLst>
            <a:ext uri="{FF2B5EF4-FFF2-40B4-BE49-F238E27FC236}">
              <a16:creationId xmlns:a16="http://schemas.microsoft.com/office/drawing/2014/main" id="{E2AE1F7E-C8C4-42D9-A958-8F8A97B97CA6}"/>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7" name="テキスト ボックス 526">
          <a:extLst>
            <a:ext uri="{FF2B5EF4-FFF2-40B4-BE49-F238E27FC236}">
              <a16:creationId xmlns:a16="http://schemas.microsoft.com/office/drawing/2014/main" id="{081EDB37-9E94-4562-8CF4-F223CF1839B5}"/>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8" name="テキスト ボックス 527">
          <a:extLst>
            <a:ext uri="{FF2B5EF4-FFF2-40B4-BE49-F238E27FC236}">
              <a16:creationId xmlns:a16="http://schemas.microsoft.com/office/drawing/2014/main" id="{F27E21FF-FA07-44D5-B518-C19B2B37B16C}"/>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E6537EE8-4EEC-4F2F-AE82-F909F5AC188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131536</xdr:rowOff>
    </xdr:from>
    <xdr:to>
      <xdr:col>85</xdr:col>
      <xdr:colOff>177800</xdr:colOff>
      <xdr:row>37</xdr:row>
      <xdr:rowOff>61686</xdr:rowOff>
    </xdr:to>
    <xdr:sp macro="" textlink="">
      <xdr:nvSpPr>
        <xdr:cNvPr id="530" name="楕円 529">
          <a:extLst>
            <a:ext uri="{FF2B5EF4-FFF2-40B4-BE49-F238E27FC236}">
              <a16:creationId xmlns:a16="http://schemas.microsoft.com/office/drawing/2014/main" id="{FD0B51D5-4DDC-44FC-B4C3-7123A5876F37}"/>
            </a:ext>
          </a:extLst>
        </xdr:cNvPr>
        <xdr:cNvSpPr/>
      </xdr:nvSpPr>
      <xdr:spPr>
        <a:xfrm>
          <a:off x="16268700" y="6303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154413</xdr:rowOff>
    </xdr:from>
    <xdr:ext cx="405111" cy="259045"/>
    <xdr:sp macro="" textlink="">
      <xdr:nvSpPr>
        <xdr:cNvPr id="531" name="【認定こども園・幼稚園・保育所】&#10;有形固定資産減価償却率該当値テキスト">
          <a:extLst>
            <a:ext uri="{FF2B5EF4-FFF2-40B4-BE49-F238E27FC236}">
              <a16:creationId xmlns:a16="http://schemas.microsoft.com/office/drawing/2014/main" id="{D083BFF3-D700-481A-A0D8-1BC86EABAE40}"/>
            </a:ext>
          </a:extLst>
        </xdr:cNvPr>
        <xdr:cNvSpPr txBox="1"/>
      </xdr:nvSpPr>
      <xdr:spPr>
        <a:xfrm>
          <a:off x="16357600" y="6155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98878</xdr:rowOff>
    </xdr:from>
    <xdr:to>
      <xdr:col>81</xdr:col>
      <xdr:colOff>101600</xdr:colOff>
      <xdr:row>37</xdr:row>
      <xdr:rowOff>29028</xdr:rowOff>
    </xdr:to>
    <xdr:sp macro="" textlink="">
      <xdr:nvSpPr>
        <xdr:cNvPr id="532" name="楕円 531">
          <a:extLst>
            <a:ext uri="{FF2B5EF4-FFF2-40B4-BE49-F238E27FC236}">
              <a16:creationId xmlns:a16="http://schemas.microsoft.com/office/drawing/2014/main" id="{AFDB64B9-2363-4CE1-8A4B-B4C908D9E991}"/>
            </a:ext>
          </a:extLst>
        </xdr:cNvPr>
        <xdr:cNvSpPr/>
      </xdr:nvSpPr>
      <xdr:spPr>
        <a:xfrm>
          <a:off x="15430500" y="6271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149678</xdr:rowOff>
    </xdr:from>
    <xdr:to>
      <xdr:col>85</xdr:col>
      <xdr:colOff>127000</xdr:colOff>
      <xdr:row>37</xdr:row>
      <xdr:rowOff>10886</xdr:rowOff>
    </xdr:to>
    <xdr:cxnSp macro="">
      <xdr:nvCxnSpPr>
        <xdr:cNvPr id="533" name="直線コネクタ 532">
          <a:extLst>
            <a:ext uri="{FF2B5EF4-FFF2-40B4-BE49-F238E27FC236}">
              <a16:creationId xmlns:a16="http://schemas.microsoft.com/office/drawing/2014/main" id="{091633AC-180E-449F-84DF-CB015DBE9E1C}"/>
            </a:ext>
          </a:extLst>
        </xdr:cNvPr>
        <xdr:cNvCxnSpPr/>
      </xdr:nvCxnSpPr>
      <xdr:spPr>
        <a:xfrm>
          <a:off x="15481300" y="6321878"/>
          <a:ext cx="8382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66222</xdr:rowOff>
    </xdr:from>
    <xdr:to>
      <xdr:col>76</xdr:col>
      <xdr:colOff>165100</xdr:colOff>
      <xdr:row>36</xdr:row>
      <xdr:rowOff>167822</xdr:rowOff>
    </xdr:to>
    <xdr:sp macro="" textlink="">
      <xdr:nvSpPr>
        <xdr:cNvPr id="534" name="楕円 533">
          <a:extLst>
            <a:ext uri="{FF2B5EF4-FFF2-40B4-BE49-F238E27FC236}">
              <a16:creationId xmlns:a16="http://schemas.microsoft.com/office/drawing/2014/main" id="{AB2C5ECE-4FC5-4DF1-A62E-F6E6CE0B2571}"/>
            </a:ext>
          </a:extLst>
        </xdr:cNvPr>
        <xdr:cNvSpPr/>
      </xdr:nvSpPr>
      <xdr:spPr>
        <a:xfrm>
          <a:off x="14541500" y="6238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117022</xdr:rowOff>
    </xdr:from>
    <xdr:to>
      <xdr:col>81</xdr:col>
      <xdr:colOff>50800</xdr:colOff>
      <xdr:row>36</xdr:row>
      <xdr:rowOff>149678</xdr:rowOff>
    </xdr:to>
    <xdr:cxnSp macro="">
      <xdr:nvCxnSpPr>
        <xdr:cNvPr id="535" name="直線コネクタ 534">
          <a:extLst>
            <a:ext uri="{FF2B5EF4-FFF2-40B4-BE49-F238E27FC236}">
              <a16:creationId xmlns:a16="http://schemas.microsoft.com/office/drawing/2014/main" id="{9F1CD5FE-80C7-4ED3-99C4-B353B2E50B41}"/>
            </a:ext>
          </a:extLst>
        </xdr:cNvPr>
        <xdr:cNvCxnSpPr/>
      </xdr:nvCxnSpPr>
      <xdr:spPr>
        <a:xfrm>
          <a:off x="14592300" y="6289222"/>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35197</xdr:rowOff>
    </xdr:from>
    <xdr:to>
      <xdr:col>72</xdr:col>
      <xdr:colOff>38100</xdr:colOff>
      <xdr:row>36</xdr:row>
      <xdr:rowOff>136797</xdr:rowOff>
    </xdr:to>
    <xdr:sp macro="" textlink="">
      <xdr:nvSpPr>
        <xdr:cNvPr id="536" name="楕円 535">
          <a:extLst>
            <a:ext uri="{FF2B5EF4-FFF2-40B4-BE49-F238E27FC236}">
              <a16:creationId xmlns:a16="http://schemas.microsoft.com/office/drawing/2014/main" id="{8A607DE3-283A-423E-82D1-5288C020B5D2}"/>
            </a:ext>
          </a:extLst>
        </xdr:cNvPr>
        <xdr:cNvSpPr/>
      </xdr:nvSpPr>
      <xdr:spPr>
        <a:xfrm>
          <a:off x="13652500" y="6207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85997</xdr:rowOff>
    </xdr:from>
    <xdr:to>
      <xdr:col>76</xdr:col>
      <xdr:colOff>114300</xdr:colOff>
      <xdr:row>36</xdr:row>
      <xdr:rowOff>117022</xdr:rowOff>
    </xdr:to>
    <xdr:cxnSp macro="">
      <xdr:nvCxnSpPr>
        <xdr:cNvPr id="537" name="直線コネクタ 536">
          <a:extLst>
            <a:ext uri="{FF2B5EF4-FFF2-40B4-BE49-F238E27FC236}">
              <a16:creationId xmlns:a16="http://schemas.microsoft.com/office/drawing/2014/main" id="{135388EC-BEA0-4462-8DC9-ECA55A1D3C19}"/>
            </a:ext>
          </a:extLst>
        </xdr:cNvPr>
        <xdr:cNvCxnSpPr/>
      </xdr:nvCxnSpPr>
      <xdr:spPr>
        <a:xfrm>
          <a:off x="13703300" y="6258197"/>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74385</xdr:rowOff>
    </xdr:from>
    <xdr:to>
      <xdr:col>67</xdr:col>
      <xdr:colOff>101600</xdr:colOff>
      <xdr:row>39</xdr:row>
      <xdr:rowOff>4535</xdr:rowOff>
    </xdr:to>
    <xdr:sp macro="" textlink="">
      <xdr:nvSpPr>
        <xdr:cNvPr id="538" name="楕円 537">
          <a:extLst>
            <a:ext uri="{FF2B5EF4-FFF2-40B4-BE49-F238E27FC236}">
              <a16:creationId xmlns:a16="http://schemas.microsoft.com/office/drawing/2014/main" id="{237F789D-5499-4AA0-95F3-0CF7871DA194}"/>
            </a:ext>
          </a:extLst>
        </xdr:cNvPr>
        <xdr:cNvSpPr/>
      </xdr:nvSpPr>
      <xdr:spPr>
        <a:xfrm>
          <a:off x="12763500" y="6589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85997</xdr:rowOff>
    </xdr:from>
    <xdr:to>
      <xdr:col>71</xdr:col>
      <xdr:colOff>177800</xdr:colOff>
      <xdr:row>38</xdr:row>
      <xdr:rowOff>125185</xdr:rowOff>
    </xdr:to>
    <xdr:cxnSp macro="">
      <xdr:nvCxnSpPr>
        <xdr:cNvPr id="539" name="直線コネクタ 538">
          <a:extLst>
            <a:ext uri="{FF2B5EF4-FFF2-40B4-BE49-F238E27FC236}">
              <a16:creationId xmlns:a16="http://schemas.microsoft.com/office/drawing/2014/main" id="{4A2EE5E9-606C-453D-A9BA-AF27F0F152D3}"/>
            </a:ext>
          </a:extLst>
        </xdr:cNvPr>
        <xdr:cNvCxnSpPr/>
      </xdr:nvCxnSpPr>
      <xdr:spPr>
        <a:xfrm flipV="1">
          <a:off x="12814300" y="6258197"/>
          <a:ext cx="889000" cy="382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75673</xdr:rowOff>
    </xdr:from>
    <xdr:ext cx="405111" cy="259045"/>
    <xdr:sp macro="" textlink="">
      <xdr:nvSpPr>
        <xdr:cNvPr id="540" name="n_1aveValue【認定こども園・幼稚園・保育所】&#10;有形固定資産減価償却率">
          <a:extLst>
            <a:ext uri="{FF2B5EF4-FFF2-40B4-BE49-F238E27FC236}">
              <a16:creationId xmlns:a16="http://schemas.microsoft.com/office/drawing/2014/main" id="{D2CF8FF8-029E-43D6-992A-AC6E7FD4366B}"/>
            </a:ext>
          </a:extLst>
        </xdr:cNvPr>
        <xdr:cNvSpPr txBox="1"/>
      </xdr:nvSpPr>
      <xdr:spPr>
        <a:xfrm>
          <a:off x="15266044" y="65907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57711</xdr:rowOff>
    </xdr:from>
    <xdr:ext cx="405111" cy="259045"/>
    <xdr:sp macro="" textlink="">
      <xdr:nvSpPr>
        <xdr:cNvPr id="541" name="n_2aveValue【認定こども園・幼稚園・保育所】&#10;有形固定資産減価償却率">
          <a:extLst>
            <a:ext uri="{FF2B5EF4-FFF2-40B4-BE49-F238E27FC236}">
              <a16:creationId xmlns:a16="http://schemas.microsoft.com/office/drawing/2014/main" id="{B3807840-4D08-425B-9374-63AC439C94F9}"/>
            </a:ext>
          </a:extLst>
        </xdr:cNvPr>
        <xdr:cNvSpPr txBox="1"/>
      </xdr:nvSpPr>
      <xdr:spPr>
        <a:xfrm>
          <a:off x="14389744" y="65728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54446</xdr:rowOff>
    </xdr:from>
    <xdr:ext cx="405111" cy="259045"/>
    <xdr:sp macro="" textlink="">
      <xdr:nvSpPr>
        <xdr:cNvPr id="542" name="n_3aveValue【認定こども園・幼稚園・保育所】&#10;有形固定資産減価償却率">
          <a:extLst>
            <a:ext uri="{FF2B5EF4-FFF2-40B4-BE49-F238E27FC236}">
              <a16:creationId xmlns:a16="http://schemas.microsoft.com/office/drawing/2014/main" id="{9E0E440E-CF07-4378-9FED-AC0D4F0B40B9}"/>
            </a:ext>
          </a:extLst>
        </xdr:cNvPr>
        <xdr:cNvSpPr txBox="1"/>
      </xdr:nvSpPr>
      <xdr:spPr>
        <a:xfrm>
          <a:off x="13500744" y="65695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102705</xdr:rowOff>
    </xdr:from>
    <xdr:ext cx="405111" cy="259045"/>
    <xdr:sp macro="" textlink="">
      <xdr:nvSpPr>
        <xdr:cNvPr id="543" name="n_4aveValue【認定こども園・幼稚園・保育所】&#10;有形固定資産減価償却率">
          <a:extLst>
            <a:ext uri="{FF2B5EF4-FFF2-40B4-BE49-F238E27FC236}">
              <a16:creationId xmlns:a16="http://schemas.microsoft.com/office/drawing/2014/main" id="{239A488E-FDB4-427E-A73A-E913CA4CEDB7}"/>
            </a:ext>
          </a:extLst>
        </xdr:cNvPr>
        <xdr:cNvSpPr txBox="1"/>
      </xdr:nvSpPr>
      <xdr:spPr>
        <a:xfrm>
          <a:off x="12611744" y="62749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45555</xdr:rowOff>
    </xdr:from>
    <xdr:ext cx="405111" cy="259045"/>
    <xdr:sp macro="" textlink="">
      <xdr:nvSpPr>
        <xdr:cNvPr id="544" name="n_1mainValue【認定こども園・幼稚園・保育所】&#10;有形固定資産減価償却率">
          <a:extLst>
            <a:ext uri="{FF2B5EF4-FFF2-40B4-BE49-F238E27FC236}">
              <a16:creationId xmlns:a16="http://schemas.microsoft.com/office/drawing/2014/main" id="{47936089-AD38-49F9-B846-8156F2BE8ABC}"/>
            </a:ext>
          </a:extLst>
        </xdr:cNvPr>
        <xdr:cNvSpPr txBox="1"/>
      </xdr:nvSpPr>
      <xdr:spPr>
        <a:xfrm>
          <a:off x="15266044" y="60463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12899</xdr:rowOff>
    </xdr:from>
    <xdr:ext cx="405111" cy="259045"/>
    <xdr:sp macro="" textlink="">
      <xdr:nvSpPr>
        <xdr:cNvPr id="545" name="n_2mainValue【認定こども園・幼稚園・保育所】&#10;有形固定資産減価償却率">
          <a:extLst>
            <a:ext uri="{FF2B5EF4-FFF2-40B4-BE49-F238E27FC236}">
              <a16:creationId xmlns:a16="http://schemas.microsoft.com/office/drawing/2014/main" id="{678497D9-766A-433A-B752-1DB1B7B0D92A}"/>
            </a:ext>
          </a:extLst>
        </xdr:cNvPr>
        <xdr:cNvSpPr txBox="1"/>
      </xdr:nvSpPr>
      <xdr:spPr>
        <a:xfrm>
          <a:off x="14389744" y="60136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153324</xdr:rowOff>
    </xdr:from>
    <xdr:ext cx="405111" cy="259045"/>
    <xdr:sp macro="" textlink="">
      <xdr:nvSpPr>
        <xdr:cNvPr id="546" name="n_3mainValue【認定こども園・幼稚園・保育所】&#10;有形固定資産減価償却率">
          <a:extLst>
            <a:ext uri="{FF2B5EF4-FFF2-40B4-BE49-F238E27FC236}">
              <a16:creationId xmlns:a16="http://schemas.microsoft.com/office/drawing/2014/main" id="{89EF5D28-752A-4FB0-814A-707876A5705F}"/>
            </a:ext>
          </a:extLst>
        </xdr:cNvPr>
        <xdr:cNvSpPr txBox="1"/>
      </xdr:nvSpPr>
      <xdr:spPr>
        <a:xfrm>
          <a:off x="13500744" y="59826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167112</xdr:rowOff>
    </xdr:from>
    <xdr:ext cx="405111" cy="259045"/>
    <xdr:sp macro="" textlink="">
      <xdr:nvSpPr>
        <xdr:cNvPr id="547" name="n_4mainValue【認定こども園・幼稚園・保育所】&#10;有形固定資産減価償却率">
          <a:extLst>
            <a:ext uri="{FF2B5EF4-FFF2-40B4-BE49-F238E27FC236}">
              <a16:creationId xmlns:a16="http://schemas.microsoft.com/office/drawing/2014/main" id="{45881386-DDE4-44A3-A3C4-CAF09C39FD40}"/>
            </a:ext>
          </a:extLst>
        </xdr:cNvPr>
        <xdr:cNvSpPr txBox="1"/>
      </xdr:nvSpPr>
      <xdr:spPr>
        <a:xfrm>
          <a:off x="12611744" y="6682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8" name="正方形/長方形 547">
          <a:extLst>
            <a:ext uri="{FF2B5EF4-FFF2-40B4-BE49-F238E27FC236}">
              <a16:creationId xmlns:a16="http://schemas.microsoft.com/office/drawing/2014/main" id="{C4A7C035-E451-41B1-93FA-5D416573872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9" name="正方形/長方形 548">
          <a:extLst>
            <a:ext uri="{FF2B5EF4-FFF2-40B4-BE49-F238E27FC236}">
              <a16:creationId xmlns:a16="http://schemas.microsoft.com/office/drawing/2014/main" id="{0AA065D1-E122-4AF0-AE1C-F0E95E7CAD16}"/>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0" name="正方形/長方形 549">
          <a:extLst>
            <a:ext uri="{FF2B5EF4-FFF2-40B4-BE49-F238E27FC236}">
              <a16:creationId xmlns:a16="http://schemas.microsoft.com/office/drawing/2014/main" id="{13BA22F9-34CB-45E2-B874-F75FEDB3727A}"/>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1" name="正方形/長方形 550">
          <a:extLst>
            <a:ext uri="{FF2B5EF4-FFF2-40B4-BE49-F238E27FC236}">
              <a16:creationId xmlns:a16="http://schemas.microsoft.com/office/drawing/2014/main" id="{A66EC1C1-75D1-4E61-9804-51FA3F9823C4}"/>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2" name="正方形/長方形 551">
          <a:extLst>
            <a:ext uri="{FF2B5EF4-FFF2-40B4-BE49-F238E27FC236}">
              <a16:creationId xmlns:a16="http://schemas.microsoft.com/office/drawing/2014/main" id="{73840B28-7F13-4BBC-BFC3-3E98FA76714B}"/>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3" name="正方形/長方形 552">
          <a:extLst>
            <a:ext uri="{FF2B5EF4-FFF2-40B4-BE49-F238E27FC236}">
              <a16:creationId xmlns:a16="http://schemas.microsoft.com/office/drawing/2014/main" id="{3CC3BAB1-7594-443F-B4E5-601F39519292}"/>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4" name="正方形/長方形 553">
          <a:extLst>
            <a:ext uri="{FF2B5EF4-FFF2-40B4-BE49-F238E27FC236}">
              <a16:creationId xmlns:a16="http://schemas.microsoft.com/office/drawing/2014/main" id="{2595A269-446B-48BB-A7F1-798734287D1E}"/>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5" name="正方形/長方形 554">
          <a:extLst>
            <a:ext uri="{FF2B5EF4-FFF2-40B4-BE49-F238E27FC236}">
              <a16:creationId xmlns:a16="http://schemas.microsoft.com/office/drawing/2014/main" id="{88F9FE53-1631-4574-B0B0-3471EA2C16B1}"/>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6" name="テキスト ボックス 555">
          <a:extLst>
            <a:ext uri="{FF2B5EF4-FFF2-40B4-BE49-F238E27FC236}">
              <a16:creationId xmlns:a16="http://schemas.microsoft.com/office/drawing/2014/main" id="{AD0A4DCA-5F5B-40A4-B6DF-E3947D3DCDB9}"/>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7" name="直線コネクタ 556">
          <a:extLst>
            <a:ext uri="{FF2B5EF4-FFF2-40B4-BE49-F238E27FC236}">
              <a16:creationId xmlns:a16="http://schemas.microsoft.com/office/drawing/2014/main" id="{7BD848B6-E6CE-49CF-902F-17B7680EEACF}"/>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58" name="直線コネクタ 557">
          <a:extLst>
            <a:ext uri="{FF2B5EF4-FFF2-40B4-BE49-F238E27FC236}">
              <a16:creationId xmlns:a16="http://schemas.microsoft.com/office/drawing/2014/main" id="{8DBDE019-8627-4A0A-929E-3C88A25568B9}"/>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559" name="テキスト ボックス 558">
          <a:extLst>
            <a:ext uri="{FF2B5EF4-FFF2-40B4-BE49-F238E27FC236}">
              <a16:creationId xmlns:a16="http://schemas.microsoft.com/office/drawing/2014/main" id="{AC9F266B-78E3-4452-8FEE-6E63EB63FD2A}"/>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60" name="直線コネクタ 559">
          <a:extLst>
            <a:ext uri="{FF2B5EF4-FFF2-40B4-BE49-F238E27FC236}">
              <a16:creationId xmlns:a16="http://schemas.microsoft.com/office/drawing/2014/main" id="{9243224C-4F81-4B96-950A-C9FBB5CB3C8B}"/>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561" name="テキスト ボックス 560">
          <a:extLst>
            <a:ext uri="{FF2B5EF4-FFF2-40B4-BE49-F238E27FC236}">
              <a16:creationId xmlns:a16="http://schemas.microsoft.com/office/drawing/2014/main" id="{2C5BCBA5-069A-4DD3-B9A1-48865D1118FD}"/>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62" name="直線コネクタ 561">
          <a:extLst>
            <a:ext uri="{FF2B5EF4-FFF2-40B4-BE49-F238E27FC236}">
              <a16:creationId xmlns:a16="http://schemas.microsoft.com/office/drawing/2014/main" id="{00AF0BBD-4899-478F-BD1D-F1D71E0DC161}"/>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563" name="テキスト ボックス 562">
          <a:extLst>
            <a:ext uri="{FF2B5EF4-FFF2-40B4-BE49-F238E27FC236}">
              <a16:creationId xmlns:a16="http://schemas.microsoft.com/office/drawing/2014/main" id="{C6AE933F-4747-43E9-9CB8-22BC62F0C730}"/>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64" name="直線コネクタ 563">
          <a:extLst>
            <a:ext uri="{FF2B5EF4-FFF2-40B4-BE49-F238E27FC236}">
              <a16:creationId xmlns:a16="http://schemas.microsoft.com/office/drawing/2014/main" id="{F08053BF-53F2-466E-9C2F-A2E060D311CA}"/>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565" name="テキスト ボックス 564">
          <a:extLst>
            <a:ext uri="{FF2B5EF4-FFF2-40B4-BE49-F238E27FC236}">
              <a16:creationId xmlns:a16="http://schemas.microsoft.com/office/drawing/2014/main" id="{898AE0DE-BB89-4238-B0E5-A143C621D9CD}"/>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6" name="直線コネクタ 565">
          <a:extLst>
            <a:ext uri="{FF2B5EF4-FFF2-40B4-BE49-F238E27FC236}">
              <a16:creationId xmlns:a16="http://schemas.microsoft.com/office/drawing/2014/main" id="{CAD1CABC-99DE-41A6-B60A-E93FA786314A}"/>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67" name="テキスト ボックス 566">
          <a:extLst>
            <a:ext uri="{FF2B5EF4-FFF2-40B4-BE49-F238E27FC236}">
              <a16:creationId xmlns:a16="http://schemas.microsoft.com/office/drawing/2014/main" id="{F26FE148-F971-4139-844C-E954C8DDE0D8}"/>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8" name="【認定こども園・幼稚園・保育所】&#10;一人当たり面積グラフ枠">
          <a:extLst>
            <a:ext uri="{FF2B5EF4-FFF2-40B4-BE49-F238E27FC236}">
              <a16:creationId xmlns:a16="http://schemas.microsoft.com/office/drawing/2014/main" id="{A7D72686-D24A-4C60-A475-22E13F2D626E}"/>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119634</xdr:rowOff>
    </xdr:from>
    <xdr:to>
      <xdr:col>116</xdr:col>
      <xdr:colOff>62864</xdr:colOff>
      <xdr:row>41</xdr:row>
      <xdr:rowOff>115062</xdr:rowOff>
    </xdr:to>
    <xdr:cxnSp macro="">
      <xdr:nvCxnSpPr>
        <xdr:cNvPr id="569" name="直線コネクタ 568">
          <a:extLst>
            <a:ext uri="{FF2B5EF4-FFF2-40B4-BE49-F238E27FC236}">
              <a16:creationId xmlns:a16="http://schemas.microsoft.com/office/drawing/2014/main" id="{C932A056-00A4-4C22-8CA3-7C4C875CC789}"/>
            </a:ext>
          </a:extLst>
        </xdr:cNvPr>
        <xdr:cNvCxnSpPr/>
      </xdr:nvCxnSpPr>
      <xdr:spPr>
        <a:xfrm flipV="1">
          <a:off x="22160864" y="5948934"/>
          <a:ext cx="0" cy="11955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118889</xdr:rowOff>
    </xdr:from>
    <xdr:ext cx="469744" cy="259045"/>
    <xdr:sp macro="" textlink="">
      <xdr:nvSpPr>
        <xdr:cNvPr id="570" name="【認定こども園・幼稚園・保育所】&#10;一人当たり面積最小値テキスト">
          <a:extLst>
            <a:ext uri="{FF2B5EF4-FFF2-40B4-BE49-F238E27FC236}">
              <a16:creationId xmlns:a16="http://schemas.microsoft.com/office/drawing/2014/main" id="{E63B023A-007B-41D7-A2F4-3076EC7D3B4B}"/>
            </a:ext>
          </a:extLst>
        </xdr:cNvPr>
        <xdr:cNvSpPr txBox="1"/>
      </xdr:nvSpPr>
      <xdr:spPr>
        <a:xfrm>
          <a:off x="22199600" y="714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115062</xdr:rowOff>
    </xdr:from>
    <xdr:to>
      <xdr:col>116</xdr:col>
      <xdr:colOff>152400</xdr:colOff>
      <xdr:row>41</xdr:row>
      <xdr:rowOff>115062</xdr:rowOff>
    </xdr:to>
    <xdr:cxnSp macro="">
      <xdr:nvCxnSpPr>
        <xdr:cNvPr id="571" name="直線コネクタ 570">
          <a:extLst>
            <a:ext uri="{FF2B5EF4-FFF2-40B4-BE49-F238E27FC236}">
              <a16:creationId xmlns:a16="http://schemas.microsoft.com/office/drawing/2014/main" id="{EC421E7A-6A5A-4415-A3C3-5FF2D708C360}"/>
            </a:ext>
          </a:extLst>
        </xdr:cNvPr>
        <xdr:cNvCxnSpPr/>
      </xdr:nvCxnSpPr>
      <xdr:spPr>
        <a:xfrm>
          <a:off x="22072600" y="7144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66311</xdr:rowOff>
    </xdr:from>
    <xdr:ext cx="469744" cy="259045"/>
    <xdr:sp macro="" textlink="">
      <xdr:nvSpPr>
        <xdr:cNvPr id="572" name="【認定こども園・幼稚園・保育所】&#10;一人当たり面積最大値テキスト">
          <a:extLst>
            <a:ext uri="{FF2B5EF4-FFF2-40B4-BE49-F238E27FC236}">
              <a16:creationId xmlns:a16="http://schemas.microsoft.com/office/drawing/2014/main" id="{80BF8B18-212C-4A64-9673-0DA7E1B7788A}"/>
            </a:ext>
          </a:extLst>
        </xdr:cNvPr>
        <xdr:cNvSpPr txBox="1"/>
      </xdr:nvSpPr>
      <xdr:spPr>
        <a:xfrm>
          <a:off x="22199600" y="5724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119634</xdr:rowOff>
    </xdr:from>
    <xdr:to>
      <xdr:col>116</xdr:col>
      <xdr:colOff>152400</xdr:colOff>
      <xdr:row>34</xdr:row>
      <xdr:rowOff>119634</xdr:rowOff>
    </xdr:to>
    <xdr:cxnSp macro="">
      <xdr:nvCxnSpPr>
        <xdr:cNvPr id="573" name="直線コネクタ 572">
          <a:extLst>
            <a:ext uri="{FF2B5EF4-FFF2-40B4-BE49-F238E27FC236}">
              <a16:creationId xmlns:a16="http://schemas.microsoft.com/office/drawing/2014/main" id="{95060613-C761-4DB6-97AE-D58D557D79A3}"/>
            </a:ext>
          </a:extLst>
        </xdr:cNvPr>
        <xdr:cNvCxnSpPr/>
      </xdr:nvCxnSpPr>
      <xdr:spPr>
        <a:xfrm>
          <a:off x="22072600" y="5948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131843</xdr:rowOff>
    </xdr:from>
    <xdr:ext cx="469744" cy="259045"/>
    <xdr:sp macro="" textlink="">
      <xdr:nvSpPr>
        <xdr:cNvPr id="574" name="【認定こども園・幼稚園・保育所】&#10;一人当たり面積平均値テキスト">
          <a:extLst>
            <a:ext uri="{FF2B5EF4-FFF2-40B4-BE49-F238E27FC236}">
              <a16:creationId xmlns:a16="http://schemas.microsoft.com/office/drawing/2014/main" id="{6A39B422-7FB1-4BA7-AD47-1ECB87AFB136}"/>
            </a:ext>
          </a:extLst>
        </xdr:cNvPr>
        <xdr:cNvSpPr txBox="1"/>
      </xdr:nvSpPr>
      <xdr:spPr>
        <a:xfrm>
          <a:off x="22199600" y="68183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153416</xdr:rowOff>
    </xdr:from>
    <xdr:to>
      <xdr:col>116</xdr:col>
      <xdr:colOff>114300</xdr:colOff>
      <xdr:row>40</xdr:row>
      <xdr:rowOff>83566</xdr:rowOff>
    </xdr:to>
    <xdr:sp macro="" textlink="">
      <xdr:nvSpPr>
        <xdr:cNvPr id="575" name="フローチャート: 判断 574">
          <a:extLst>
            <a:ext uri="{FF2B5EF4-FFF2-40B4-BE49-F238E27FC236}">
              <a16:creationId xmlns:a16="http://schemas.microsoft.com/office/drawing/2014/main" id="{3BFE257E-91BB-465D-9EAF-EEB48C612C0A}"/>
            </a:ext>
          </a:extLst>
        </xdr:cNvPr>
        <xdr:cNvSpPr/>
      </xdr:nvSpPr>
      <xdr:spPr>
        <a:xfrm>
          <a:off x="22110700" y="6839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146558</xdr:rowOff>
    </xdr:from>
    <xdr:to>
      <xdr:col>112</xdr:col>
      <xdr:colOff>38100</xdr:colOff>
      <xdr:row>40</xdr:row>
      <xdr:rowOff>76708</xdr:rowOff>
    </xdr:to>
    <xdr:sp macro="" textlink="">
      <xdr:nvSpPr>
        <xdr:cNvPr id="576" name="フローチャート: 判断 575">
          <a:extLst>
            <a:ext uri="{FF2B5EF4-FFF2-40B4-BE49-F238E27FC236}">
              <a16:creationId xmlns:a16="http://schemas.microsoft.com/office/drawing/2014/main" id="{9215630B-7982-4EEF-A625-CB049DBB3690}"/>
            </a:ext>
          </a:extLst>
        </xdr:cNvPr>
        <xdr:cNvSpPr/>
      </xdr:nvSpPr>
      <xdr:spPr>
        <a:xfrm>
          <a:off x="21272500" y="6833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139700</xdr:rowOff>
    </xdr:from>
    <xdr:to>
      <xdr:col>107</xdr:col>
      <xdr:colOff>101600</xdr:colOff>
      <xdr:row>40</xdr:row>
      <xdr:rowOff>69850</xdr:rowOff>
    </xdr:to>
    <xdr:sp macro="" textlink="">
      <xdr:nvSpPr>
        <xdr:cNvPr id="577" name="フローチャート: 判断 576">
          <a:extLst>
            <a:ext uri="{FF2B5EF4-FFF2-40B4-BE49-F238E27FC236}">
              <a16:creationId xmlns:a16="http://schemas.microsoft.com/office/drawing/2014/main" id="{532B59D8-3C1E-4EB3-A1A7-117D6FE51EA3}"/>
            </a:ext>
          </a:extLst>
        </xdr:cNvPr>
        <xdr:cNvSpPr/>
      </xdr:nvSpPr>
      <xdr:spPr>
        <a:xfrm>
          <a:off x="20383500" y="6826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121412</xdr:rowOff>
    </xdr:from>
    <xdr:to>
      <xdr:col>102</xdr:col>
      <xdr:colOff>165100</xdr:colOff>
      <xdr:row>40</xdr:row>
      <xdr:rowOff>51562</xdr:rowOff>
    </xdr:to>
    <xdr:sp macro="" textlink="">
      <xdr:nvSpPr>
        <xdr:cNvPr id="578" name="フローチャート: 判断 577">
          <a:extLst>
            <a:ext uri="{FF2B5EF4-FFF2-40B4-BE49-F238E27FC236}">
              <a16:creationId xmlns:a16="http://schemas.microsoft.com/office/drawing/2014/main" id="{6F4F481B-1F4A-4381-AAEB-A11B7F5BF01F}"/>
            </a:ext>
          </a:extLst>
        </xdr:cNvPr>
        <xdr:cNvSpPr/>
      </xdr:nvSpPr>
      <xdr:spPr>
        <a:xfrm>
          <a:off x="19494500" y="6807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132842</xdr:rowOff>
    </xdr:from>
    <xdr:to>
      <xdr:col>98</xdr:col>
      <xdr:colOff>38100</xdr:colOff>
      <xdr:row>40</xdr:row>
      <xdr:rowOff>62992</xdr:rowOff>
    </xdr:to>
    <xdr:sp macro="" textlink="">
      <xdr:nvSpPr>
        <xdr:cNvPr id="579" name="フローチャート: 判断 578">
          <a:extLst>
            <a:ext uri="{FF2B5EF4-FFF2-40B4-BE49-F238E27FC236}">
              <a16:creationId xmlns:a16="http://schemas.microsoft.com/office/drawing/2014/main" id="{11BBC072-B127-4158-A0F2-6851B4AA0F4A}"/>
            </a:ext>
          </a:extLst>
        </xdr:cNvPr>
        <xdr:cNvSpPr/>
      </xdr:nvSpPr>
      <xdr:spPr>
        <a:xfrm>
          <a:off x="18605500" y="6819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0" name="テキスト ボックス 579">
          <a:extLst>
            <a:ext uri="{FF2B5EF4-FFF2-40B4-BE49-F238E27FC236}">
              <a16:creationId xmlns:a16="http://schemas.microsoft.com/office/drawing/2014/main" id="{F31F4E18-D628-47FA-A5CB-F1230F6D4641}"/>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1" name="テキスト ボックス 580">
          <a:extLst>
            <a:ext uri="{FF2B5EF4-FFF2-40B4-BE49-F238E27FC236}">
              <a16:creationId xmlns:a16="http://schemas.microsoft.com/office/drawing/2014/main" id="{62B64B5B-558C-4454-ADE6-4486D9682126}"/>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2" name="テキスト ボックス 581">
          <a:extLst>
            <a:ext uri="{FF2B5EF4-FFF2-40B4-BE49-F238E27FC236}">
              <a16:creationId xmlns:a16="http://schemas.microsoft.com/office/drawing/2014/main" id="{38CE2A7F-A68A-47C6-B334-D938BE981E6C}"/>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3" name="テキスト ボックス 582">
          <a:extLst>
            <a:ext uri="{FF2B5EF4-FFF2-40B4-BE49-F238E27FC236}">
              <a16:creationId xmlns:a16="http://schemas.microsoft.com/office/drawing/2014/main" id="{C5060BB4-3691-4E74-8420-CA0046BDB1FA}"/>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4" name="テキスト ボックス 583">
          <a:extLst>
            <a:ext uri="{FF2B5EF4-FFF2-40B4-BE49-F238E27FC236}">
              <a16:creationId xmlns:a16="http://schemas.microsoft.com/office/drawing/2014/main" id="{B9E4740F-3165-4C34-AAC0-F363B9CEF14E}"/>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27686</xdr:rowOff>
    </xdr:from>
    <xdr:to>
      <xdr:col>116</xdr:col>
      <xdr:colOff>114300</xdr:colOff>
      <xdr:row>39</xdr:row>
      <xdr:rowOff>129286</xdr:rowOff>
    </xdr:to>
    <xdr:sp macro="" textlink="">
      <xdr:nvSpPr>
        <xdr:cNvPr id="585" name="楕円 584">
          <a:extLst>
            <a:ext uri="{FF2B5EF4-FFF2-40B4-BE49-F238E27FC236}">
              <a16:creationId xmlns:a16="http://schemas.microsoft.com/office/drawing/2014/main" id="{D89C5908-0AC3-47E2-9DD7-50B87A8B3D5D}"/>
            </a:ext>
          </a:extLst>
        </xdr:cNvPr>
        <xdr:cNvSpPr/>
      </xdr:nvSpPr>
      <xdr:spPr>
        <a:xfrm>
          <a:off x="22110700" y="6714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50563</xdr:rowOff>
    </xdr:from>
    <xdr:ext cx="469744" cy="259045"/>
    <xdr:sp macro="" textlink="">
      <xdr:nvSpPr>
        <xdr:cNvPr id="586" name="【認定こども園・幼稚園・保育所】&#10;一人当たり面積該当値テキスト">
          <a:extLst>
            <a:ext uri="{FF2B5EF4-FFF2-40B4-BE49-F238E27FC236}">
              <a16:creationId xmlns:a16="http://schemas.microsoft.com/office/drawing/2014/main" id="{918BAACE-2A77-49E7-8398-C9CD35276937}"/>
            </a:ext>
          </a:extLst>
        </xdr:cNvPr>
        <xdr:cNvSpPr txBox="1"/>
      </xdr:nvSpPr>
      <xdr:spPr>
        <a:xfrm>
          <a:off x="22199600" y="6565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52832</xdr:rowOff>
    </xdr:from>
    <xdr:to>
      <xdr:col>112</xdr:col>
      <xdr:colOff>38100</xdr:colOff>
      <xdr:row>39</xdr:row>
      <xdr:rowOff>154432</xdr:rowOff>
    </xdr:to>
    <xdr:sp macro="" textlink="">
      <xdr:nvSpPr>
        <xdr:cNvPr id="587" name="楕円 586">
          <a:extLst>
            <a:ext uri="{FF2B5EF4-FFF2-40B4-BE49-F238E27FC236}">
              <a16:creationId xmlns:a16="http://schemas.microsoft.com/office/drawing/2014/main" id="{AE36D79E-0105-4069-956C-9F181EE3FC92}"/>
            </a:ext>
          </a:extLst>
        </xdr:cNvPr>
        <xdr:cNvSpPr/>
      </xdr:nvSpPr>
      <xdr:spPr>
        <a:xfrm>
          <a:off x="21272500" y="6739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78486</xdr:rowOff>
    </xdr:from>
    <xdr:to>
      <xdr:col>116</xdr:col>
      <xdr:colOff>63500</xdr:colOff>
      <xdr:row>39</xdr:row>
      <xdr:rowOff>103632</xdr:rowOff>
    </xdr:to>
    <xdr:cxnSp macro="">
      <xdr:nvCxnSpPr>
        <xdr:cNvPr id="588" name="直線コネクタ 587">
          <a:extLst>
            <a:ext uri="{FF2B5EF4-FFF2-40B4-BE49-F238E27FC236}">
              <a16:creationId xmlns:a16="http://schemas.microsoft.com/office/drawing/2014/main" id="{996ADDBB-9C78-47CC-B26B-65C5019E9F67}"/>
            </a:ext>
          </a:extLst>
        </xdr:cNvPr>
        <xdr:cNvCxnSpPr/>
      </xdr:nvCxnSpPr>
      <xdr:spPr>
        <a:xfrm flipV="1">
          <a:off x="21323300" y="6765036"/>
          <a:ext cx="8382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57404</xdr:rowOff>
    </xdr:from>
    <xdr:to>
      <xdr:col>107</xdr:col>
      <xdr:colOff>101600</xdr:colOff>
      <xdr:row>39</xdr:row>
      <xdr:rowOff>159004</xdr:rowOff>
    </xdr:to>
    <xdr:sp macro="" textlink="">
      <xdr:nvSpPr>
        <xdr:cNvPr id="589" name="楕円 588">
          <a:extLst>
            <a:ext uri="{FF2B5EF4-FFF2-40B4-BE49-F238E27FC236}">
              <a16:creationId xmlns:a16="http://schemas.microsoft.com/office/drawing/2014/main" id="{CEF10DD7-D478-411E-AC71-3AC181AE31BA}"/>
            </a:ext>
          </a:extLst>
        </xdr:cNvPr>
        <xdr:cNvSpPr/>
      </xdr:nvSpPr>
      <xdr:spPr>
        <a:xfrm>
          <a:off x="20383500" y="6743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103632</xdr:rowOff>
    </xdr:from>
    <xdr:to>
      <xdr:col>111</xdr:col>
      <xdr:colOff>177800</xdr:colOff>
      <xdr:row>39</xdr:row>
      <xdr:rowOff>108204</xdr:rowOff>
    </xdr:to>
    <xdr:cxnSp macro="">
      <xdr:nvCxnSpPr>
        <xdr:cNvPr id="590" name="直線コネクタ 589">
          <a:extLst>
            <a:ext uri="{FF2B5EF4-FFF2-40B4-BE49-F238E27FC236}">
              <a16:creationId xmlns:a16="http://schemas.microsoft.com/office/drawing/2014/main" id="{4A4B7D44-94E3-41F0-B300-58A4876071C4}"/>
            </a:ext>
          </a:extLst>
        </xdr:cNvPr>
        <xdr:cNvCxnSpPr/>
      </xdr:nvCxnSpPr>
      <xdr:spPr>
        <a:xfrm flipV="1">
          <a:off x="20434300" y="679018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61976</xdr:rowOff>
    </xdr:from>
    <xdr:to>
      <xdr:col>102</xdr:col>
      <xdr:colOff>165100</xdr:colOff>
      <xdr:row>39</xdr:row>
      <xdr:rowOff>163576</xdr:rowOff>
    </xdr:to>
    <xdr:sp macro="" textlink="">
      <xdr:nvSpPr>
        <xdr:cNvPr id="591" name="楕円 590">
          <a:extLst>
            <a:ext uri="{FF2B5EF4-FFF2-40B4-BE49-F238E27FC236}">
              <a16:creationId xmlns:a16="http://schemas.microsoft.com/office/drawing/2014/main" id="{E4A8C34A-7977-4492-8771-EB4CBB574882}"/>
            </a:ext>
          </a:extLst>
        </xdr:cNvPr>
        <xdr:cNvSpPr/>
      </xdr:nvSpPr>
      <xdr:spPr>
        <a:xfrm>
          <a:off x="19494500" y="6748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108204</xdr:rowOff>
    </xdr:from>
    <xdr:to>
      <xdr:col>107</xdr:col>
      <xdr:colOff>50800</xdr:colOff>
      <xdr:row>39</xdr:row>
      <xdr:rowOff>112776</xdr:rowOff>
    </xdr:to>
    <xdr:cxnSp macro="">
      <xdr:nvCxnSpPr>
        <xdr:cNvPr id="592" name="直線コネクタ 591">
          <a:extLst>
            <a:ext uri="{FF2B5EF4-FFF2-40B4-BE49-F238E27FC236}">
              <a16:creationId xmlns:a16="http://schemas.microsoft.com/office/drawing/2014/main" id="{4334F806-B054-46A3-A3B5-3FE97465D3CA}"/>
            </a:ext>
          </a:extLst>
        </xdr:cNvPr>
        <xdr:cNvCxnSpPr/>
      </xdr:nvCxnSpPr>
      <xdr:spPr>
        <a:xfrm flipV="1">
          <a:off x="19545300" y="679475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68834</xdr:rowOff>
    </xdr:from>
    <xdr:to>
      <xdr:col>98</xdr:col>
      <xdr:colOff>38100</xdr:colOff>
      <xdr:row>39</xdr:row>
      <xdr:rowOff>170434</xdr:rowOff>
    </xdr:to>
    <xdr:sp macro="" textlink="">
      <xdr:nvSpPr>
        <xdr:cNvPr id="593" name="楕円 592">
          <a:extLst>
            <a:ext uri="{FF2B5EF4-FFF2-40B4-BE49-F238E27FC236}">
              <a16:creationId xmlns:a16="http://schemas.microsoft.com/office/drawing/2014/main" id="{649B97ED-002F-481E-BFC1-B7F04A8A77A3}"/>
            </a:ext>
          </a:extLst>
        </xdr:cNvPr>
        <xdr:cNvSpPr/>
      </xdr:nvSpPr>
      <xdr:spPr>
        <a:xfrm>
          <a:off x="18605500" y="6755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112776</xdr:rowOff>
    </xdr:from>
    <xdr:to>
      <xdr:col>102</xdr:col>
      <xdr:colOff>114300</xdr:colOff>
      <xdr:row>39</xdr:row>
      <xdr:rowOff>119634</xdr:rowOff>
    </xdr:to>
    <xdr:cxnSp macro="">
      <xdr:nvCxnSpPr>
        <xdr:cNvPr id="594" name="直線コネクタ 593">
          <a:extLst>
            <a:ext uri="{FF2B5EF4-FFF2-40B4-BE49-F238E27FC236}">
              <a16:creationId xmlns:a16="http://schemas.microsoft.com/office/drawing/2014/main" id="{11502F0E-167D-449C-9DDC-7CBABBFCAAE8}"/>
            </a:ext>
          </a:extLst>
        </xdr:cNvPr>
        <xdr:cNvCxnSpPr/>
      </xdr:nvCxnSpPr>
      <xdr:spPr>
        <a:xfrm flipV="1">
          <a:off x="18656300" y="6799326"/>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67835</xdr:rowOff>
    </xdr:from>
    <xdr:ext cx="469744" cy="259045"/>
    <xdr:sp macro="" textlink="">
      <xdr:nvSpPr>
        <xdr:cNvPr id="595" name="n_1aveValue【認定こども園・幼稚園・保育所】&#10;一人当たり面積">
          <a:extLst>
            <a:ext uri="{FF2B5EF4-FFF2-40B4-BE49-F238E27FC236}">
              <a16:creationId xmlns:a16="http://schemas.microsoft.com/office/drawing/2014/main" id="{BF93CA11-2A7A-44A2-89A9-A268495C9E02}"/>
            </a:ext>
          </a:extLst>
        </xdr:cNvPr>
        <xdr:cNvSpPr txBox="1"/>
      </xdr:nvSpPr>
      <xdr:spPr>
        <a:xfrm>
          <a:off x="21075727" y="6925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60977</xdr:rowOff>
    </xdr:from>
    <xdr:ext cx="469744" cy="259045"/>
    <xdr:sp macro="" textlink="">
      <xdr:nvSpPr>
        <xdr:cNvPr id="596" name="n_2aveValue【認定こども園・幼稚園・保育所】&#10;一人当たり面積">
          <a:extLst>
            <a:ext uri="{FF2B5EF4-FFF2-40B4-BE49-F238E27FC236}">
              <a16:creationId xmlns:a16="http://schemas.microsoft.com/office/drawing/2014/main" id="{BE1CA6B9-4B27-4B8D-82C2-C53CE65B795F}"/>
            </a:ext>
          </a:extLst>
        </xdr:cNvPr>
        <xdr:cNvSpPr txBox="1"/>
      </xdr:nvSpPr>
      <xdr:spPr>
        <a:xfrm>
          <a:off x="20199427" y="6918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42689</xdr:rowOff>
    </xdr:from>
    <xdr:ext cx="469744" cy="259045"/>
    <xdr:sp macro="" textlink="">
      <xdr:nvSpPr>
        <xdr:cNvPr id="597" name="n_3aveValue【認定こども園・幼稚園・保育所】&#10;一人当たり面積">
          <a:extLst>
            <a:ext uri="{FF2B5EF4-FFF2-40B4-BE49-F238E27FC236}">
              <a16:creationId xmlns:a16="http://schemas.microsoft.com/office/drawing/2014/main" id="{227F0139-901D-44F7-A3BC-90D11E98190B}"/>
            </a:ext>
          </a:extLst>
        </xdr:cNvPr>
        <xdr:cNvSpPr txBox="1"/>
      </xdr:nvSpPr>
      <xdr:spPr>
        <a:xfrm>
          <a:off x="19310427" y="6900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54119</xdr:rowOff>
    </xdr:from>
    <xdr:ext cx="469744" cy="259045"/>
    <xdr:sp macro="" textlink="">
      <xdr:nvSpPr>
        <xdr:cNvPr id="598" name="n_4aveValue【認定こども園・幼稚園・保育所】&#10;一人当たり面積">
          <a:extLst>
            <a:ext uri="{FF2B5EF4-FFF2-40B4-BE49-F238E27FC236}">
              <a16:creationId xmlns:a16="http://schemas.microsoft.com/office/drawing/2014/main" id="{85BB8EF3-297F-4A31-89D1-274233BC5023}"/>
            </a:ext>
          </a:extLst>
        </xdr:cNvPr>
        <xdr:cNvSpPr txBox="1"/>
      </xdr:nvSpPr>
      <xdr:spPr>
        <a:xfrm>
          <a:off x="18421427" y="6912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37</xdr:row>
      <xdr:rowOff>170959</xdr:rowOff>
    </xdr:from>
    <xdr:ext cx="469744" cy="259045"/>
    <xdr:sp macro="" textlink="">
      <xdr:nvSpPr>
        <xdr:cNvPr id="599" name="n_1mainValue【認定こども園・幼稚園・保育所】&#10;一人当たり面積">
          <a:extLst>
            <a:ext uri="{FF2B5EF4-FFF2-40B4-BE49-F238E27FC236}">
              <a16:creationId xmlns:a16="http://schemas.microsoft.com/office/drawing/2014/main" id="{1D0D300C-295D-4103-B1BD-216619557FFB}"/>
            </a:ext>
          </a:extLst>
        </xdr:cNvPr>
        <xdr:cNvSpPr txBox="1"/>
      </xdr:nvSpPr>
      <xdr:spPr>
        <a:xfrm>
          <a:off x="21075727" y="6514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4081</xdr:rowOff>
    </xdr:from>
    <xdr:ext cx="469744" cy="259045"/>
    <xdr:sp macro="" textlink="">
      <xdr:nvSpPr>
        <xdr:cNvPr id="600" name="n_2mainValue【認定こども園・幼稚園・保育所】&#10;一人当たり面積">
          <a:extLst>
            <a:ext uri="{FF2B5EF4-FFF2-40B4-BE49-F238E27FC236}">
              <a16:creationId xmlns:a16="http://schemas.microsoft.com/office/drawing/2014/main" id="{E64F33A2-3CEF-4104-AB88-373C48640ED5}"/>
            </a:ext>
          </a:extLst>
        </xdr:cNvPr>
        <xdr:cNvSpPr txBox="1"/>
      </xdr:nvSpPr>
      <xdr:spPr>
        <a:xfrm>
          <a:off x="20199427" y="6519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8653</xdr:rowOff>
    </xdr:from>
    <xdr:ext cx="469744" cy="259045"/>
    <xdr:sp macro="" textlink="">
      <xdr:nvSpPr>
        <xdr:cNvPr id="601" name="n_3mainValue【認定こども園・幼稚園・保育所】&#10;一人当たり面積">
          <a:extLst>
            <a:ext uri="{FF2B5EF4-FFF2-40B4-BE49-F238E27FC236}">
              <a16:creationId xmlns:a16="http://schemas.microsoft.com/office/drawing/2014/main" id="{964F7057-16BC-48BE-8792-1CB0182EF57A}"/>
            </a:ext>
          </a:extLst>
        </xdr:cNvPr>
        <xdr:cNvSpPr txBox="1"/>
      </xdr:nvSpPr>
      <xdr:spPr>
        <a:xfrm>
          <a:off x="19310427" y="6523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15511</xdr:rowOff>
    </xdr:from>
    <xdr:ext cx="469744" cy="259045"/>
    <xdr:sp macro="" textlink="">
      <xdr:nvSpPr>
        <xdr:cNvPr id="602" name="n_4mainValue【認定こども園・幼稚園・保育所】&#10;一人当たり面積">
          <a:extLst>
            <a:ext uri="{FF2B5EF4-FFF2-40B4-BE49-F238E27FC236}">
              <a16:creationId xmlns:a16="http://schemas.microsoft.com/office/drawing/2014/main" id="{B712F784-4E6F-4B4E-8A83-9EDD196A5AD9}"/>
            </a:ext>
          </a:extLst>
        </xdr:cNvPr>
        <xdr:cNvSpPr txBox="1"/>
      </xdr:nvSpPr>
      <xdr:spPr>
        <a:xfrm>
          <a:off x="18421427" y="6530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3" name="正方形/長方形 602">
          <a:extLst>
            <a:ext uri="{FF2B5EF4-FFF2-40B4-BE49-F238E27FC236}">
              <a16:creationId xmlns:a16="http://schemas.microsoft.com/office/drawing/2014/main" id="{FA8C8C7D-8753-446A-B54E-12733AE22979}"/>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4" name="正方形/長方形 603">
          <a:extLst>
            <a:ext uri="{FF2B5EF4-FFF2-40B4-BE49-F238E27FC236}">
              <a16:creationId xmlns:a16="http://schemas.microsoft.com/office/drawing/2014/main" id="{D58BAEE9-8239-4823-9DC3-B9FECE971E38}"/>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5" name="正方形/長方形 604">
          <a:extLst>
            <a:ext uri="{FF2B5EF4-FFF2-40B4-BE49-F238E27FC236}">
              <a16:creationId xmlns:a16="http://schemas.microsoft.com/office/drawing/2014/main" id="{6DD4DDBE-DAAD-4553-91E8-79E89F042DC2}"/>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6" name="正方形/長方形 605">
          <a:extLst>
            <a:ext uri="{FF2B5EF4-FFF2-40B4-BE49-F238E27FC236}">
              <a16:creationId xmlns:a16="http://schemas.microsoft.com/office/drawing/2014/main" id="{9618BF05-98CF-43D2-A9F8-CAFF820951E9}"/>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7" name="正方形/長方形 606">
          <a:extLst>
            <a:ext uri="{FF2B5EF4-FFF2-40B4-BE49-F238E27FC236}">
              <a16:creationId xmlns:a16="http://schemas.microsoft.com/office/drawing/2014/main" id="{E49223CB-523C-419C-9227-92C4D1540DC1}"/>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8" name="正方形/長方形 607">
          <a:extLst>
            <a:ext uri="{FF2B5EF4-FFF2-40B4-BE49-F238E27FC236}">
              <a16:creationId xmlns:a16="http://schemas.microsoft.com/office/drawing/2014/main" id="{32A2468A-F108-4DF3-AE97-02A236DE7CA2}"/>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9" name="正方形/長方形 608">
          <a:extLst>
            <a:ext uri="{FF2B5EF4-FFF2-40B4-BE49-F238E27FC236}">
              <a16:creationId xmlns:a16="http://schemas.microsoft.com/office/drawing/2014/main" id="{A7BFAEBC-F370-4442-AEE0-474C8D3D87AD}"/>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0" name="正方形/長方形 609">
          <a:extLst>
            <a:ext uri="{FF2B5EF4-FFF2-40B4-BE49-F238E27FC236}">
              <a16:creationId xmlns:a16="http://schemas.microsoft.com/office/drawing/2014/main" id="{03A55501-BF81-41FA-AD75-9CB51BACA8F5}"/>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1" name="テキスト ボックス 610">
          <a:extLst>
            <a:ext uri="{FF2B5EF4-FFF2-40B4-BE49-F238E27FC236}">
              <a16:creationId xmlns:a16="http://schemas.microsoft.com/office/drawing/2014/main" id="{9B6A893F-EAD6-4BC9-BC8F-A90A818D00B1}"/>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2" name="直線コネクタ 611">
          <a:extLst>
            <a:ext uri="{FF2B5EF4-FFF2-40B4-BE49-F238E27FC236}">
              <a16:creationId xmlns:a16="http://schemas.microsoft.com/office/drawing/2014/main" id="{64A2233D-4FF8-43F4-95CC-3211B657A9AD}"/>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3" name="テキスト ボックス 612">
          <a:extLst>
            <a:ext uri="{FF2B5EF4-FFF2-40B4-BE49-F238E27FC236}">
              <a16:creationId xmlns:a16="http://schemas.microsoft.com/office/drawing/2014/main" id="{AE816E40-CFB2-40A4-8738-02262AE1C4A3}"/>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614" name="直線コネクタ 613">
          <a:extLst>
            <a:ext uri="{FF2B5EF4-FFF2-40B4-BE49-F238E27FC236}">
              <a16:creationId xmlns:a16="http://schemas.microsoft.com/office/drawing/2014/main" id="{2225D2FB-B516-49F5-9FB3-BD6508784CF5}"/>
            </a:ext>
          </a:extLst>
        </xdr:cNvPr>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29227</xdr:rowOff>
    </xdr:from>
    <xdr:ext cx="467179" cy="259045"/>
    <xdr:sp macro="" textlink="">
      <xdr:nvSpPr>
        <xdr:cNvPr id="615" name="テキスト ボックス 614">
          <a:extLst>
            <a:ext uri="{FF2B5EF4-FFF2-40B4-BE49-F238E27FC236}">
              <a16:creationId xmlns:a16="http://schemas.microsoft.com/office/drawing/2014/main" id="{66C9CEF9-237B-4544-843F-DFFB989052FB}"/>
            </a:ext>
          </a:extLst>
        </xdr:cNvPr>
        <xdr:cNvSpPr txBox="1"/>
      </xdr:nvSpPr>
      <xdr:spPr>
        <a:xfrm>
          <a:off x="11978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616" name="直線コネクタ 615">
          <a:extLst>
            <a:ext uri="{FF2B5EF4-FFF2-40B4-BE49-F238E27FC236}">
              <a16:creationId xmlns:a16="http://schemas.microsoft.com/office/drawing/2014/main" id="{D3E84C64-4D14-4F52-A7C4-319574F94032}"/>
            </a:ext>
          </a:extLst>
        </xdr:cNvPr>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617" name="テキスト ボックス 616">
          <a:extLst>
            <a:ext uri="{FF2B5EF4-FFF2-40B4-BE49-F238E27FC236}">
              <a16:creationId xmlns:a16="http://schemas.microsoft.com/office/drawing/2014/main" id="{B9006796-9635-4F27-94AC-C4A6303C9F45}"/>
            </a:ext>
          </a:extLst>
        </xdr:cNvPr>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618" name="直線コネクタ 617">
          <a:extLst>
            <a:ext uri="{FF2B5EF4-FFF2-40B4-BE49-F238E27FC236}">
              <a16:creationId xmlns:a16="http://schemas.microsoft.com/office/drawing/2014/main" id="{52763EA0-2DEA-497F-ACA8-1800F690846B}"/>
            </a:ext>
          </a:extLst>
        </xdr:cNvPr>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619" name="テキスト ボックス 618">
          <a:extLst>
            <a:ext uri="{FF2B5EF4-FFF2-40B4-BE49-F238E27FC236}">
              <a16:creationId xmlns:a16="http://schemas.microsoft.com/office/drawing/2014/main" id="{1F24A807-5E71-4F0B-8881-6B6B79B29CB3}"/>
            </a:ext>
          </a:extLst>
        </xdr:cNvPr>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620" name="直線コネクタ 619">
          <a:extLst>
            <a:ext uri="{FF2B5EF4-FFF2-40B4-BE49-F238E27FC236}">
              <a16:creationId xmlns:a16="http://schemas.microsoft.com/office/drawing/2014/main" id="{AB9BE24A-7C00-427B-B853-B8229CCE4E46}"/>
            </a:ext>
          </a:extLst>
        </xdr:cNvPr>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621" name="テキスト ボックス 620">
          <a:extLst>
            <a:ext uri="{FF2B5EF4-FFF2-40B4-BE49-F238E27FC236}">
              <a16:creationId xmlns:a16="http://schemas.microsoft.com/office/drawing/2014/main" id="{1E203B27-8A11-4CC2-A1BB-060CED09F02F}"/>
            </a:ext>
          </a:extLst>
        </xdr:cNvPr>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2" name="直線コネクタ 621">
          <a:extLst>
            <a:ext uri="{FF2B5EF4-FFF2-40B4-BE49-F238E27FC236}">
              <a16:creationId xmlns:a16="http://schemas.microsoft.com/office/drawing/2014/main" id="{179A6690-0632-4D61-BA74-20F4309F12F4}"/>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23" name="テキスト ボックス 622">
          <a:extLst>
            <a:ext uri="{FF2B5EF4-FFF2-40B4-BE49-F238E27FC236}">
              <a16:creationId xmlns:a16="http://schemas.microsoft.com/office/drawing/2014/main" id="{EBDF842D-9CBB-4C18-BD8A-19E35CD72E18}"/>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4" name="【学校施設】&#10;有形固定資産減価償却率グラフ枠">
          <a:extLst>
            <a:ext uri="{FF2B5EF4-FFF2-40B4-BE49-F238E27FC236}">
              <a16:creationId xmlns:a16="http://schemas.microsoft.com/office/drawing/2014/main" id="{E895BC71-3C75-4D19-9511-A1E872E87AF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70866</xdr:rowOff>
    </xdr:from>
    <xdr:to>
      <xdr:col>85</xdr:col>
      <xdr:colOff>126364</xdr:colOff>
      <xdr:row>62</xdr:row>
      <xdr:rowOff>125730</xdr:rowOff>
    </xdr:to>
    <xdr:cxnSp macro="">
      <xdr:nvCxnSpPr>
        <xdr:cNvPr id="625" name="直線コネクタ 624">
          <a:extLst>
            <a:ext uri="{FF2B5EF4-FFF2-40B4-BE49-F238E27FC236}">
              <a16:creationId xmlns:a16="http://schemas.microsoft.com/office/drawing/2014/main" id="{32E55E12-2070-473F-8F37-837EEBC8F8B7}"/>
            </a:ext>
          </a:extLst>
        </xdr:cNvPr>
        <xdr:cNvCxnSpPr/>
      </xdr:nvCxnSpPr>
      <xdr:spPr>
        <a:xfrm flipV="1">
          <a:off x="16318864" y="9500616"/>
          <a:ext cx="0" cy="12550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129557</xdr:rowOff>
    </xdr:from>
    <xdr:ext cx="405111" cy="259045"/>
    <xdr:sp macro="" textlink="">
      <xdr:nvSpPr>
        <xdr:cNvPr id="626" name="【学校施設】&#10;有形固定資産減価償却率最小値テキスト">
          <a:extLst>
            <a:ext uri="{FF2B5EF4-FFF2-40B4-BE49-F238E27FC236}">
              <a16:creationId xmlns:a16="http://schemas.microsoft.com/office/drawing/2014/main" id="{19859E50-40C5-4742-A83B-E28237872CAE}"/>
            </a:ext>
          </a:extLst>
        </xdr:cNvPr>
        <xdr:cNvSpPr txBox="1"/>
      </xdr:nvSpPr>
      <xdr:spPr>
        <a:xfrm>
          <a:off x="16357600" y="10759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125730</xdr:rowOff>
    </xdr:from>
    <xdr:to>
      <xdr:col>86</xdr:col>
      <xdr:colOff>25400</xdr:colOff>
      <xdr:row>62</xdr:row>
      <xdr:rowOff>125730</xdr:rowOff>
    </xdr:to>
    <xdr:cxnSp macro="">
      <xdr:nvCxnSpPr>
        <xdr:cNvPr id="627" name="直線コネクタ 626">
          <a:extLst>
            <a:ext uri="{FF2B5EF4-FFF2-40B4-BE49-F238E27FC236}">
              <a16:creationId xmlns:a16="http://schemas.microsoft.com/office/drawing/2014/main" id="{8C9C5535-1F2F-4BFD-86DA-B0E96F579F69}"/>
            </a:ext>
          </a:extLst>
        </xdr:cNvPr>
        <xdr:cNvCxnSpPr/>
      </xdr:nvCxnSpPr>
      <xdr:spPr>
        <a:xfrm>
          <a:off x="16230600" y="10755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17543</xdr:rowOff>
    </xdr:from>
    <xdr:ext cx="405111" cy="259045"/>
    <xdr:sp macro="" textlink="">
      <xdr:nvSpPr>
        <xdr:cNvPr id="628" name="【学校施設】&#10;有形固定資産減価償却率最大値テキスト">
          <a:extLst>
            <a:ext uri="{FF2B5EF4-FFF2-40B4-BE49-F238E27FC236}">
              <a16:creationId xmlns:a16="http://schemas.microsoft.com/office/drawing/2014/main" id="{D92831AC-66FB-47EC-A081-CC9CBCCC1899}"/>
            </a:ext>
          </a:extLst>
        </xdr:cNvPr>
        <xdr:cNvSpPr txBox="1"/>
      </xdr:nvSpPr>
      <xdr:spPr>
        <a:xfrm>
          <a:off x="16357600" y="92758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70866</xdr:rowOff>
    </xdr:from>
    <xdr:to>
      <xdr:col>86</xdr:col>
      <xdr:colOff>25400</xdr:colOff>
      <xdr:row>55</xdr:row>
      <xdr:rowOff>70866</xdr:rowOff>
    </xdr:to>
    <xdr:cxnSp macro="">
      <xdr:nvCxnSpPr>
        <xdr:cNvPr id="629" name="直線コネクタ 628">
          <a:extLst>
            <a:ext uri="{FF2B5EF4-FFF2-40B4-BE49-F238E27FC236}">
              <a16:creationId xmlns:a16="http://schemas.microsoft.com/office/drawing/2014/main" id="{5BED861A-D9B0-4585-AE56-9E29C91E8F82}"/>
            </a:ext>
          </a:extLst>
        </xdr:cNvPr>
        <xdr:cNvCxnSpPr/>
      </xdr:nvCxnSpPr>
      <xdr:spPr>
        <a:xfrm>
          <a:off x="16230600" y="9500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42943</xdr:rowOff>
    </xdr:from>
    <xdr:ext cx="405111" cy="259045"/>
    <xdr:sp macro="" textlink="">
      <xdr:nvSpPr>
        <xdr:cNvPr id="630" name="【学校施設】&#10;有形固定資産減価償却率平均値テキスト">
          <a:extLst>
            <a:ext uri="{FF2B5EF4-FFF2-40B4-BE49-F238E27FC236}">
              <a16:creationId xmlns:a16="http://schemas.microsoft.com/office/drawing/2014/main" id="{83C24065-9851-4EDB-80F6-75981550FEA7}"/>
            </a:ext>
          </a:extLst>
        </xdr:cNvPr>
        <xdr:cNvSpPr txBox="1"/>
      </xdr:nvSpPr>
      <xdr:spPr>
        <a:xfrm>
          <a:off x="16357600" y="998704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20066</xdr:rowOff>
    </xdr:from>
    <xdr:to>
      <xdr:col>85</xdr:col>
      <xdr:colOff>177800</xdr:colOff>
      <xdr:row>59</xdr:row>
      <xdr:rowOff>121666</xdr:rowOff>
    </xdr:to>
    <xdr:sp macro="" textlink="">
      <xdr:nvSpPr>
        <xdr:cNvPr id="631" name="フローチャート: 判断 630">
          <a:extLst>
            <a:ext uri="{FF2B5EF4-FFF2-40B4-BE49-F238E27FC236}">
              <a16:creationId xmlns:a16="http://schemas.microsoft.com/office/drawing/2014/main" id="{53177B2D-4B56-4D70-B8D4-71DE687709AA}"/>
            </a:ext>
          </a:extLst>
        </xdr:cNvPr>
        <xdr:cNvSpPr/>
      </xdr:nvSpPr>
      <xdr:spPr>
        <a:xfrm>
          <a:off x="16268700" y="10135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157226</xdr:rowOff>
    </xdr:from>
    <xdr:to>
      <xdr:col>81</xdr:col>
      <xdr:colOff>101600</xdr:colOff>
      <xdr:row>59</xdr:row>
      <xdr:rowOff>87376</xdr:rowOff>
    </xdr:to>
    <xdr:sp macro="" textlink="">
      <xdr:nvSpPr>
        <xdr:cNvPr id="632" name="フローチャート: 判断 631">
          <a:extLst>
            <a:ext uri="{FF2B5EF4-FFF2-40B4-BE49-F238E27FC236}">
              <a16:creationId xmlns:a16="http://schemas.microsoft.com/office/drawing/2014/main" id="{A6DAF9E5-EB82-4F20-B154-4F9E39392AA1}"/>
            </a:ext>
          </a:extLst>
        </xdr:cNvPr>
        <xdr:cNvSpPr/>
      </xdr:nvSpPr>
      <xdr:spPr>
        <a:xfrm>
          <a:off x="15430500" y="10101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138938</xdr:rowOff>
    </xdr:from>
    <xdr:to>
      <xdr:col>76</xdr:col>
      <xdr:colOff>165100</xdr:colOff>
      <xdr:row>59</xdr:row>
      <xdr:rowOff>69088</xdr:rowOff>
    </xdr:to>
    <xdr:sp macro="" textlink="">
      <xdr:nvSpPr>
        <xdr:cNvPr id="633" name="フローチャート: 判断 632">
          <a:extLst>
            <a:ext uri="{FF2B5EF4-FFF2-40B4-BE49-F238E27FC236}">
              <a16:creationId xmlns:a16="http://schemas.microsoft.com/office/drawing/2014/main" id="{EA654E2F-67C6-4711-832E-3823D162F899}"/>
            </a:ext>
          </a:extLst>
        </xdr:cNvPr>
        <xdr:cNvSpPr/>
      </xdr:nvSpPr>
      <xdr:spPr>
        <a:xfrm>
          <a:off x="14541500" y="10083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120650</xdr:rowOff>
    </xdr:from>
    <xdr:to>
      <xdr:col>72</xdr:col>
      <xdr:colOff>38100</xdr:colOff>
      <xdr:row>59</xdr:row>
      <xdr:rowOff>50800</xdr:rowOff>
    </xdr:to>
    <xdr:sp macro="" textlink="">
      <xdr:nvSpPr>
        <xdr:cNvPr id="634" name="フローチャート: 判断 633">
          <a:extLst>
            <a:ext uri="{FF2B5EF4-FFF2-40B4-BE49-F238E27FC236}">
              <a16:creationId xmlns:a16="http://schemas.microsoft.com/office/drawing/2014/main" id="{963B3874-898B-4076-9647-BA4B8335E040}"/>
            </a:ext>
          </a:extLst>
        </xdr:cNvPr>
        <xdr:cNvSpPr/>
      </xdr:nvSpPr>
      <xdr:spPr>
        <a:xfrm>
          <a:off x="13652500" y="10064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127508</xdr:rowOff>
    </xdr:from>
    <xdr:to>
      <xdr:col>67</xdr:col>
      <xdr:colOff>101600</xdr:colOff>
      <xdr:row>59</xdr:row>
      <xdr:rowOff>57658</xdr:rowOff>
    </xdr:to>
    <xdr:sp macro="" textlink="">
      <xdr:nvSpPr>
        <xdr:cNvPr id="635" name="フローチャート: 判断 634">
          <a:extLst>
            <a:ext uri="{FF2B5EF4-FFF2-40B4-BE49-F238E27FC236}">
              <a16:creationId xmlns:a16="http://schemas.microsoft.com/office/drawing/2014/main" id="{DE939CB1-DB62-4DD7-BB04-896611CD5F15}"/>
            </a:ext>
          </a:extLst>
        </xdr:cNvPr>
        <xdr:cNvSpPr/>
      </xdr:nvSpPr>
      <xdr:spPr>
        <a:xfrm>
          <a:off x="12763500" y="10071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36" name="テキスト ボックス 635">
          <a:extLst>
            <a:ext uri="{FF2B5EF4-FFF2-40B4-BE49-F238E27FC236}">
              <a16:creationId xmlns:a16="http://schemas.microsoft.com/office/drawing/2014/main" id="{878A4CDC-7240-448F-B268-1C43C0A07437}"/>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37" name="テキスト ボックス 636">
          <a:extLst>
            <a:ext uri="{FF2B5EF4-FFF2-40B4-BE49-F238E27FC236}">
              <a16:creationId xmlns:a16="http://schemas.microsoft.com/office/drawing/2014/main" id="{9E2AEB65-FFE4-4EEF-BF86-88A0CB959B7E}"/>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38" name="テキスト ボックス 637">
          <a:extLst>
            <a:ext uri="{FF2B5EF4-FFF2-40B4-BE49-F238E27FC236}">
              <a16:creationId xmlns:a16="http://schemas.microsoft.com/office/drawing/2014/main" id="{9AEA8FBB-A10C-4ADA-8941-DEB0863E997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39" name="テキスト ボックス 638">
          <a:extLst>
            <a:ext uri="{FF2B5EF4-FFF2-40B4-BE49-F238E27FC236}">
              <a16:creationId xmlns:a16="http://schemas.microsoft.com/office/drawing/2014/main" id="{B99620DC-FC90-4CA8-923C-7B289D89F00F}"/>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0" name="テキスト ボックス 639">
          <a:extLst>
            <a:ext uri="{FF2B5EF4-FFF2-40B4-BE49-F238E27FC236}">
              <a16:creationId xmlns:a16="http://schemas.microsoft.com/office/drawing/2014/main" id="{24F0F9BE-CEC9-44AE-93DB-53CD431FB9BA}"/>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141224</xdr:rowOff>
    </xdr:from>
    <xdr:to>
      <xdr:col>85</xdr:col>
      <xdr:colOff>177800</xdr:colOff>
      <xdr:row>62</xdr:row>
      <xdr:rowOff>71374</xdr:rowOff>
    </xdr:to>
    <xdr:sp macro="" textlink="">
      <xdr:nvSpPr>
        <xdr:cNvPr id="641" name="楕円 640">
          <a:extLst>
            <a:ext uri="{FF2B5EF4-FFF2-40B4-BE49-F238E27FC236}">
              <a16:creationId xmlns:a16="http://schemas.microsoft.com/office/drawing/2014/main" id="{8B6A159B-81C7-4CA0-9FEC-6093479FD85C}"/>
            </a:ext>
          </a:extLst>
        </xdr:cNvPr>
        <xdr:cNvSpPr/>
      </xdr:nvSpPr>
      <xdr:spPr>
        <a:xfrm>
          <a:off x="16268700" y="10599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56151</xdr:rowOff>
    </xdr:from>
    <xdr:ext cx="405111" cy="259045"/>
    <xdr:sp macro="" textlink="">
      <xdr:nvSpPr>
        <xdr:cNvPr id="642" name="【学校施設】&#10;有形固定資産減価償却率該当値テキスト">
          <a:extLst>
            <a:ext uri="{FF2B5EF4-FFF2-40B4-BE49-F238E27FC236}">
              <a16:creationId xmlns:a16="http://schemas.microsoft.com/office/drawing/2014/main" id="{C2F2CE84-89DF-49E7-8789-8DBCC16A5269}"/>
            </a:ext>
          </a:extLst>
        </xdr:cNvPr>
        <xdr:cNvSpPr txBox="1"/>
      </xdr:nvSpPr>
      <xdr:spPr>
        <a:xfrm>
          <a:off x="16357600" y="10514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116078</xdr:rowOff>
    </xdr:from>
    <xdr:to>
      <xdr:col>81</xdr:col>
      <xdr:colOff>101600</xdr:colOff>
      <xdr:row>62</xdr:row>
      <xdr:rowOff>46228</xdr:rowOff>
    </xdr:to>
    <xdr:sp macro="" textlink="">
      <xdr:nvSpPr>
        <xdr:cNvPr id="643" name="楕円 642">
          <a:extLst>
            <a:ext uri="{FF2B5EF4-FFF2-40B4-BE49-F238E27FC236}">
              <a16:creationId xmlns:a16="http://schemas.microsoft.com/office/drawing/2014/main" id="{294A0E51-C1B2-445C-AEB6-47EBD6CD0FF2}"/>
            </a:ext>
          </a:extLst>
        </xdr:cNvPr>
        <xdr:cNvSpPr/>
      </xdr:nvSpPr>
      <xdr:spPr>
        <a:xfrm>
          <a:off x="15430500" y="10574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166878</xdr:rowOff>
    </xdr:from>
    <xdr:to>
      <xdr:col>85</xdr:col>
      <xdr:colOff>127000</xdr:colOff>
      <xdr:row>62</xdr:row>
      <xdr:rowOff>20574</xdr:rowOff>
    </xdr:to>
    <xdr:cxnSp macro="">
      <xdr:nvCxnSpPr>
        <xdr:cNvPr id="644" name="直線コネクタ 643">
          <a:extLst>
            <a:ext uri="{FF2B5EF4-FFF2-40B4-BE49-F238E27FC236}">
              <a16:creationId xmlns:a16="http://schemas.microsoft.com/office/drawing/2014/main" id="{57D391EA-0030-4A8F-894A-ABC03833980B}"/>
            </a:ext>
          </a:extLst>
        </xdr:cNvPr>
        <xdr:cNvCxnSpPr/>
      </xdr:nvCxnSpPr>
      <xdr:spPr>
        <a:xfrm>
          <a:off x="15481300" y="10625328"/>
          <a:ext cx="8382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97790</xdr:rowOff>
    </xdr:from>
    <xdr:to>
      <xdr:col>76</xdr:col>
      <xdr:colOff>165100</xdr:colOff>
      <xdr:row>62</xdr:row>
      <xdr:rowOff>27940</xdr:rowOff>
    </xdr:to>
    <xdr:sp macro="" textlink="">
      <xdr:nvSpPr>
        <xdr:cNvPr id="645" name="楕円 644">
          <a:extLst>
            <a:ext uri="{FF2B5EF4-FFF2-40B4-BE49-F238E27FC236}">
              <a16:creationId xmlns:a16="http://schemas.microsoft.com/office/drawing/2014/main" id="{E58E7E83-9D5E-4123-B469-D551E08D5922}"/>
            </a:ext>
          </a:extLst>
        </xdr:cNvPr>
        <xdr:cNvSpPr/>
      </xdr:nvSpPr>
      <xdr:spPr>
        <a:xfrm>
          <a:off x="14541500" y="1055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148590</xdr:rowOff>
    </xdr:from>
    <xdr:to>
      <xdr:col>81</xdr:col>
      <xdr:colOff>50800</xdr:colOff>
      <xdr:row>61</xdr:row>
      <xdr:rowOff>166878</xdr:rowOff>
    </xdr:to>
    <xdr:cxnSp macro="">
      <xdr:nvCxnSpPr>
        <xdr:cNvPr id="646" name="直線コネクタ 645">
          <a:extLst>
            <a:ext uri="{FF2B5EF4-FFF2-40B4-BE49-F238E27FC236}">
              <a16:creationId xmlns:a16="http://schemas.microsoft.com/office/drawing/2014/main" id="{71017A38-45CB-4801-945A-7F4BDBBCFD66}"/>
            </a:ext>
          </a:extLst>
        </xdr:cNvPr>
        <xdr:cNvCxnSpPr/>
      </xdr:nvCxnSpPr>
      <xdr:spPr>
        <a:xfrm>
          <a:off x="14592300" y="1060704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97790</xdr:rowOff>
    </xdr:from>
    <xdr:to>
      <xdr:col>72</xdr:col>
      <xdr:colOff>38100</xdr:colOff>
      <xdr:row>62</xdr:row>
      <xdr:rowOff>27940</xdr:rowOff>
    </xdr:to>
    <xdr:sp macro="" textlink="">
      <xdr:nvSpPr>
        <xdr:cNvPr id="647" name="楕円 646">
          <a:extLst>
            <a:ext uri="{FF2B5EF4-FFF2-40B4-BE49-F238E27FC236}">
              <a16:creationId xmlns:a16="http://schemas.microsoft.com/office/drawing/2014/main" id="{85934604-DA2A-415E-A4F2-23A861922BBD}"/>
            </a:ext>
          </a:extLst>
        </xdr:cNvPr>
        <xdr:cNvSpPr/>
      </xdr:nvSpPr>
      <xdr:spPr>
        <a:xfrm>
          <a:off x="13652500" y="1055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148590</xdr:rowOff>
    </xdr:from>
    <xdr:to>
      <xdr:col>76</xdr:col>
      <xdr:colOff>114300</xdr:colOff>
      <xdr:row>61</xdr:row>
      <xdr:rowOff>148590</xdr:rowOff>
    </xdr:to>
    <xdr:cxnSp macro="">
      <xdr:nvCxnSpPr>
        <xdr:cNvPr id="648" name="直線コネクタ 647">
          <a:extLst>
            <a:ext uri="{FF2B5EF4-FFF2-40B4-BE49-F238E27FC236}">
              <a16:creationId xmlns:a16="http://schemas.microsoft.com/office/drawing/2014/main" id="{12600FFE-22DD-4F84-BBD1-A7B5EDBD3A04}"/>
            </a:ext>
          </a:extLst>
        </xdr:cNvPr>
        <xdr:cNvCxnSpPr/>
      </xdr:nvCxnSpPr>
      <xdr:spPr>
        <a:xfrm>
          <a:off x="13703300" y="106070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77216</xdr:rowOff>
    </xdr:from>
    <xdr:to>
      <xdr:col>67</xdr:col>
      <xdr:colOff>101600</xdr:colOff>
      <xdr:row>62</xdr:row>
      <xdr:rowOff>7366</xdr:rowOff>
    </xdr:to>
    <xdr:sp macro="" textlink="">
      <xdr:nvSpPr>
        <xdr:cNvPr id="649" name="楕円 648">
          <a:extLst>
            <a:ext uri="{FF2B5EF4-FFF2-40B4-BE49-F238E27FC236}">
              <a16:creationId xmlns:a16="http://schemas.microsoft.com/office/drawing/2014/main" id="{0BF8F5F1-B40D-4127-A3FD-2D0E5A614877}"/>
            </a:ext>
          </a:extLst>
        </xdr:cNvPr>
        <xdr:cNvSpPr/>
      </xdr:nvSpPr>
      <xdr:spPr>
        <a:xfrm>
          <a:off x="12763500" y="10535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128016</xdr:rowOff>
    </xdr:from>
    <xdr:to>
      <xdr:col>71</xdr:col>
      <xdr:colOff>177800</xdr:colOff>
      <xdr:row>61</xdr:row>
      <xdr:rowOff>148590</xdr:rowOff>
    </xdr:to>
    <xdr:cxnSp macro="">
      <xdr:nvCxnSpPr>
        <xdr:cNvPr id="650" name="直線コネクタ 649">
          <a:extLst>
            <a:ext uri="{FF2B5EF4-FFF2-40B4-BE49-F238E27FC236}">
              <a16:creationId xmlns:a16="http://schemas.microsoft.com/office/drawing/2014/main" id="{B2D9CFB7-1AD0-4485-BB50-325A713EEC54}"/>
            </a:ext>
          </a:extLst>
        </xdr:cNvPr>
        <xdr:cNvCxnSpPr/>
      </xdr:nvCxnSpPr>
      <xdr:spPr>
        <a:xfrm>
          <a:off x="12814300" y="10586466"/>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103903</xdr:rowOff>
    </xdr:from>
    <xdr:ext cx="405111" cy="259045"/>
    <xdr:sp macro="" textlink="">
      <xdr:nvSpPr>
        <xdr:cNvPr id="651" name="n_1aveValue【学校施設】&#10;有形固定資産減価償却率">
          <a:extLst>
            <a:ext uri="{FF2B5EF4-FFF2-40B4-BE49-F238E27FC236}">
              <a16:creationId xmlns:a16="http://schemas.microsoft.com/office/drawing/2014/main" id="{CD178E34-4AB3-49F3-809F-A5D5789D2180}"/>
            </a:ext>
          </a:extLst>
        </xdr:cNvPr>
        <xdr:cNvSpPr txBox="1"/>
      </xdr:nvSpPr>
      <xdr:spPr>
        <a:xfrm>
          <a:off x="15266044" y="9876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85615</xdr:rowOff>
    </xdr:from>
    <xdr:ext cx="405111" cy="259045"/>
    <xdr:sp macro="" textlink="">
      <xdr:nvSpPr>
        <xdr:cNvPr id="652" name="n_2aveValue【学校施設】&#10;有形固定資産減価償却率">
          <a:extLst>
            <a:ext uri="{FF2B5EF4-FFF2-40B4-BE49-F238E27FC236}">
              <a16:creationId xmlns:a16="http://schemas.microsoft.com/office/drawing/2014/main" id="{E8A4CD20-8ECA-4298-A356-EB9A53B8F715}"/>
            </a:ext>
          </a:extLst>
        </xdr:cNvPr>
        <xdr:cNvSpPr txBox="1"/>
      </xdr:nvSpPr>
      <xdr:spPr>
        <a:xfrm>
          <a:off x="14389744" y="98582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67327</xdr:rowOff>
    </xdr:from>
    <xdr:ext cx="405111" cy="259045"/>
    <xdr:sp macro="" textlink="">
      <xdr:nvSpPr>
        <xdr:cNvPr id="653" name="n_3aveValue【学校施設】&#10;有形固定資産減価償却率">
          <a:extLst>
            <a:ext uri="{FF2B5EF4-FFF2-40B4-BE49-F238E27FC236}">
              <a16:creationId xmlns:a16="http://schemas.microsoft.com/office/drawing/2014/main" id="{06E8E271-1740-4F36-ABB1-09FDE898AA4F}"/>
            </a:ext>
          </a:extLst>
        </xdr:cNvPr>
        <xdr:cNvSpPr txBox="1"/>
      </xdr:nvSpPr>
      <xdr:spPr>
        <a:xfrm>
          <a:off x="13500744" y="983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74185</xdr:rowOff>
    </xdr:from>
    <xdr:ext cx="405111" cy="259045"/>
    <xdr:sp macro="" textlink="">
      <xdr:nvSpPr>
        <xdr:cNvPr id="654" name="n_4aveValue【学校施設】&#10;有形固定資産減価償却率">
          <a:extLst>
            <a:ext uri="{FF2B5EF4-FFF2-40B4-BE49-F238E27FC236}">
              <a16:creationId xmlns:a16="http://schemas.microsoft.com/office/drawing/2014/main" id="{DC36A13C-777B-4E71-AE4C-B906C98BCD32}"/>
            </a:ext>
          </a:extLst>
        </xdr:cNvPr>
        <xdr:cNvSpPr txBox="1"/>
      </xdr:nvSpPr>
      <xdr:spPr>
        <a:xfrm>
          <a:off x="12611744" y="98468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37355</xdr:rowOff>
    </xdr:from>
    <xdr:ext cx="405111" cy="259045"/>
    <xdr:sp macro="" textlink="">
      <xdr:nvSpPr>
        <xdr:cNvPr id="655" name="n_1mainValue【学校施設】&#10;有形固定資産減価償却率">
          <a:extLst>
            <a:ext uri="{FF2B5EF4-FFF2-40B4-BE49-F238E27FC236}">
              <a16:creationId xmlns:a16="http://schemas.microsoft.com/office/drawing/2014/main" id="{8F17832B-9032-4305-A788-C86B532070A4}"/>
            </a:ext>
          </a:extLst>
        </xdr:cNvPr>
        <xdr:cNvSpPr txBox="1"/>
      </xdr:nvSpPr>
      <xdr:spPr>
        <a:xfrm>
          <a:off x="15266044" y="106672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19067</xdr:rowOff>
    </xdr:from>
    <xdr:ext cx="405111" cy="259045"/>
    <xdr:sp macro="" textlink="">
      <xdr:nvSpPr>
        <xdr:cNvPr id="656" name="n_2mainValue【学校施設】&#10;有形固定資産減価償却率">
          <a:extLst>
            <a:ext uri="{FF2B5EF4-FFF2-40B4-BE49-F238E27FC236}">
              <a16:creationId xmlns:a16="http://schemas.microsoft.com/office/drawing/2014/main" id="{8A98DAC4-7AB2-43E5-ACEC-929A995D459E}"/>
            </a:ext>
          </a:extLst>
        </xdr:cNvPr>
        <xdr:cNvSpPr txBox="1"/>
      </xdr:nvSpPr>
      <xdr:spPr>
        <a:xfrm>
          <a:off x="14389744" y="10648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19067</xdr:rowOff>
    </xdr:from>
    <xdr:ext cx="405111" cy="259045"/>
    <xdr:sp macro="" textlink="">
      <xdr:nvSpPr>
        <xdr:cNvPr id="657" name="n_3mainValue【学校施設】&#10;有形固定資産減価償却率">
          <a:extLst>
            <a:ext uri="{FF2B5EF4-FFF2-40B4-BE49-F238E27FC236}">
              <a16:creationId xmlns:a16="http://schemas.microsoft.com/office/drawing/2014/main" id="{90A49036-85F3-4942-8D8A-7AF45CBB4625}"/>
            </a:ext>
          </a:extLst>
        </xdr:cNvPr>
        <xdr:cNvSpPr txBox="1"/>
      </xdr:nvSpPr>
      <xdr:spPr>
        <a:xfrm>
          <a:off x="13500744" y="10648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169943</xdr:rowOff>
    </xdr:from>
    <xdr:ext cx="405111" cy="259045"/>
    <xdr:sp macro="" textlink="">
      <xdr:nvSpPr>
        <xdr:cNvPr id="658" name="n_4mainValue【学校施設】&#10;有形固定資産減価償却率">
          <a:extLst>
            <a:ext uri="{FF2B5EF4-FFF2-40B4-BE49-F238E27FC236}">
              <a16:creationId xmlns:a16="http://schemas.microsoft.com/office/drawing/2014/main" id="{B4EDDAF2-3190-472E-9A2E-B3EF6167E37E}"/>
            </a:ext>
          </a:extLst>
        </xdr:cNvPr>
        <xdr:cNvSpPr txBox="1"/>
      </xdr:nvSpPr>
      <xdr:spPr>
        <a:xfrm>
          <a:off x="12611744" y="106283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59" name="正方形/長方形 658">
          <a:extLst>
            <a:ext uri="{FF2B5EF4-FFF2-40B4-BE49-F238E27FC236}">
              <a16:creationId xmlns:a16="http://schemas.microsoft.com/office/drawing/2014/main" id="{05606B19-B2C5-452A-856A-2F2956C929AB}"/>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0" name="正方形/長方形 659">
          <a:extLst>
            <a:ext uri="{FF2B5EF4-FFF2-40B4-BE49-F238E27FC236}">
              <a16:creationId xmlns:a16="http://schemas.microsoft.com/office/drawing/2014/main" id="{1D3BEB90-08CD-4249-BFEA-0414DD39F5F1}"/>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1" name="正方形/長方形 660">
          <a:extLst>
            <a:ext uri="{FF2B5EF4-FFF2-40B4-BE49-F238E27FC236}">
              <a16:creationId xmlns:a16="http://schemas.microsoft.com/office/drawing/2014/main" id="{08D11ACD-91F1-4484-B630-1750E0C8B42C}"/>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2" name="正方形/長方形 661">
          <a:extLst>
            <a:ext uri="{FF2B5EF4-FFF2-40B4-BE49-F238E27FC236}">
              <a16:creationId xmlns:a16="http://schemas.microsoft.com/office/drawing/2014/main" id="{1D279968-7D04-4688-9973-7FDB8A147D6F}"/>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3" name="正方形/長方形 662">
          <a:extLst>
            <a:ext uri="{FF2B5EF4-FFF2-40B4-BE49-F238E27FC236}">
              <a16:creationId xmlns:a16="http://schemas.microsoft.com/office/drawing/2014/main" id="{4DE01064-269F-4B4B-8D00-C7FB09767A29}"/>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4" name="正方形/長方形 663">
          <a:extLst>
            <a:ext uri="{FF2B5EF4-FFF2-40B4-BE49-F238E27FC236}">
              <a16:creationId xmlns:a16="http://schemas.microsoft.com/office/drawing/2014/main" id="{9DFC8C54-BB6F-427A-834F-934AC88EBCD5}"/>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5" name="正方形/長方形 664">
          <a:extLst>
            <a:ext uri="{FF2B5EF4-FFF2-40B4-BE49-F238E27FC236}">
              <a16:creationId xmlns:a16="http://schemas.microsoft.com/office/drawing/2014/main" id="{045D6030-3E63-4B1A-BE91-94CFFC2971E4}"/>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6" name="正方形/長方形 665">
          <a:extLst>
            <a:ext uri="{FF2B5EF4-FFF2-40B4-BE49-F238E27FC236}">
              <a16:creationId xmlns:a16="http://schemas.microsoft.com/office/drawing/2014/main" id="{63AA7BA9-1F99-4224-8EF1-C6BF619F698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67" name="テキスト ボックス 666">
          <a:extLst>
            <a:ext uri="{FF2B5EF4-FFF2-40B4-BE49-F238E27FC236}">
              <a16:creationId xmlns:a16="http://schemas.microsoft.com/office/drawing/2014/main" id="{0EFAD771-7308-4D16-8ED2-0173318E9519}"/>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68" name="直線コネクタ 667">
          <a:extLst>
            <a:ext uri="{FF2B5EF4-FFF2-40B4-BE49-F238E27FC236}">
              <a16:creationId xmlns:a16="http://schemas.microsoft.com/office/drawing/2014/main" id="{16CE337E-DA48-42D7-A2F4-F6F4A33CBF08}"/>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69" name="テキスト ボックス 668">
          <a:extLst>
            <a:ext uri="{FF2B5EF4-FFF2-40B4-BE49-F238E27FC236}">
              <a16:creationId xmlns:a16="http://schemas.microsoft.com/office/drawing/2014/main" id="{AF7F9C1F-29D3-4B5D-B1FA-09C79F5944AD}"/>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670" name="直線コネクタ 669">
          <a:extLst>
            <a:ext uri="{FF2B5EF4-FFF2-40B4-BE49-F238E27FC236}">
              <a16:creationId xmlns:a16="http://schemas.microsoft.com/office/drawing/2014/main" id="{6AF0ECCD-3299-4DF4-92EA-2636707E3906}"/>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71" name="テキスト ボックス 670">
          <a:extLst>
            <a:ext uri="{FF2B5EF4-FFF2-40B4-BE49-F238E27FC236}">
              <a16:creationId xmlns:a16="http://schemas.microsoft.com/office/drawing/2014/main" id="{853EF551-5747-45C6-8434-C9FB0F8D19E7}"/>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72" name="直線コネクタ 671">
          <a:extLst>
            <a:ext uri="{FF2B5EF4-FFF2-40B4-BE49-F238E27FC236}">
              <a16:creationId xmlns:a16="http://schemas.microsoft.com/office/drawing/2014/main" id="{16F02EFB-2095-4507-B64E-350E5359458D}"/>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73" name="テキスト ボックス 672">
          <a:extLst>
            <a:ext uri="{FF2B5EF4-FFF2-40B4-BE49-F238E27FC236}">
              <a16:creationId xmlns:a16="http://schemas.microsoft.com/office/drawing/2014/main" id="{64650DA9-FD73-4529-8BD7-9935555962C4}"/>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74" name="直線コネクタ 673">
          <a:extLst>
            <a:ext uri="{FF2B5EF4-FFF2-40B4-BE49-F238E27FC236}">
              <a16:creationId xmlns:a16="http://schemas.microsoft.com/office/drawing/2014/main" id="{7BB0B415-AF1B-40DE-93C5-A373E3EF0994}"/>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75" name="テキスト ボックス 674">
          <a:extLst>
            <a:ext uri="{FF2B5EF4-FFF2-40B4-BE49-F238E27FC236}">
              <a16:creationId xmlns:a16="http://schemas.microsoft.com/office/drawing/2014/main" id="{A68F28ED-DEE0-4488-8029-C52E486A507F}"/>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76" name="直線コネクタ 675">
          <a:extLst>
            <a:ext uri="{FF2B5EF4-FFF2-40B4-BE49-F238E27FC236}">
              <a16:creationId xmlns:a16="http://schemas.microsoft.com/office/drawing/2014/main" id="{A18F4247-E4C9-4909-AA0C-1B467DBB5527}"/>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77" name="テキスト ボックス 676">
          <a:extLst>
            <a:ext uri="{FF2B5EF4-FFF2-40B4-BE49-F238E27FC236}">
              <a16:creationId xmlns:a16="http://schemas.microsoft.com/office/drawing/2014/main" id="{407D8FE2-E481-464A-A91A-F5AF826FDDDC}"/>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78" name="直線コネクタ 677">
          <a:extLst>
            <a:ext uri="{FF2B5EF4-FFF2-40B4-BE49-F238E27FC236}">
              <a16:creationId xmlns:a16="http://schemas.microsoft.com/office/drawing/2014/main" id="{BD672B2F-FC0C-415A-9C2D-087CA0BAEBF4}"/>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79" name="テキスト ボックス 678">
          <a:extLst>
            <a:ext uri="{FF2B5EF4-FFF2-40B4-BE49-F238E27FC236}">
              <a16:creationId xmlns:a16="http://schemas.microsoft.com/office/drawing/2014/main" id="{D0B1A7C3-F076-4CB0-A404-24761A6F6FB0}"/>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0" name="直線コネクタ 679">
          <a:extLst>
            <a:ext uri="{FF2B5EF4-FFF2-40B4-BE49-F238E27FC236}">
              <a16:creationId xmlns:a16="http://schemas.microsoft.com/office/drawing/2014/main" id="{0F0602E2-B0BB-465A-ABE3-B762BBC77D38}"/>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1" name="テキスト ボックス 680">
          <a:extLst>
            <a:ext uri="{FF2B5EF4-FFF2-40B4-BE49-F238E27FC236}">
              <a16:creationId xmlns:a16="http://schemas.microsoft.com/office/drawing/2014/main" id="{0A501634-92AA-45C8-8E21-596C4433ED96}"/>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2" name="【学校施設】&#10;一人当たり面積グラフ枠">
          <a:extLst>
            <a:ext uri="{FF2B5EF4-FFF2-40B4-BE49-F238E27FC236}">
              <a16:creationId xmlns:a16="http://schemas.microsoft.com/office/drawing/2014/main" id="{9788D305-6C7C-47D6-A948-17A824F36207}"/>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27432</xdr:rowOff>
    </xdr:from>
    <xdr:to>
      <xdr:col>116</xdr:col>
      <xdr:colOff>62864</xdr:colOff>
      <xdr:row>64</xdr:row>
      <xdr:rowOff>143256</xdr:rowOff>
    </xdr:to>
    <xdr:cxnSp macro="">
      <xdr:nvCxnSpPr>
        <xdr:cNvPr id="683" name="直線コネクタ 682">
          <a:extLst>
            <a:ext uri="{FF2B5EF4-FFF2-40B4-BE49-F238E27FC236}">
              <a16:creationId xmlns:a16="http://schemas.microsoft.com/office/drawing/2014/main" id="{D9FD50E9-2490-4BEC-AC62-97DC1DDC72AA}"/>
            </a:ext>
          </a:extLst>
        </xdr:cNvPr>
        <xdr:cNvCxnSpPr/>
      </xdr:nvCxnSpPr>
      <xdr:spPr>
        <a:xfrm flipV="1">
          <a:off x="22160864" y="9628632"/>
          <a:ext cx="0" cy="1487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147083</xdr:rowOff>
    </xdr:from>
    <xdr:ext cx="469744" cy="259045"/>
    <xdr:sp macro="" textlink="">
      <xdr:nvSpPr>
        <xdr:cNvPr id="684" name="【学校施設】&#10;一人当たり面積最小値テキスト">
          <a:extLst>
            <a:ext uri="{FF2B5EF4-FFF2-40B4-BE49-F238E27FC236}">
              <a16:creationId xmlns:a16="http://schemas.microsoft.com/office/drawing/2014/main" id="{B962BF18-B250-4143-8AAC-26996B43F96D}"/>
            </a:ext>
          </a:extLst>
        </xdr:cNvPr>
        <xdr:cNvSpPr txBox="1"/>
      </xdr:nvSpPr>
      <xdr:spPr>
        <a:xfrm>
          <a:off x="22199600" y="11119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143256</xdr:rowOff>
    </xdr:from>
    <xdr:to>
      <xdr:col>116</xdr:col>
      <xdr:colOff>152400</xdr:colOff>
      <xdr:row>64</xdr:row>
      <xdr:rowOff>143256</xdr:rowOff>
    </xdr:to>
    <xdr:cxnSp macro="">
      <xdr:nvCxnSpPr>
        <xdr:cNvPr id="685" name="直線コネクタ 684">
          <a:extLst>
            <a:ext uri="{FF2B5EF4-FFF2-40B4-BE49-F238E27FC236}">
              <a16:creationId xmlns:a16="http://schemas.microsoft.com/office/drawing/2014/main" id="{E601765A-060A-4919-93FB-83ABB5ACB76F}"/>
            </a:ext>
          </a:extLst>
        </xdr:cNvPr>
        <xdr:cNvCxnSpPr/>
      </xdr:nvCxnSpPr>
      <xdr:spPr>
        <a:xfrm>
          <a:off x="22072600" y="111160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145559</xdr:rowOff>
    </xdr:from>
    <xdr:ext cx="469744" cy="259045"/>
    <xdr:sp macro="" textlink="">
      <xdr:nvSpPr>
        <xdr:cNvPr id="686" name="【学校施設】&#10;一人当たり面積最大値テキスト">
          <a:extLst>
            <a:ext uri="{FF2B5EF4-FFF2-40B4-BE49-F238E27FC236}">
              <a16:creationId xmlns:a16="http://schemas.microsoft.com/office/drawing/2014/main" id="{8EF8D5CF-17ED-4EE0-995E-B411B0230AAB}"/>
            </a:ext>
          </a:extLst>
        </xdr:cNvPr>
        <xdr:cNvSpPr txBox="1"/>
      </xdr:nvSpPr>
      <xdr:spPr>
        <a:xfrm>
          <a:off x="22199600" y="9403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27432</xdr:rowOff>
    </xdr:from>
    <xdr:to>
      <xdr:col>116</xdr:col>
      <xdr:colOff>152400</xdr:colOff>
      <xdr:row>56</xdr:row>
      <xdr:rowOff>27432</xdr:rowOff>
    </xdr:to>
    <xdr:cxnSp macro="">
      <xdr:nvCxnSpPr>
        <xdr:cNvPr id="687" name="直線コネクタ 686">
          <a:extLst>
            <a:ext uri="{FF2B5EF4-FFF2-40B4-BE49-F238E27FC236}">
              <a16:creationId xmlns:a16="http://schemas.microsoft.com/office/drawing/2014/main" id="{52E62930-33F3-44C6-8809-ABC129BB27AB}"/>
            </a:ext>
          </a:extLst>
        </xdr:cNvPr>
        <xdr:cNvCxnSpPr/>
      </xdr:nvCxnSpPr>
      <xdr:spPr>
        <a:xfrm>
          <a:off x="22072600" y="96286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169435</xdr:rowOff>
    </xdr:from>
    <xdr:ext cx="469744" cy="259045"/>
    <xdr:sp macro="" textlink="">
      <xdr:nvSpPr>
        <xdr:cNvPr id="688" name="【学校施設】&#10;一人当たり面積平均値テキスト">
          <a:extLst>
            <a:ext uri="{FF2B5EF4-FFF2-40B4-BE49-F238E27FC236}">
              <a16:creationId xmlns:a16="http://schemas.microsoft.com/office/drawing/2014/main" id="{70C3EF25-FE43-445A-B53C-4DB66AB586BC}"/>
            </a:ext>
          </a:extLst>
        </xdr:cNvPr>
        <xdr:cNvSpPr txBox="1"/>
      </xdr:nvSpPr>
      <xdr:spPr>
        <a:xfrm>
          <a:off x="22199600" y="104564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146558</xdr:rowOff>
    </xdr:from>
    <xdr:to>
      <xdr:col>116</xdr:col>
      <xdr:colOff>114300</xdr:colOff>
      <xdr:row>62</xdr:row>
      <xdr:rowOff>76708</xdr:rowOff>
    </xdr:to>
    <xdr:sp macro="" textlink="">
      <xdr:nvSpPr>
        <xdr:cNvPr id="689" name="フローチャート: 判断 688">
          <a:extLst>
            <a:ext uri="{FF2B5EF4-FFF2-40B4-BE49-F238E27FC236}">
              <a16:creationId xmlns:a16="http://schemas.microsoft.com/office/drawing/2014/main" id="{13B43790-385C-4813-846A-75C695B3533E}"/>
            </a:ext>
          </a:extLst>
        </xdr:cNvPr>
        <xdr:cNvSpPr/>
      </xdr:nvSpPr>
      <xdr:spPr>
        <a:xfrm>
          <a:off x="22110700" y="10605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148082</xdr:rowOff>
    </xdr:from>
    <xdr:to>
      <xdr:col>112</xdr:col>
      <xdr:colOff>38100</xdr:colOff>
      <xdr:row>62</xdr:row>
      <xdr:rowOff>78232</xdr:rowOff>
    </xdr:to>
    <xdr:sp macro="" textlink="">
      <xdr:nvSpPr>
        <xdr:cNvPr id="690" name="フローチャート: 判断 689">
          <a:extLst>
            <a:ext uri="{FF2B5EF4-FFF2-40B4-BE49-F238E27FC236}">
              <a16:creationId xmlns:a16="http://schemas.microsoft.com/office/drawing/2014/main" id="{0BB1DA4E-9F6B-439A-80A9-0C8D01957FCB}"/>
            </a:ext>
          </a:extLst>
        </xdr:cNvPr>
        <xdr:cNvSpPr/>
      </xdr:nvSpPr>
      <xdr:spPr>
        <a:xfrm>
          <a:off x="21272500" y="10606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164846</xdr:rowOff>
    </xdr:from>
    <xdr:to>
      <xdr:col>107</xdr:col>
      <xdr:colOff>101600</xdr:colOff>
      <xdr:row>62</xdr:row>
      <xdr:rowOff>94996</xdr:rowOff>
    </xdr:to>
    <xdr:sp macro="" textlink="">
      <xdr:nvSpPr>
        <xdr:cNvPr id="691" name="フローチャート: 判断 690">
          <a:extLst>
            <a:ext uri="{FF2B5EF4-FFF2-40B4-BE49-F238E27FC236}">
              <a16:creationId xmlns:a16="http://schemas.microsoft.com/office/drawing/2014/main" id="{F9CA6E32-DD5B-4B9D-9434-273DAE2BD43C}"/>
            </a:ext>
          </a:extLst>
        </xdr:cNvPr>
        <xdr:cNvSpPr/>
      </xdr:nvSpPr>
      <xdr:spPr>
        <a:xfrm>
          <a:off x="20383500" y="10623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141986</xdr:rowOff>
    </xdr:from>
    <xdr:to>
      <xdr:col>102</xdr:col>
      <xdr:colOff>165100</xdr:colOff>
      <xdr:row>62</xdr:row>
      <xdr:rowOff>72136</xdr:rowOff>
    </xdr:to>
    <xdr:sp macro="" textlink="">
      <xdr:nvSpPr>
        <xdr:cNvPr id="692" name="フローチャート: 判断 691">
          <a:extLst>
            <a:ext uri="{FF2B5EF4-FFF2-40B4-BE49-F238E27FC236}">
              <a16:creationId xmlns:a16="http://schemas.microsoft.com/office/drawing/2014/main" id="{16B964FD-4ED7-4276-A922-1BCF6269E83A}"/>
            </a:ext>
          </a:extLst>
        </xdr:cNvPr>
        <xdr:cNvSpPr/>
      </xdr:nvSpPr>
      <xdr:spPr>
        <a:xfrm>
          <a:off x="19494500" y="10600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158750</xdr:rowOff>
    </xdr:from>
    <xdr:to>
      <xdr:col>98</xdr:col>
      <xdr:colOff>38100</xdr:colOff>
      <xdr:row>62</xdr:row>
      <xdr:rowOff>88900</xdr:rowOff>
    </xdr:to>
    <xdr:sp macro="" textlink="">
      <xdr:nvSpPr>
        <xdr:cNvPr id="693" name="フローチャート: 判断 692">
          <a:extLst>
            <a:ext uri="{FF2B5EF4-FFF2-40B4-BE49-F238E27FC236}">
              <a16:creationId xmlns:a16="http://schemas.microsoft.com/office/drawing/2014/main" id="{75F985C2-B0C2-4C7B-955F-CA5E8EC73349}"/>
            </a:ext>
          </a:extLst>
        </xdr:cNvPr>
        <xdr:cNvSpPr/>
      </xdr:nvSpPr>
      <xdr:spPr>
        <a:xfrm>
          <a:off x="18605500" y="1061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4" name="テキスト ボックス 693">
          <a:extLst>
            <a:ext uri="{FF2B5EF4-FFF2-40B4-BE49-F238E27FC236}">
              <a16:creationId xmlns:a16="http://schemas.microsoft.com/office/drawing/2014/main" id="{7FA7500E-167F-42EF-A3B8-DCF0832BDD7E}"/>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5" name="テキスト ボックス 694">
          <a:extLst>
            <a:ext uri="{FF2B5EF4-FFF2-40B4-BE49-F238E27FC236}">
              <a16:creationId xmlns:a16="http://schemas.microsoft.com/office/drawing/2014/main" id="{BDC4CE41-6463-45CA-8DDB-C4E2C1A256F1}"/>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6" name="テキスト ボックス 695">
          <a:extLst>
            <a:ext uri="{FF2B5EF4-FFF2-40B4-BE49-F238E27FC236}">
              <a16:creationId xmlns:a16="http://schemas.microsoft.com/office/drawing/2014/main" id="{25342CD8-B2CF-4F07-8C2C-8199081B47E1}"/>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7" name="テキスト ボックス 696">
          <a:extLst>
            <a:ext uri="{FF2B5EF4-FFF2-40B4-BE49-F238E27FC236}">
              <a16:creationId xmlns:a16="http://schemas.microsoft.com/office/drawing/2014/main" id="{3B8E3E69-B565-4747-BDED-5B9DC6DC094F}"/>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98" name="テキスト ボックス 697">
          <a:extLst>
            <a:ext uri="{FF2B5EF4-FFF2-40B4-BE49-F238E27FC236}">
              <a16:creationId xmlns:a16="http://schemas.microsoft.com/office/drawing/2014/main" id="{DDDCB456-D392-4FB2-8C9F-83241CF93E44}"/>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11684</xdr:rowOff>
    </xdr:from>
    <xdr:to>
      <xdr:col>116</xdr:col>
      <xdr:colOff>114300</xdr:colOff>
      <xdr:row>62</xdr:row>
      <xdr:rowOff>113284</xdr:rowOff>
    </xdr:to>
    <xdr:sp macro="" textlink="">
      <xdr:nvSpPr>
        <xdr:cNvPr id="699" name="楕円 698">
          <a:extLst>
            <a:ext uri="{FF2B5EF4-FFF2-40B4-BE49-F238E27FC236}">
              <a16:creationId xmlns:a16="http://schemas.microsoft.com/office/drawing/2014/main" id="{C99B3E18-4CC6-4055-9416-5A387700BAAD}"/>
            </a:ext>
          </a:extLst>
        </xdr:cNvPr>
        <xdr:cNvSpPr/>
      </xdr:nvSpPr>
      <xdr:spPr>
        <a:xfrm>
          <a:off x="22110700" y="10641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161561</xdr:rowOff>
    </xdr:from>
    <xdr:ext cx="469744" cy="259045"/>
    <xdr:sp macro="" textlink="">
      <xdr:nvSpPr>
        <xdr:cNvPr id="700" name="【学校施設】&#10;一人当たり面積該当値テキスト">
          <a:extLst>
            <a:ext uri="{FF2B5EF4-FFF2-40B4-BE49-F238E27FC236}">
              <a16:creationId xmlns:a16="http://schemas.microsoft.com/office/drawing/2014/main" id="{5F0EB7AD-AC66-4653-B9DA-EDC7F2808600}"/>
            </a:ext>
          </a:extLst>
        </xdr:cNvPr>
        <xdr:cNvSpPr txBox="1"/>
      </xdr:nvSpPr>
      <xdr:spPr>
        <a:xfrm>
          <a:off x="22199600" y="10620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26162</xdr:rowOff>
    </xdr:from>
    <xdr:to>
      <xdr:col>112</xdr:col>
      <xdr:colOff>38100</xdr:colOff>
      <xdr:row>62</xdr:row>
      <xdr:rowOff>127762</xdr:rowOff>
    </xdr:to>
    <xdr:sp macro="" textlink="">
      <xdr:nvSpPr>
        <xdr:cNvPr id="701" name="楕円 700">
          <a:extLst>
            <a:ext uri="{FF2B5EF4-FFF2-40B4-BE49-F238E27FC236}">
              <a16:creationId xmlns:a16="http://schemas.microsoft.com/office/drawing/2014/main" id="{7E3448D1-7090-4125-9676-84A4DAAE49EE}"/>
            </a:ext>
          </a:extLst>
        </xdr:cNvPr>
        <xdr:cNvSpPr/>
      </xdr:nvSpPr>
      <xdr:spPr>
        <a:xfrm>
          <a:off x="21272500" y="10656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62484</xdr:rowOff>
    </xdr:from>
    <xdr:to>
      <xdr:col>116</xdr:col>
      <xdr:colOff>63500</xdr:colOff>
      <xdr:row>62</xdr:row>
      <xdr:rowOff>76962</xdr:rowOff>
    </xdr:to>
    <xdr:cxnSp macro="">
      <xdr:nvCxnSpPr>
        <xdr:cNvPr id="702" name="直線コネクタ 701">
          <a:extLst>
            <a:ext uri="{FF2B5EF4-FFF2-40B4-BE49-F238E27FC236}">
              <a16:creationId xmlns:a16="http://schemas.microsoft.com/office/drawing/2014/main" id="{90852BD7-4473-41B5-8E4B-0F0BCCB3A2F2}"/>
            </a:ext>
          </a:extLst>
        </xdr:cNvPr>
        <xdr:cNvCxnSpPr/>
      </xdr:nvCxnSpPr>
      <xdr:spPr>
        <a:xfrm flipV="1">
          <a:off x="21323300" y="10692384"/>
          <a:ext cx="8382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41402</xdr:rowOff>
    </xdr:from>
    <xdr:to>
      <xdr:col>107</xdr:col>
      <xdr:colOff>101600</xdr:colOff>
      <xdr:row>62</xdr:row>
      <xdr:rowOff>143002</xdr:rowOff>
    </xdr:to>
    <xdr:sp macro="" textlink="">
      <xdr:nvSpPr>
        <xdr:cNvPr id="703" name="楕円 702">
          <a:extLst>
            <a:ext uri="{FF2B5EF4-FFF2-40B4-BE49-F238E27FC236}">
              <a16:creationId xmlns:a16="http://schemas.microsoft.com/office/drawing/2014/main" id="{C143A6F1-DE5C-4F1D-BAD0-3FAF9E1DF5E0}"/>
            </a:ext>
          </a:extLst>
        </xdr:cNvPr>
        <xdr:cNvSpPr/>
      </xdr:nvSpPr>
      <xdr:spPr>
        <a:xfrm>
          <a:off x="20383500" y="10671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76962</xdr:rowOff>
    </xdr:from>
    <xdr:to>
      <xdr:col>111</xdr:col>
      <xdr:colOff>177800</xdr:colOff>
      <xdr:row>62</xdr:row>
      <xdr:rowOff>92202</xdr:rowOff>
    </xdr:to>
    <xdr:cxnSp macro="">
      <xdr:nvCxnSpPr>
        <xdr:cNvPr id="704" name="直線コネクタ 703">
          <a:extLst>
            <a:ext uri="{FF2B5EF4-FFF2-40B4-BE49-F238E27FC236}">
              <a16:creationId xmlns:a16="http://schemas.microsoft.com/office/drawing/2014/main" id="{C0E382CD-1C9C-4B45-A319-943CC66536DB}"/>
            </a:ext>
          </a:extLst>
        </xdr:cNvPr>
        <xdr:cNvCxnSpPr/>
      </xdr:nvCxnSpPr>
      <xdr:spPr>
        <a:xfrm flipV="1">
          <a:off x="20434300" y="10706862"/>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55118</xdr:rowOff>
    </xdr:from>
    <xdr:to>
      <xdr:col>102</xdr:col>
      <xdr:colOff>165100</xdr:colOff>
      <xdr:row>62</xdr:row>
      <xdr:rowOff>156718</xdr:rowOff>
    </xdr:to>
    <xdr:sp macro="" textlink="">
      <xdr:nvSpPr>
        <xdr:cNvPr id="705" name="楕円 704">
          <a:extLst>
            <a:ext uri="{FF2B5EF4-FFF2-40B4-BE49-F238E27FC236}">
              <a16:creationId xmlns:a16="http://schemas.microsoft.com/office/drawing/2014/main" id="{9AB336A2-8842-4A86-BF5A-C243513409C3}"/>
            </a:ext>
          </a:extLst>
        </xdr:cNvPr>
        <xdr:cNvSpPr/>
      </xdr:nvSpPr>
      <xdr:spPr>
        <a:xfrm>
          <a:off x="19494500" y="10685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92202</xdr:rowOff>
    </xdr:from>
    <xdr:to>
      <xdr:col>107</xdr:col>
      <xdr:colOff>50800</xdr:colOff>
      <xdr:row>62</xdr:row>
      <xdr:rowOff>105918</xdr:rowOff>
    </xdr:to>
    <xdr:cxnSp macro="">
      <xdr:nvCxnSpPr>
        <xdr:cNvPr id="706" name="直線コネクタ 705">
          <a:extLst>
            <a:ext uri="{FF2B5EF4-FFF2-40B4-BE49-F238E27FC236}">
              <a16:creationId xmlns:a16="http://schemas.microsoft.com/office/drawing/2014/main" id="{5B334FA3-13B8-4901-B163-B39277056F41}"/>
            </a:ext>
          </a:extLst>
        </xdr:cNvPr>
        <xdr:cNvCxnSpPr/>
      </xdr:nvCxnSpPr>
      <xdr:spPr>
        <a:xfrm flipV="1">
          <a:off x="19545300" y="1072210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73406</xdr:rowOff>
    </xdr:from>
    <xdr:to>
      <xdr:col>98</xdr:col>
      <xdr:colOff>38100</xdr:colOff>
      <xdr:row>63</xdr:row>
      <xdr:rowOff>3556</xdr:rowOff>
    </xdr:to>
    <xdr:sp macro="" textlink="">
      <xdr:nvSpPr>
        <xdr:cNvPr id="707" name="楕円 706">
          <a:extLst>
            <a:ext uri="{FF2B5EF4-FFF2-40B4-BE49-F238E27FC236}">
              <a16:creationId xmlns:a16="http://schemas.microsoft.com/office/drawing/2014/main" id="{01563DFA-0E48-4E1F-B814-20551E9FAACB}"/>
            </a:ext>
          </a:extLst>
        </xdr:cNvPr>
        <xdr:cNvSpPr/>
      </xdr:nvSpPr>
      <xdr:spPr>
        <a:xfrm>
          <a:off x="18605500" y="10703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105918</xdr:rowOff>
    </xdr:from>
    <xdr:to>
      <xdr:col>102</xdr:col>
      <xdr:colOff>114300</xdr:colOff>
      <xdr:row>62</xdr:row>
      <xdr:rowOff>124206</xdr:rowOff>
    </xdr:to>
    <xdr:cxnSp macro="">
      <xdr:nvCxnSpPr>
        <xdr:cNvPr id="708" name="直線コネクタ 707">
          <a:extLst>
            <a:ext uri="{FF2B5EF4-FFF2-40B4-BE49-F238E27FC236}">
              <a16:creationId xmlns:a16="http://schemas.microsoft.com/office/drawing/2014/main" id="{A57D76B4-FE9F-420A-8CC8-A706D45826CE}"/>
            </a:ext>
          </a:extLst>
        </xdr:cNvPr>
        <xdr:cNvCxnSpPr/>
      </xdr:nvCxnSpPr>
      <xdr:spPr>
        <a:xfrm flipV="1">
          <a:off x="18656300" y="1073581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94759</xdr:rowOff>
    </xdr:from>
    <xdr:ext cx="469744" cy="259045"/>
    <xdr:sp macro="" textlink="">
      <xdr:nvSpPr>
        <xdr:cNvPr id="709" name="n_1aveValue【学校施設】&#10;一人当たり面積">
          <a:extLst>
            <a:ext uri="{FF2B5EF4-FFF2-40B4-BE49-F238E27FC236}">
              <a16:creationId xmlns:a16="http://schemas.microsoft.com/office/drawing/2014/main" id="{F8933E1E-EEFF-44E6-A9EF-4578BEAD2D5F}"/>
            </a:ext>
          </a:extLst>
        </xdr:cNvPr>
        <xdr:cNvSpPr txBox="1"/>
      </xdr:nvSpPr>
      <xdr:spPr>
        <a:xfrm>
          <a:off x="21075727" y="10381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111523</xdr:rowOff>
    </xdr:from>
    <xdr:ext cx="469744" cy="259045"/>
    <xdr:sp macro="" textlink="">
      <xdr:nvSpPr>
        <xdr:cNvPr id="710" name="n_2aveValue【学校施設】&#10;一人当たり面積">
          <a:extLst>
            <a:ext uri="{FF2B5EF4-FFF2-40B4-BE49-F238E27FC236}">
              <a16:creationId xmlns:a16="http://schemas.microsoft.com/office/drawing/2014/main" id="{029EC2D5-E337-40B0-A5F7-A2F4C384D2AD}"/>
            </a:ext>
          </a:extLst>
        </xdr:cNvPr>
        <xdr:cNvSpPr txBox="1"/>
      </xdr:nvSpPr>
      <xdr:spPr>
        <a:xfrm>
          <a:off x="20199427" y="10398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88663</xdr:rowOff>
    </xdr:from>
    <xdr:ext cx="469744" cy="259045"/>
    <xdr:sp macro="" textlink="">
      <xdr:nvSpPr>
        <xdr:cNvPr id="711" name="n_3aveValue【学校施設】&#10;一人当たり面積">
          <a:extLst>
            <a:ext uri="{FF2B5EF4-FFF2-40B4-BE49-F238E27FC236}">
              <a16:creationId xmlns:a16="http://schemas.microsoft.com/office/drawing/2014/main" id="{AF5AA3C4-9CE8-4145-8FA5-0021C7628E19}"/>
            </a:ext>
          </a:extLst>
        </xdr:cNvPr>
        <xdr:cNvSpPr txBox="1"/>
      </xdr:nvSpPr>
      <xdr:spPr>
        <a:xfrm>
          <a:off x="19310427" y="10375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105427</xdr:rowOff>
    </xdr:from>
    <xdr:ext cx="469744" cy="259045"/>
    <xdr:sp macro="" textlink="">
      <xdr:nvSpPr>
        <xdr:cNvPr id="712" name="n_4aveValue【学校施設】&#10;一人当たり面積">
          <a:extLst>
            <a:ext uri="{FF2B5EF4-FFF2-40B4-BE49-F238E27FC236}">
              <a16:creationId xmlns:a16="http://schemas.microsoft.com/office/drawing/2014/main" id="{2DC4CD9E-EF12-430B-8390-624C63595196}"/>
            </a:ext>
          </a:extLst>
        </xdr:cNvPr>
        <xdr:cNvSpPr txBox="1"/>
      </xdr:nvSpPr>
      <xdr:spPr>
        <a:xfrm>
          <a:off x="18421427" y="10392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118889</xdr:rowOff>
    </xdr:from>
    <xdr:ext cx="469744" cy="259045"/>
    <xdr:sp macro="" textlink="">
      <xdr:nvSpPr>
        <xdr:cNvPr id="713" name="n_1mainValue【学校施設】&#10;一人当たり面積">
          <a:extLst>
            <a:ext uri="{FF2B5EF4-FFF2-40B4-BE49-F238E27FC236}">
              <a16:creationId xmlns:a16="http://schemas.microsoft.com/office/drawing/2014/main" id="{1DB13D46-4A28-4045-B987-FF2236AA0C4A}"/>
            </a:ext>
          </a:extLst>
        </xdr:cNvPr>
        <xdr:cNvSpPr txBox="1"/>
      </xdr:nvSpPr>
      <xdr:spPr>
        <a:xfrm>
          <a:off x="21075727" y="10748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134129</xdr:rowOff>
    </xdr:from>
    <xdr:ext cx="469744" cy="259045"/>
    <xdr:sp macro="" textlink="">
      <xdr:nvSpPr>
        <xdr:cNvPr id="714" name="n_2mainValue【学校施設】&#10;一人当たり面積">
          <a:extLst>
            <a:ext uri="{FF2B5EF4-FFF2-40B4-BE49-F238E27FC236}">
              <a16:creationId xmlns:a16="http://schemas.microsoft.com/office/drawing/2014/main" id="{DC267475-217B-4F71-8D68-8F238F53DFB5}"/>
            </a:ext>
          </a:extLst>
        </xdr:cNvPr>
        <xdr:cNvSpPr txBox="1"/>
      </xdr:nvSpPr>
      <xdr:spPr>
        <a:xfrm>
          <a:off x="20199427" y="10764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147845</xdr:rowOff>
    </xdr:from>
    <xdr:ext cx="469744" cy="259045"/>
    <xdr:sp macro="" textlink="">
      <xdr:nvSpPr>
        <xdr:cNvPr id="715" name="n_3mainValue【学校施設】&#10;一人当たり面積">
          <a:extLst>
            <a:ext uri="{FF2B5EF4-FFF2-40B4-BE49-F238E27FC236}">
              <a16:creationId xmlns:a16="http://schemas.microsoft.com/office/drawing/2014/main" id="{7EEEC48A-90AA-4178-9477-68692C9E7AC3}"/>
            </a:ext>
          </a:extLst>
        </xdr:cNvPr>
        <xdr:cNvSpPr txBox="1"/>
      </xdr:nvSpPr>
      <xdr:spPr>
        <a:xfrm>
          <a:off x="19310427" y="10777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166133</xdr:rowOff>
    </xdr:from>
    <xdr:ext cx="469744" cy="259045"/>
    <xdr:sp macro="" textlink="">
      <xdr:nvSpPr>
        <xdr:cNvPr id="716" name="n_4mainValue【学校施設】&#10;一人当たり面積">
          <a:extLst>
            <a:ext uri="{FF2B5EF4-FFF2-40B4-BE49-F238E27FC236}">
              <a16:creationId xmlns:a16="http://schemas.microsoft.com/office/drawing/2014/main" id="{530A81BA-5092-402D-8A7D-EC8476B5A8FC}"/>
            </a:ext>
          </a:extLst>
        </xdr:cNvPr>
        <xdr:cNvSpPr txBox="1"/>
      </xdr:nvSpPr>
      <xdr:spPr>
        <a:xfrm>
          <a:off x="18421427" y="10796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7" name="正方形/長方形 716">
          <a:extLst>
            <a:ext uri="{FF2B5EF4-FFF2-40B4-BE49-F238E27FC236}">
              <a16:creationId xmlns:a16="http://schemas.microsoft.com/office/drawing/2014/main" id="{ECDA8FCC-ACF6-4F91-96E1-7C1E8A46C741}"/>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18" name="正方形/長方形 717">
          <a:extLst>
            <a:ext uri="{FF2B5EF4-FFF2-40B4-BE49-F238E27FC236}">
              <a16:creationId xmlns:a16="http://schemas.microsoft.com/office/drawing/2014/main" id="{C45B61A2-3C5B-4C11-8C9E-F0EE94DB10B6}"/>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19" name="正方形/長方形 718">
          <a:extLst>
            <a:ext uri="{FF2B5EF4-FFF2-40B4-BE49-F238E27FC236}">
              <a16:creationId xmlns:a16="http://schemas.microsoft.com/office/drawing/2014/main" id="{A26F0450-8424-4F2D-BF9F-5119DE494B1A}"/>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0" name="正方形/長方形 719">
          <a:extLst>
            <a:ext uri="{FF2B5EF4-FFF2-40B4-BE49-F238E27FC236}">
              <a16:creationId xmlns:a16="http://schemas.microsoft.com/office/drawing/2014/main" id="{01397D31-6D1E-4E7E-8D6D-B4D181446E57}"/>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1" name="正方形/長方形 720">
          <a:extLst>
            <a:ext uri="{FF2B5EF4-FFF2-40B4-BE49-F238E27FC236}">
              <a16:creationId xmlns:a16="http://schemas.microsoft.com/office/drawing/2014/main" id="{0C933049-92A1-4757-9F97-F0B02FE579CD}"/>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2" name="正方形/長方形 721">
          <a:extLst>
            <a:ext uri="{FF2B5EF4-FFF2-40B4-BE49-F238E27FC236}">
              <a16:creationId xmlns:a16="http://schemas.microsoft.com/office/drawing/2014/main" id="{BBB8FAB6-2C42-4C47-9FA2-AA7903443D19}"/>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3" name="正方形/長方形 722">
          <a:extLst>
            <a:ext uri="{FF2B5EF4-FFF2-40B4-BE49-F238E27FC236}">
              <a16:creationId xmlns:a16="http://schemas.microsoft.com/office/drawing/2014/main" id="{15C13B18-0A45-40E1-A503-524B272A8BFD}"/>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4" name="正方形/長方形 723">
          <a:extLst>
            <a:ext uri="{FF2B5EF4-FFF2-40B4-BE49-F238E27FC236}">
              <a16:creationId xmlns:a16="http://schemas.microsoft.com/office/drawing/2014/main" id="{8F83C1BF-366F-46F2-99AE-348C40040B0A}"/>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725" name="正方形/長方形 724">
          <a:extLst>
            <a:ext uri="{FF2B5EF4-FFF2-40B4-BE49-F238E27FC236}">
              <a16:creationId xmlns:a16="http://schemas.microsoft.com/office/drawing/2014/main" id="{CF090D49-1AA3-4059-896B-67EE2248A5BD}"/>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26" name="正方形/長方形 725">
          <a:extLst>
            <a:ext uri="{FF2B5EF4-FFF2-40B4-BE49-F238E27FC236}">
              <a16:creationId xmlns:a16="http://schemas.microsoft.com/office/drawing/2014/main" id="{82B9483E-999C-47A1-85E3-6E9F09DEA26C}"/>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27" name="正方形/長方形 726">
          <a:extLst>
            <a:ext uri="{FF2B5EF4-FFF2-40B4-BE49-F238E27FC236}">
              <a16:creationId xmlns:a16="http://schemas.microsoft.com/office/drawing/2014/main" id="{CE1B21EA-5BF6-4FB3-BA56-2C16D192E5B1}"/>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28" name="正方形/長方形 727">
          <a:extLst>
            <a:ext uri="{FF2B5EF4-FFF2-40B4-BE49-F238E27FC236}">
              <a16:creationId xmlns:a16="http://schemas.microsoft.com/office/drawing/2014/main" id="{CA3EF81A-CC18-4781-B55E-D5CE6CF9533B}"/>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29" name="正方形/長方形 728">
          <a:extLst>
            <a:ext uri="{FF2B5EF4-FFF2-40B4-BE49-F238E27FC236}">
              <a16:creationId xmlns:a16="http://schemas.microsoft.com/office/drawing/2014/main" id="{30CA806A-8E0F-42F4-975B-9E8F585D01E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30" name="正方形/長方形 729">
          <a:extLst>
            <a:ext uri="{FF2B5EF4-FFF2-40B4-BE49-F238E27FC236}">
              <a16:creationId xmlns:a16="http://schemas.microsoft.com/office/drawing/2014/main" id="{CBAEC03E-D58B-4195-9234-A67E5644AB39}"/>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31" name="正方形/長方形 730">
          <a:extLst>
            <a:ext uri="{FF2B5EF4-FFF2-40B4-BE49-F238E27FC236}">
              <a16:creationId xmlns:a16="http://schemas.microsoft.com/office/drawing/2014/main" id="{1724FCDE-DC3D-4C98-BF10-B8BFA7E601FE}"/>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32" name="正方形/長方形 731">
          <a:extLst>
            <a:ext uri="{FF2B5EF4-FFF2-40B4-BE49-F238E27FC236}">
              <a16:creationId xmlns:a16="http://schemas.microsoft.com/office/drawing/2014/main" id="{F8808BCF-6780-44FA-88C5-51FA04FE6314}"/>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733" name="正方形/長方形 732">
          <a:extLst>
            <a:ext uri="{FF2B5EF4-FFF2-40B4-BE49-F238E27FC236}">
              <a16:creationId xmlns:a16="http://schemas.microsoft.com/office/drawing/2014/main" id="{290FDFB5-7533-420F-ADE6-4E62BA948551}"/>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4" name="正方形/長方形 733">
          <a:extLst>
            <a:ext uri="{FF2B5EF4-FFF2-40B4-BE49-F238E27FC236}">
              <a16:creationId xmlns:a16="http://schemas.microsoft.com/office/drawing/2014/main" id="{1C1B6417-BB73-4EE1-93A2-8E6CEAC097F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5" name="正方形/長方形 734">
          <a:extLst>
            <a:ext uri="{FF2B5EF4-FFF2-40B4-BE49-F238E27FC236}">
              <a16:creationId xmlns:a16="http://schemas.microsoft.com/office/drawing/2014/main" id="{BF1E1A74-A88B-488B-9BD7-D33BD584A4BF}"/>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6" name="正方形/長方形 735">
          <a:extLst>
            <a:ext uri="{FF2B5EF4-FFF2-40B4-BE49-F238E27FC236}">
              <a16:creationId xmlns:a16="http://schemas.microsoft.com/office/drawing/2014/main" id="{3E530CBC-7CA1-49A7-AD61-A48D6AE87869}"/>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7" name="正方形/長方形 736">
          <a:extLst>
            <a:ext uri="{FF2B5EF4-FFF2-40B4-BE49-F238E27FC236}">
              <a16:creationId xmlns:a16="http://schemas.microsoft.com/office/drawing/2014/main" id="{DDD55E9A-2935-4C57-A8D0-8A4A3AA4E9E3}"/>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38" name="正方形/長方形 737">
          <a:extLst>
            <a:ext uri="{FF2B5EF4-FFF2-40B4-BE49-F238E27FC236}">
              <a16:creationId xmlns:a16="http://schemas.microsoft.com/office/drawing/2014/main" id="{5525DB52-3973-4342-A6C8-974A05A49478}"/>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39" name="正方形/長方形 738">
          <a:extLst>
            <a:ext uri="{FF2B5EF4-FFF2-40B4-BE49-F238E27FC236}">
              <a16:creationId xmlns:a16="http://schemas.microsoft.com/office/drawing/2014/main" id="{7489249D-A215-4D42-AF5A-F22FD8E89E3C}"/>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0" name="正方形/長方形 739">
          <a:extLst>
            <a:ext uri="{FF2B5EF4-FFF2-40B4-BE49-F238E27FC236}">
              <a16:creationId xmlns:a16="http://schemas.microsoft.com/office/drawing/2014/main" id="{71ABDDDC-4048-4285-B81F-DB7A70C5417D}"/>
            </a:ext>
          </a:extLst>
        </xdr:cNvPr>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741" name="正方形/長方形 740">
          <a:extLst>
            <a:ext uri="{FF2B5EF4-FFF2-40B4-BE49-F238E27FC236}">
              <a16:creationId xmlns:a16="http://schemas.microsoft.com/office/drawing/2014/main" id="{14B17CFA-00A1-4483-960D-22C192CB0DEE}"/>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42" name="正方形/長方形 741">
          <a:extLst>
            <a:ext uri="{FF2B5EF4-FFF2-40B4-BE49-F238E27FC236}">
              <a16:creationId xmlns:a16="http://schemas.microsoft.com/office/drawing/2014/main" id="{A742A681-9624-4382-8C22-1B1938CEAE2F}"/>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43" name="正方形/長方形 742">
          <a:extLst>
            <a:ext uri="{FF2B5EF4-FFF2-40B4-BE49-F238E27FC236}">
              <a16:creationId xmlns:a16="http://schemas.microsoft.com/office/drawing/2014/main" id="{FD9DD792-2351-46DC-8CEE-A9F0D2C39B47}"/>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44" name="正方形/長方形 743">
          <a:extLst>
            <a:ext uri="{FF2B5EF4-FFF2-40B4-BE49-F238E27FC236}">
              <a16:creationId xmlns:a16="http://schemas.microsoft.com/office/drawing/2014/main" id="{9652EE53-ABA3-440E-9C48-2243DAE78D78}"/>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45" name="正方形/長方形 744">
          <a:extLst>
            <a:ext uri="{FF2B5EF4-FFF2-40B4-BE49-F238E27FC236}">
              <a16:creationId xmlns:a16="http://schemas.microsoft.com/office/drawing/2014/main" id="{1C1EB198-351D-4DD0-8C3A-FE4AE4FDF537}"/>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46" name="正方形/長方形 745">
          <a:extLst>
            <a:ext uri="{FF2B5EF4-FFF2-40B4-BE49-F238E27FC236}">
              <a16:creationId xmlns:a16="http://schemas.microsoft.com/office/drawing/2014/main" id="{E0AB0824-2D58-4577-A241-725C41F271F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47" name="正方形/長方形 746">
          <a:extLst>
            <a:ext uri="{FF2B5EF4-FFF2-40B4-BE49-F238E27FC236}">
              <a16:creationId xmlns:a16="http://schemas.microsoft.com/office/drawing/2014/main" id="{2D79BFF8-73AB-4BEA-85D0-6D46BE973521}"/>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48" name="正方形/長方形 747">
          <a:extLst>
            <a:ext uri="{FF2B5EF4-FFF2-40B4-BE49-F238E27FC236}">
              <a16:creationId xmlns:a16="http://schemas.microsoft.com/office/drawing/2014/main" id="{F3777C6D-5F8A-4677-B8C8-740BFA16E55D}"/>
            </a:ext>
          </a:extLst>
        </xdr:cNvPr>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749" name="正方形/長方形 748">
          <a:extLst>
            <a:ext uri="{FF2B5EF4-FFF2-40B4-BE49-F238E27FC236}">
              <a16:creationId xmlns:a16="http://schemas.microsoft.com/office/drawing/2014/main" id="{5CF7670A-9364-466E-ACE0-B064E408EC8F}"/>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0" name="正方形/長方形 749">
          <a:extLst>
            <a:ext uri="{FF2B5EF4-FFF2-40B4-BE49-F238E27FC236}">
              <a16:creationId xmlns:a16="http://schemas.microsoft.com/office/drawing/2014/main" id="{43E347E2-7557-4A2E-A246-657564B8133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1" name="テキスト ボックス 750">
          <a:extLst>
            <a:ext uri="{FF2B5EF4-FFF2-40B4-BE49-F238E27FC236}">
              <a16:creationId xmlns:a16="http://schemas.microsoft.com/office/drawing/2014/main" id="{A7E99D48-789C-4B95-B641-F26F0239C2F6}"/>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公営住宅については築</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数年を経過しており、老朽化が顕著であるため、高い有形固定資産減価償却率となっている。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記載の公共施設等・インフラ施設については、平成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年度に「湯河原町公共施設等総合管理計画」を策定したが、</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時代とともに変化する町民ニーズ、財政状況等を反映させるため、中長期的な視点が必要と考えており、令和３年度に「湯河原町公共施設等総合管理計画」が改訂された。</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保育所については令和元年度の八雲・まさご保育園統合事業により新たに保育所が建てられたため有形固定資産減価償却率が平成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年度から令和元年度にかけて</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23.4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％と大きく減少した。</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BB09AA04-BBF3-4BE8-9DAB-CC360F362094}"/>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4DE2A4A3-5F87-4E7A-A451-748DFC5F5F62}"/>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1AEEABCB-398F-4BD4-A236-065159BACB48}"/>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F978F50B-E661-4F81-A1A5-B836655B80E9}"/>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神奈川県湯河原町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865FEA4D-6C99-4277-8A99-C285F89ED387}"/>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5BC01ABD-615C-4EF8-B89B-00E29A9C46C9}"/>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2798A1B3-761F-493B-8DB9-1F09CAD225A8}"/>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CFC527E9-FBF4-4D53-8E72-5185A98F90D7}"/>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9F097FF0-ED98-4BE7-B896-4CA6FF547A8B}"/>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A78F6441-7429-48D9-85FD-AF95CEA13CE9}"/>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23,899
23,454
40.97
10,936,759
10,309,504
519,313
5,993,202
9,885,279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AFD7C559-A39A-4690-A5F5-25276272C409}"/>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B8603D5F-6021-4DF4-84D1-03A7F0EF0B8F}"/>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22328B48-EFF0-4DCA-8364-DF634721864C}"/>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6.0
66.9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E0ACFA9D-8F2D-49CB-A525-D0A27B837A62}"/>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F74D88EC-A5EA-4B98-8840-A737E431FC02}"/>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ADABE425-8275-4798-94A0-87B4C5C4E65E}"/>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CE8623EA-2C78-4898-A189-68DC98064C24}"/>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1D26E577-9DAF-4803-A1E9-6B5049A318C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469357B5-F428-4672-921C-22747C664606}"/>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B0475AED-C5BE-4E5A-ADFE-6606EE3C97D1}"/>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99D827A8-16F8-4F37-B43C-5C80448EE071}"/>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E14F8C59-80F5-46B8-9F53-344772EAE0B9}"/>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BA604CDD-E38D-4D25-B81B-E27A21B44F46}"/>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5DC3CBB8-3439-4016-82BF-8104AB928A74}"/>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A77BD17B-5F0E-4B7C-9433-726DF987EC53}"/>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202D9737-E46D-49BB-88BA-D7F877F27728}"/>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77D94FD2-7166-44D3-AD49-5D1C5EA97DA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188B7C34-4703-4016-81F8-E614F6C2BF9D}"/>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EC54FE4E-5754-4E97-AF5B-6EAF333D0CBB}"/>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E5AC0E88-C0A8-4B2D-99B3-0064BF598F7F}"/>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963F5E33-F6FA-476E-980B-55C778C33ECE}"/>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F89EF473-8D84-4AB0-9CAB-EB04883B02B4}"/>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72C2BF6-AD78-4C96-A76D-352A9275EDC1}"/>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752B76F2-42F7-44BD-91A7-6C5F8CEA2AAE}"/>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89CDD2DD-09BA-4087-98C7-B003CC3574CD}"/>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AE7E2CBD-1D6F-4AB9-B916-3FE18B5BDD7B}"/>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F925742C-B00E-4CFE-9D36-0FFD5930D761}"/>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24776AC0-5E91-4FF2-898E-55DB15DA1DB3}"/>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DFC18B8E-F680-4B0C-B28C-2F0E772F582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BC66B921-2034-4E29-905D-7F9068E6C59B}"/>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B5480C2D-FAB3-4DBF-BF1A-01CDEEFF2AB8}"/>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88FF2F00-628B-443D-9E22-BFE2A3F9BD83}"/>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0ED1C496-7316-45E7-BFE8-2A7BBCE503AA}"/>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BAD7624D-3E8E-47B0-9530-4C2CEAB3B58F}"/>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38EFA2AA-76F5-4EE6-A53A-A3348BD5635F}"/>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26EA8022-9A19-424C-BD95-7B3DFEB9A761}"/>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2DA45CA2-E1B6-4A4B-84FE-0CD249D29A4F}"/>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30FA9D13-0D09-47C9-802C-A419F6C62AC8}"/>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55AD497B-AA35-4361-BFBD-CCC0E7880914}"/>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A98A81CA-A898-45C3-BEB0-06722ADF46FA}"/>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2C67B58F-6DA5-4A92-816E-2A007D1B44C0}"/>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96679089-00CD-47F4-912A-4CA25770F3D5}"/>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5771DCE6-6E92-461F-B2CA-0613CBBB2049}"/>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A1071CBE-0A92-428F-9E20-15368DA19CA9}"/>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152382F7-89C7-4997-ADD6-4F9B0BC0C051}"/>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42F81140-F340-490C-8A8A-050AFD6788A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112123</xdr:rowOff>
    </xdr:from>
    <xdr:to>
      <xdr:col>24</xdr:col>
      <xdr:colOff>62865</xdr:colOff>
      <xdr:row>42</xdr:row>
      <xdr:rowOff>85997</xdr:rowOff>
    </xdr:to>
    <xdr:cxnSp macro="">
      <xdr:nvCxnSpPr>
        <xdr:cNvPr id="58" name="直線コネクタ 57">
          <a:extLst>
            <a:ext uri="{FF2B5EF4-FFF2-40B4-BE49-F238E27FC236}">
              <a16:creationId xmlns:a16="http://schemas.microsoft.com/office/drawing/2014/main" id="{9577C911-57FE-4311-B227-682844A63D10}"/>
            </a:ext>
          </a:extLst>
        </xdr:cNvPr>
        <xdr:cNvCxnSpPr/>
      </xdr:nvCxnSpPr>
      <xdr:spPr>
        <a:xfrm flipV="1">
          <a:off x="4634865" y="5769973"/>
          <a:ext cx="0" cy="1516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89824</xdr:rowOff>
    </xdr:from>
    <xdr:ext cx="405111" cy="259045"/>
    <xdr:sp macro="" textlink="">
      <xdr:nvSpPr>
        <xdr:cNvPr id="59" name="【図書館】&#10;有形固定資産減価償却率最小値テキスト">
          <a:extLst>
            <a:ext uri="{FF2B5EF4-FFF2-40B4-BE49-F238E27FC236}">
              <a16:creationId xmlns:a16="http://schemas.microsoft.com/office/drawing/2014/main" id="{6313BD0D-8B54-4E41-B4D7-126A51EF374E}"/>
            </a:ext>
          </a:extLst>
        </xdr:cNvPr>
        <xdr:cNvSpPr txBox="1"/>
      </xdr:nvSpPr>
      <xdr:spPr>
        <a:xfrm>
          <a:off x="4673600" y="72907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85997</xdr:rowOff>
    </xdr:from>
    <xdr:to>
      <xdr:col>24</xdr:col>
      <xdr:colOff>152400</xdr:colOff>
      <xdr:row>42</xdr:row>
      <xdr:rowOff>85997</xdr:rowOff>
    </xdr:to>
    <xdr:cxnSp macro="">
      <xdr:nvCxnSpPr>
        <xdr:cNvPr id="60" name="直線コネクタ 59">
          <a:extLst>
            <a:ext uri="{FF2B5EF4-FFF2-40B4-BE49-F238E27FC236}">
              <a16:creationId xmlns:a16="http://schemas.microsoft.com/office/drawing/2014/main" id="{EEB0CDD7-B050-42F6-96B0-5DD5816FE3AC}"/>
            </a:ext>
          </a:extLst>
        </xdr:cNvPr>
        <xdr:cNvCxnSpPr/>
      </xdr:nvCxnSpPr>
      <xdr:spPr>
        <a:xfrm>
          <a:off x="4546600" y="7286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58800</xdr:rowOff>
    </xdr:from>
    <xdr:ext cx="340478" cy="259045"/>
    <xdr:sp macro="" textlink="">
      <xdr:nvSpPr>
        <xdr:cNvPr id="61" name="【図書館】&#10;有形固定資産減価償却率最大値テキスト">
          <a:extLst>
            <a:ext uri="{FF2B5EF4-FFF2-40B4-BE49-F238E27FC236}">
              <a16:creationId xmlns:a16="http://schemas.microsoft.com/office/drawing/2014/main" id="{B14F4B0A-7078-4EAC-B260-27E233E434D4}"/>
            </a:ext>
          </a:extLst>
        </xdr:cNvPr>
        <xdr:cNvSpPr txBox="1"/>
      </xdr:nvSpPr>
      <xdr:spPr>
        <a:xfrm>
          <a:off x="4673600" y="554520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112123</xdr:rowOff>
    </xdr:from>
    <xdr:to>
      <xdr:col>24</xdr:col>
      <xdr:colOff>152400</xdr:colOff>
      <xdr:row>33</xdr:row>
      <xdr:rowOff>112123</xdr:rowOff>
    </xdr:to>
    <xdr:cxnSp macro="">
      <xdr:nvCxnSpPr>
        <xdr:cNvPr id="62" name="直線コネクタ 61">
          <a:extLst>
            <a:ext uri="{FF2B5EF4-FFF2-40B4-BE49-F238E27FC236}">
              <a16:creationId xmlns:a16="http://schemas.microsoft.com/office/drawing/2014/main" id="{72F38205-75BA-477A-BEB8-B6F631073986}"/>
            </a:ext>
          </a:extLst>
        </xdr:cNvPr>
        <xdr:cNvCxnSpPr/>
      </xdr:nvCxnSpPr>
      <xdr:spPr>
        <a:xfrm>
          <a:off x="4546600" y="5769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139717</xdr:rowOff>
    </xdr:from>
    <xdr:ext cx="405111" cy="259045"/>
    <xdr:sp macro="" textlink="">
      <xdr:nvSpPr>
        <xdr:cNvPr id="63" name="【図書館】&#10;有形固定資産減価償却率平均値テキスト">
          <a:extLst>
            <a:ext uri="{FF2B5EF4-FFF2-40B4-BE49-F238E27FC236}">
              <a16:creationId xmlns:a16="http://schemas.microsoft.com/office/drawing/2014/main" id="{E516F765-B0E5-4EC9-9D4B-19BF3408F463}"/>
            </a:ext>
          </a:extLst>
        </xdr:cNvPr>
        <xdr:cNvSpPr txBox="1"/>
      </xdr:nvSpPr>
      <xdr:spPr>
        <a:xfrm>
          <a:off x="4673600" y="63119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116840</xdr:rowOff>
    </xdr:from>
    <xdr:to>
      <xdr:col>24</xdr:col>
      <xdr:colOff>114300</xdr:colOff>
      <xdr:row>38</xdr:row>
      <xdr:rowOff>46990</xdr:rowOff>
    </xdr:to>
    <xdr:sp macro="" textlink="">
      <xdr:nvSpPr>
        <xdr:cNvPr id="64" name="フローチャート: 判断 63">
          <a:extLst>
            <a:ext uri="{FF2B5EF4-FFF2-40B4-BE49-F238E27FC236}">
              <a16:creationId xmlns:a16="http://schemas.microsoft.com/office/drawing/2014/main" id="{BEB704E2-3402-42ED-A8E0-C23F77D225E2}"/>
            </a:ext>
          </a:extLst>
        </xdr:cNvPr>
        <xdr:cNvSpPr/>
      </xdr:nvSpPr>
      <xdr:spPr>
        <a:xfrm>
          <a:off x="4584700" y="646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80917</xdr:rowOff>
    </xdr:from>
    <xdr:to>
      <xdr:col>20</xdr:col>
      <xdr:colOff>38100</xdr:colOff>
      <xdr:row>38</xdr:row>
      <xdr:rowOff>11068</xdr:rowOff>
    </xdr:to>
    <xdr:sp macro="" textlink="">
      <xdr:nvSpPr>
        <xdr:cNvPr id="65" name="フローチャート: 判断 64">
          <a:extLst>
            <a:ext uri="{FF2B5EF4-FFF2-40B4-BE49-F238E27FC236}">
              <a16:creationId xmlns:a16="http://schemas.microsoft.com/office/drawing/2014/main" id="{87E7D3C1-6179-4D62-A504-2599A52A3A2B}"/>
            </a:ext>
          </a:extLst>
        </xdr:cNvPr>
        <xdr:cNvSpPr/>
      </xdr:nvSpPr>
      <xdr:spPr>
        <a:xfrm>
          <a:off x="3746500" y="642456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41728</xdr:rowOff>
    </xdr:from>
    <xdr:to>
      <xdr:col>15</xdr:col>
      <xdr:colOff>101600</xdr:colOff>
      <xdr:row>37</xdr:row>
      <xdr:rowOff>143328</xdr:rowOff>
    </xdr:to>
    <xdr:sp macro="" textlink="">
      <xdr:nvSpPr>
        <xdr:cNvPr id="66" name="フローチャート: 判断 65">
          <a:extLst>
            <a:ext uri="{FF2B5EF4-FFF2-40B4-BE49-F238E27FC236}">
              <a16:creationId xmlns:a16="http://schemas.microsoft.com/office/drawing/2014/main" id="{23F8E2BB-E957-4776-B4A7-101375A176CA}"/>
            </a:ext>
          </a:extLst>
        </xdr:cNvPr>
        <xdr:cNvSpPr/>
      </xdr:nvSpPr>
      <xdr:spPr>
        <a:xfrm>
          <a:off x="2857500" y="6385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15603</xdr:rowOff>
    </xdr:from>
    <xdr:to>
      <xdr:col>10</xdr:col>
      <xdr:colOff>165100</xdr:colOff>
      <xdr:row>37</xdr:row>
      <xdr:rowOff>117203</xdr:rowOff>
    </xdr:to>
    <xdr:sp macro="" textlink="">
      <xdr:nvSpPr>
        <xdr:cNvPr id="67" name="フローチャート: 判断 66">
          <a:extLst>
            <a:ext uri="{FF2B5EF4-FFF2-40B4-BE49-F238E27FC236}">
              <a16:creationId xmlns:a16="http://schemas.microsoft.com/office/drawing/2014/main" id="{18E14904-ECEC-441C-8819-89625E10BB49}"/>
            </a:ext>
          </a:extLst>
        </xdr:cNvPr>
        <xdr:cNvSpPr/>
      </xdr:nvSpPr>
      <xdr:spPr>
        <a:xfrm>
          <a:off x="1968500" y="6359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9072</xdr:rowOff>
    </xdr:from>
    <xdr:to>
      <xdr:col>6</xdr:col>
      <xdr:colOff>38100</xdr:colOff>
      <xdr:row>37</xdr:row>
      <xdr:rowOff>110672</xdr:rowOff>
    </xdr:to>
    <xdr:sp macro="" textlink="">
      <xdr:nvSpPr>
        <xdr:cNvPr id="68" name="フローチャート: 判断 67">
          <a:extLst>
            <a:ext uri="{FF2B5EF4-FFF2-40B4-BE49-F238E27FC236}">
              <a16:creationId xmlns:a16="http://schemas.microsoft.com/office/drawing/2014/main" id="{EC355EF6-AB5C-4DEC-9941-6B7213B22605}"/>
            </a:ext>
          </a:extLst>
        </xdr:cNvPr>
        <xdr:cNvSpPr/>
      </xdr:nvSpPr>
      <xdr:spPr>
        <a:xfrm>
          <a:off x="1079500" y="6352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FE811532-3C1D-42D6-897C-798940FE0FFD}"/>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3F25407D-A1CB-41CA-8187-1C544394A5DD}"/>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F34B244D-903A-4F3C-A8A2-3C11150B8E6F}"/>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DD399149-FC77-4A0B-9EA0-8026E208DE5F}"/>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446A875C-9E6B-4E3C-8413-82E79FDE84A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41</xdr:row>
      <xdr:rowOff>72753</xdr:rowOff>
    </xdr:from>
    <xdr:to>
      <xdr:col>24</xdr:col>
      <xdr:colOff>114300</xdr:colOff>
      <xdr:row>42</xdr:row>
      <xdr:rowOff>2903</xdr:rowOff>
    </xdr:to>
    <xdr:sp macro="" textlink="">
      <xdr:nvSpPr>
        <xdr:cNvPr id="74" name="楕円 73">
          <a:extLst>
            <a:ext uri="{FF2B5EF4-FFF2-40B4-BE49-F238E27FC236}">
              <a16:creationId xmlns:a16="http://schemas.microsoft.com/office/drawing/2014/main" id="{95054D7A-5AC6-4479-84A7-EB084E953278}"/>
            </a:ext>
          </a:extLst>
        </xdr:cNvPr>
        <xdr:cNvSpPr/>
      </xdr:nvSpPr>
      <xdr:spPr>
        <a:xfrm>
          <a:off x="4584700" y="7102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41</xdr:row>
      <xdr:rowOff>51180</xdr:rowOff>
    </xdr:from>
    <xdr:ext cx="405111" cy="259045"/>
    <xdr:sp macro="" textlink="">
      <xdr:nvSpPr>
        <xdr:cNvPr id="75" name="【図書館】&#10;有形固定資産減価償却率該当値テキスト">
          <a:extLst>
            <a:ext uri="{FF2B5EF4-FFF2-40B4-BE49-F238E27FC236}">
              <a16:creationId xmlns:a16="http://schemas.microsoft.com/office/drawing/2014/main" id="{CD42D2DC-BB6D-46D8-B3AD-6620A32C9DA9}"/>
            </a:ext>
          </a:extLst>
        </xdr:cNvPr>
        <xdr:cNvSpPr txBox="1"/>
      </xdr:nvSpPr>
      <xdr:spPr>
        <a:xfrm>
          <a:off x="4673600" y="70806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41</xdr:row>
      <xdr:rowOff>30299</xdr:rowOff>
    </xdr:from>
    <xdr:to>
      <xdr:col>20</xdr:col>
      <xdr:colOff>38100</xdr:colOff>
      <xdr:row>41</xdr:row>
      <xdr:rowOff>131899</xdr:rowOff>
    </xdr:to>
    <xdr:sp macro="" textlink="">
      <xdr:nvSpPr>
        <xdr:cNvPr id="76" name="楕円 75">
          <a:extLst>
            <a:ext uri="{FF2B5EF4-FFF2-40B4-BE49-F238E27FC236}">
              <a16:creationId xmlns:a16="http://schemas.microsoft.com/office/drawing/2014/main" id="{A6FEF1C0-54C4-44B1-B06F-57AB165CF1DE}"/>
            </a:ext>
          </a:extLst>
        </xdr:cNvPr>
        <xdr:cNvSpPr/>
      </xdr:nvSpPr>
      <xdr:spPr>
        <a:xfrm>
          <a:off x="3746500" y="7059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41</xdr:row>
      <xdr:rowOff>81099</xdr:rowOff>
    </xdr:from>
    <xdr:to>
      <xdr:col>24</xdr:col>
      <xdr:colOff>63500</xdr:colOff>
      <xdr:row>41</xdr:row>
      <xdr:rowOff>123553</xdr:rowOff>
    </xdr:to>
    <xdr:cxnSp macro="">
      <xdr:nvCxnSpPr>
        <xdr:cNvPr id="77" name="直線コネクタ 76">
          <a:extLst>
            <a:ext uri="{FF2B5EF4-FFF2-40B4-BE49-F238E27FC236}">
              <a16:creationId xmlns:a16="http://schemas.microsoft.com/office/drawing/2014/main" id="{F0EF5AEA-B20B-4D91-8FAF-B0E9D5E448B3}"/>
            </a:ext>
          </a:extLst>
        </xdr:cNvPr>
        <xdr:cNvCxnSpPr/>
      </xdr:nvCxnSpPr>
      <xdr:spPr>
        <a:xfrm>
          <a:off x="3797300" y="7110549"/>
          <a:ext cx="8382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40</xdr:row>
      <xdr:rowOff>160927</xdr:rowOff>
    </xdr:from>
    <xdr:to>
      <xdr:col>15</xdr:col>
      <xdr:colOff>101600</xdr:colOff>
      <xdr:row>41</xdr:row>
      <xdr:rowOff>91077</xdr:rowOff>
    </xdr:to>
    <xdr:sp macro="" textlink="">
      <xdr:nvSpPr>
        <xdr:cNvPr id="78" name="楕円 77">
          <a:extLst>
            <a:ext uri="{FF2B5EF4-FFF2-40B4-BE49-F238E27FC236}">
              <a16:creationId xmlns:a16="http://schemas.microsoft.com/office/drawing/2014/main" id="{3205312E-1FF2-4309-8459-FDC2D4262472}"/>
            </a:ext>
          </a:extLst>
        </xdr:cNvPr>
        <xdr:cNvSpPr/>
      </xdr:nvSpPr>
      <xdr:spPr>
        <a:xfrm>
          <a:off x="2857500" y="7018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41</xdr:row>
      <xdr:rowOff>40277</xdr:rowOff>
    </xdr:from>
    <xdr:to>
      <xdr:col>19</xdr:col>
      <xdr:colOff>177800</xdr:colOff>
      <xdr:row>41</xdr:row>
      <xdr:rowOff>81099</xdr:rowOff>
    </xdr:to>
    <xdr:cxnSp macro="">
      <xdr:nvCxnSpPr>
        <xdr:cNvPr id="79" name="直線コネクタ 78">
          <a:extLst>
            <a:ext uri="{FF2B5EF4-FFF2-40B4-BE49-F238E27FC236}">
              <a16:creationId xmlns:a16="http://schemas.microsoft.com/office/drawing/2014/main" id="{46AF1A68-D9C9-4ED6-9E04-ADE0A3B555ED}"/>
            </a:ext>
          </a:extLst>
        </xdr:cNvPr>
        <xdr:cNvCxnSpPr/>
      </xdr:nvCxnSpPr>
      <xdr:spPr>
        <a:xfrm>
          <a:off x="2908300" y="7069727"/>
          <a:ext cx="88900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40</xdr:row>
      <xdr:rowOff>118473</xdr:rowOff>
    </xdr:from>
    <xdr:to>
      <xdr:col>10</xdr:col>
      <xdr:colOff>165100</xdr:colOff>
      <xdr:row>41</xdr:row>
      <xdr:rowOff>48623</xdr:rowOff>
    </xdr:to>
    <xdr:sp macro="" textlink="">
      <xdr:nvSpPr>
        <xdr:cNvPr id="80" name="楕円 79">
          <a:extLst>
            <a:ext uri="{FF2B5EF4-FFF2-40B4-BE49-F238E27FC236}">
              <a16:creationId xmlns:a16="http://schemas.microsoft.com/office/drawing/2014/main" id="{FC92B6D6-8491-42A2-8205-BE53741B3060}"/>
            </a:ext>
          </a:extLst>
        </xdr:cNvPr>
        <xdr:cNvSpPr/>
      </xdr:nvSpPr>
      <xdr:spPr>
        <a:xfrm>
          <a:off x="1968500" y="6976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40</xdr:row>
      <xdr:rowOff>169273</xdr:rowOff>
    </xdr:from>
    <xdr:to>
      <xdr:col>15</xdr:col>
      <xdr:colOff>50800</xdr:colOff>
      <xdr:row>41</xdr:row>
      <xdr:rowOff>40277</xdr:rowOff>
    </xdr:to>
    <xdr:cxnSp macro="">
      <xdr:nvCxnSpPr>
        <xdr:cNvPr id="81" name="直線コネクタ 80">
          <a:extLst>
            <a:ext uri="{FF2B5EF4-FFF2-40B4-BE49-F238E27FC236}">
              <a16:creationId xmlns:a16="http://schemas.microsoft.com/office/drawing/2014/main" id="{F0F9C0E5-0EE9-415E-A7D2-B6B9FE260069}"/>
            </a:ext>
          </a:extLst>
        </xdr:cNvPr>
        <xdr:cNvCxnSpPr/>
      </xdr:nvCxnSpPr>
      <xdr:spPr>
        <a:xfrm>
          <a:off x="2019300" y="7027273"/>
          <a:ext cx="8890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40</xdr:row>
      <xdr:rowOff>76019</xdr:rowOff>
    </xdr:from>
    <xdr:to>
      <xdr:col>6</xdr:col>
      <xdr:colOff>38100</xdr:colOff>
      <xdr:row>41</xdr:row>
      <xdr:rowOff>6169</xdr:rowOff>
    </xdr:to>
    <xdr:sp macro="" textlink="">
      <xdr:nvSpPr>
        <xdr:cNvPr id="82" name="楕円 81">
          <a:extLst>
            <a:ext uri="{FF2B5EF4-FFF2-40B4-BE49-F238E27FC236}">
              <a16:creationId xmlns:a16="http://schemas.microsoft.com/office/drawing/2014/main" id="{8F750317-842E-4DC8-A2E9-F37682F3B8A7}"/>
            </a:ext>
          </a:extLst>
        </xdr:cNvPr>
        <xdr:cNvSpPr/>
      </xdr:nvSpPr>
      <xdr:spPr>
        <a:xfrm>
          <a:off x="1079500" y="6934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40</xdr:row>
      <xdr:rowOff>126819</xdr:rowOff>
    </xdr:from>
    <xdr:to>
      <xdr:col>10</xdr:col>
      <xdr:colOff>114300</xdr:colOff>
      <xdr:row>40</xdr:row>
      <xdr:rowOff>169273</xdr:rowOff>
    </xdr:to>
    <xdr:cxnSp macro="">
      <xdr:nvCxnSpPr>
        <xdr:cNvPr id="83" name="直線コネクタ 82">
          <a:extLst>
            <a:ext uri="{FF2B5EF4-FFF2-40B4-BE49-F238E27FC236}">
              <a16:creationId xmlns:a16="http://schemas.microsoft.com/office/drawing/2014/main" id="{460B31C8-89D8-4A60-BAE0-C2871DBC90B5}"/>
            </a:ext>
          </a:extLst>
        </xdr:cNvPr>
        <xdr:cNvCxnSpPr/>
      </xdr:nvCxnSpPr>
      <xdr:spPr>
        <a:xfrm>
          <a:off x="1130300" y="6984819"/>
          <a:ext cx="8890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27594</xdr:rowOff>
    </xdr:from>
    <xdr:ext cx="405111" cy="259045"/>
    <xdr:sp macro="" textlink="">
      <xdr:nvSpPr>
        <xdr:cNvPr id="84" name="n_1aveValue【図書館】&#10;有形固定資産減価償却率">
          <a:extLst>
            <a:ext uri="{FF2B5EF4-FFF2-40B4-BE49-F238E27FC236}">
              <a16:creationId xmlns:a16="http://schemas.microsoft.com/office/drawing/2014/main" id="{FC878CFC-80A7-453B-BA48-E51B2D211E17}"/>
            </a:ext>
          </a:extLst>
        </xdr:cNvPr>
        <xdr:cNvSpPr txBox="1"/>
      </xdr:nvSpPr>
      <xdr:spPr>
        <a:xfrm>
          <a:off x="3582044" y="61997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159855</xdr:rowOff>
    </xdr:from>
    <xdr:ext cx="405111" cy="259045"/>
    <xdr:sp macro="" textlink="">
      <xdr:nvSpPr>
        <xdr:cNvPr id="85" name="n_2aveValue【図書館】&#10;有形固定資産減価償却率">
          <a:extLst>
            <a:ext uri="{FF2B5EF4-FFF2-40B4-BE49-F238E27FC236}">
              <a16:creationId xmlns:a16="http://schemas.microsoft.com/office/drawing/2014/main" id="{09AE7AEE-B167-4366-9514-EC01D33799D6}"/>
            </a:ext>
          </a:extLst>
        </xdr:cNvPr>
        <xdr:cNvSpPr txBox="1"/>
      </xdr:nvSpPr>
      <xdr:spPr>
        <a:xfrm>
          <a:off x="2705744" y="61606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133730</xdr:rowOff>
    </xdr:from>
    <xdr:ext cx="405111" cy="259045"/>
    <xdr:sp macro="" textlink="">
      <xdr:nvSpPr>
        <xdr:cNvPr id="86" name="n_3aveValue【図書館】&#10;有形固定資産減価償却率">
          <a:extLst>
            <a:ext uri="{FF2B5EF4-FFF2-40B4-BE49-F238E27FC236}">
              <a16:creationId xmlns:a16="http://schemas.microsoft.com/office/drawing/2014/main" id="{8F5ED62A-3E7A-4C1C-B170-589CDB2A4AD2}"/>
            </a:ext>
          </a:extLst>
        </xdr:cNvPr>
        <xdr:cNvSpPr txBox="1"/>
      </xdr:nvSpPr>
      <xdr:spPr>
        <a:xfrm>
          <a:off x="1816744" y="61344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127199</xdr:rowOff>
    </xdr:from>
    <xdr:ext cx="405111" cy="259045"/>
    <xdr:sp macro="" textlink="">
      <xdr:nvSpPr>
        <xdr:cNvPr id="87" name="n_4aveValue【図書館】&#10;有形固定資産減価償却率">
          <a:extLst>
            <a:ext uri="{FF2B5EF4-FFF2-40B4-BE49-F238E27FC236}">
              <a16:creationId xmlns:a16="http://schemas.microsoft.com/office/drawing/2014/main" id="{6B1C9E92-025D-4886-901E-8E212281850B}"/>
            </a:ext>
          </a:extLst>
        </xdr:cNvPr>
        <xdr:cNvSpPr txBox="1"/>
      </xdr:nvSpPr>
      <xdr:spPr>
        <a:xfrm>
          <a:off x="927744" y="61279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41</xdr:row>
      <xdr:rowOff>123026</xdr:rowOff>
    </xdr:from>
    <xdr:ext cx="405111" cy="259045"/>
    <xdr:sp macro="" textlink="">
      <xdr:nvSpPr>
        <xdr:cNvPr id="88" name="n_1mainValue【図書館】&#10;有形固定資産減価償却率">
          <a:extLst>
            <a:ext uri="{FF2B5EF4-FFF2-40B4-BE49-F238E27FC236}">
              <a16:creationId xmlns:a16="http://schemas.microsoft.com/office/drawing/2014/main" id="{0905E733-2186-4808-8B20-E2643134C1BC}"/>
            </a:ext>
          </a:extLst>
        </xdr:cNvPr>
        <xdr:cNvSpPr txBox="1"/>
      </xdr:nvSpPr>
      <xdr:spPr>
        <a:xfrm>
          <a:off x="3582044" y="71524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41</xdr:row>
      <xdr:rowOff>82204</xdr:rowOff>
    </xdr:from>
    <xdr:ext cx="405111" cy="259045"/>
    <xdr:sp macro="" textlink="">
      <xdr:nvSpPr>
        <xdr:cNvPr id="89" name="n_2mainValue【図書館】&#10;有形固定資産減価償却率">
          <a:extLst>
            <a:ext uri="{FF2B5EF4-FFF2-40B4-BE49-F238E27FC236}">
              <a16:creationId xmlns:a16="http://schemas.microsoft.com/office/drawing/2014/main" id="{91314723-8A49-444E-B38B-ECF628C07ED8}"/>
            </a:ext>
          </a:extLst>
        </xdr:cNvPr>
        <xdr:cNvSpPr txBox="1"/>
      </xdr:nvSpPr>
      <xdr:spPr>
        <a:xfrm>
          <a:off x="2705744" y="71116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41</xdr:row>
      <xdr:rowOff>39750</xdr:rowOff>
    </xdr:from>
    <xdr:ext cx="405111" cy="259045"/>
    <xdr:sp macro="" textlink="">
      <xdr:nvSpPr>
        <xdr:cNvPr id="90" name="n_3mainValue【図書館】&#10;有形固定資産減価償却率">
          <a:extLst>
            <a:ext uri="{FF2B5EF4-FFF2-40B4-BE49-F238E27FC236}">
              <a16:creationId xmlns:a16="http://schemas.microsoft.com/office/drawing/2014/main" id="{B64553F5-A33C-4A1F-8431-AB5C6AE26397}"/>
            </a:ext>
          </a:extLst>
        </xdr:cNvPr>
        <xdr:cNvSpPr txBox="1"/>
      </xdr:nvSpPr>
      <xdr:spPr>
        <a:xfrm>
          <a:off x="1816744" y="70692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40</xdr:row>
      <xdr:rowOff>168746</xdr:rowOff>
    </xdr:from>
    <xdr:ext cx="405111" cy="259045"/>
    <xdr:sp macro="" textlink="">
      <xdr:nvSpPr>
        <xdr:cNvPr id="91" name="n_4mainValue【図書館】&#10;有形固定資産減価償却率">
          <a:extLst>
            <a:ext uri="{FF2B5EF4-FFF2-40B4-BE49-F238E27FC236}">
              <a16:creationId xmlns:a16="http://schemas.microsoft.com/office/drawing/2014/main" id="{78D99C7A-01A1-4662-AA91-E2B0F4489F17}"/>
            </a:ext>
          </a:extLst>
        </xdr:cNvPr>
        <xdr:cNvSpPr txBox="1"/>
      </xdr:nvSpPr>
      <xdr:spPr>
        <a:xfrm>
          <a:off x="927744" y="70267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612A2CC5-2D3E-4286-B65D-88255B23D71B}"/>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E7AE24A8-01CA-46D3-850D-C780AA9B9FFF}"/>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79E9770C-1B4F-42B4-8D21-418413CC7093}"/>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FDC53D66-686D-4E2B-A418-ECE35401BE5E}"/>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9D23F03B-FB70-431F-819A-B717DF3D5379}"/>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5025B918-525F-440B-9B9C-9A1F56B13AA6}"/>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43C64AEC-5193-4FB8-ADB3-C3DFC2A807AF}"/>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38559461-5A3D-40DA-986C-86784C5C90C3}"/>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12DA7C95-1834-4D3B-8526-4FBE529466B5}"/>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810FC443-C8CD-47D7-8919-11C587F55C37}"/>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id="{8AA20A97-F483-45C5-9515-63A66DDB2D80}"/>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id="{9F532C83-ECE1-41C7-80C8-677795D4A9FD}"/>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id="{099854A8-B5FB-4205-8AB5-7DACD6092A3F}"/>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a:extLst>
            <a:ext uri="{FF2B5EF4-FFF2-40B4-BE49-F238E27FC236}">
              <a16:creationId xmlns:a16="http://schemas.microsoft.com/office/drawing/2014/main" id="{67331EA9-7AF6-4779-A6C5-FBFBC7590690}"/>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id="{B0944342-4274-484B-9980-D34AD14DFFDF}"/>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a:extLst>
            <a:ext uri="{FF2B5EF4-FFF2-40B4-BE49-F238E27FC236}">
              <a16:creationId xmlns:a16="http://schemas.microsoft.com/office/drawing/2014/main" id="{F69371D6-08A4-43A9-A088-E55066D099EF}"/>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id="{D54D0876-4BBD-4800-AC32-FC1A0C6DB75C}"/>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a:extLst>
            <a:ext uri="{FF2B5EF4-FFF2-40B4-BE49-F238E27FC236}">
              <a16:creationId xmlns:a16="http://schemas.microsoft.com/office/drawing/2014/main" id="{58DA4DEC-1C96-4269-9151-941C1FB21B13}"/>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id="{81DDB449-C4D9-448E-8772-194EB064057D}"/>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a:extLst>
            <a:ext uri="{FF2B5EF4-FFF2-40B4-BE49-F238E27FC236}">
              <a16:creationId xmlns:a16="http://schemas.microsoft.com/office/drawing/2014/main" id="{39821B5C-D156-496D-8D2B-60F088876D9D}"/>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B6195D9D-378A-4758-B08A-276D23BA9982}"/>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a:extLst>
            <a:ext uri="{FF2B5EF4-FFF2-40B4-BE49-F238E27FC236}">
              <a16:creationId xmlns:a16="http://schemas.microsoft.com/office/drawing/2014/main" id="{1A9ADA62-A426-430B-A6CD-793C939B2B48}"/>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a:extLst>
            <a:ext uri="{FF2B5EF4-FFF2-40B4-BE49-F238E27FC236}">
              <a16:creationId xmlns:a16="http://schemas.microsoft.com/office/drawing/2014/main" id="{587AA6A7-B611-42AA-9A7B-EECAB54A9DDC}"/>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110490</xdr:rowOff>
    </xdr:from>
    <xdr:to>
      <xdr:col>54</xdr:col>
      <xdr:colOff>189865</xdr:colOff>
      <xdr:row>42</xdr:row>
      <xdr:rowOff>7620</xdr:rowOff>
    </xdr:to>
    <xdr:cxnSp macro="">
      <xdr:nvCxnSpPr>
        <xdr:cNvPr id="115" name="直線コネクタ 114">
          <a:extLst>
            <a:ext uri="{FF2B5EF4-FFF2-40B4-BE49-F238E27FC236}">
              <a16:creationId xmlns:a16="http://schemas.microsoft.com/office/drawing/2014/main" id="{B6105B2C-9ADA-435E-87A7-BBF8D105C7E7}"/>
            </a:ext>
          </a:extLst>
        </xdr:cNvPr>
        <xdr:cNvCxnSpPr/>
      </xdr:nvCxnSpPr>
      <xdr:spPr>
        <a:xfrm flipV="1">
          <a:off x="10476865" y="5939790"/>
          <a:ext cx="0" cy="12687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11447</xdr:rowOff>
    </xdr:from>
    <xdr:ext cx="469744" cy="259045"/>
    <xdr:sp macro="" textlink="">
      <xdr:nvSpPr>
        <xdr:cNvPr id="116" name="【図書館】&#10;一人当たり面積最小値テキスト">
          <a:extLst>
            <a:ext uri="{FF2B5EF4-FFF2-40B4-BE49-F238E27FC236}">
              <a16:creationId xmlns:a16="http://schemas.microsoft.com/office/drawing/2014/main" id="{333A6F4D-E3E1-4D38-B897-E454518CACD1}"/>
            </a:ext>
          </a:extLst>
        </xdr:cNvPr>
        <xdr:cNvSpPr txBox="1"/>
      </xdr:nvSpPr>
      <xdr:spPr>
        <a:xfrm>
          <a:off x="10515600" y="721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7620</xdr:rowOff>
    </xdr:from>
    <xdr:to>
      <xdr:col>55</xdr:col>
      <xdr:colOff>88900</xdr:colOff>
      <xdr:row>42</xdr:row>
      <xdr:rowOff>7620</xdr:rowOff>
    </xdr:to>
    <xdr:cxnSp macro="">
      <xdr:nvCxnSpPr>
        <xdr:cNvPr id="117" name="直線コネクタ 116">
          <a:extLst>
            <a:ext uri="{FF2B5EF4-FFF2-40B4-BE49-F238E27FC236}">
              <a16:creationId xmlns:a16="http://schemas.microsoft.com/office/drawing/2014/main" id="{BB58F5D8-59B6-4A52-8C67-B499C0B8C270}"/>
            </a:ext>
          </a:extLst>
        </xdr:cNvPr>
        <xdr:cNvCxnSpPr/>
      </xdr:nvCxnSpPr>
      <xdr:spPr>
        <a:xfrm>
          <a:off x="10388600" y="720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57167</xdr:rowOff>
    </xdr:from>
    <xdr:ext cx="469744" cy="259045"/>
    <xdr:sp macro="" textlink="">
      <xdr:nvSpPr>
        <xdr:cNvPr id="118" name="【図書館】&#10;一人当たり面積最大値テキスト">
          <a:extLst>
            <a:ext uri="{FF2B5EF4-FFF2-40B4-BE49-F238E27FC236}">
              <a16:creationId xmlns:a16="http://schemas.microsoft.com/office/drawing/2014/main" id="{97EDE418-EB56-4FA1-9334-EEFE454F65A2}"/>
            </a:ext>
          </a:extLst>
        </xdr:cNvPr>
        <xdr:cNvSpPr txBox="1"/>
      </xdr:nvSpPr>
      <xdr:spPr>
        <a:xfrm>
          <a:off x="10515600" y="5715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110490</xdr:rowOff>
    </xdr:from>
    <xdr:to>
      <xdr:col>55</xdr:col>
      <xdr:colOff>88900</xdr:colOff>
      <xdr:row>34</xdr:row>
      <xdr:rowOff>110490</xdr:rowOff>
    </xdr:to>
    <xdr:cxnSp macro="">
      <xdr:nvCxnSpPr>
        <xdr:cNvPr id="119" name="直線コネクタ 118">
          <a:extLst>
            <a:ext uri="{FF2B5EF4-FFF2-40B4-BE49-F238E27FC236}">
              <a16:creationId xmlns:a16="http://schemas.microsoft.com/office/drawing/2014/main" id="{4600D2DF-4A12-47F1-8EBC-BED3E26259F8}"/>
            </a:ext>
          </a:extLst>
        </xdr:cNvPr>
        <xdr:cNvCxnSpPr/>
      </xdr:nvCxnSpPr>
      <xdr:spPr>
        <a:xfrm>
          <a:off x="10388600" y="5939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60977</xdr:rowOff>
    </xdr:from>
    <xdr:ext cx="469744" cy="259045"/>
    <xdr:sp macro="" textlink="">
      <xdr:nvSpPr>
        <xdr:cNvPr id="120" name="【図書館】&#10;一人当たり面積平均値テキスト">
          <a:extLst>
            <a:ext uri="{FF2B5EF4-FFF2-40B4-BE49-F238E27FC236}">
              <a16:creationId xmlns:a16="http://schemas.microsoft.com/office/drawing/2014/main" id="{0772AF3B-962F-4759-A773-641326A23CFE}"/>
            </a:ext>
          </a:extLst>
        </xdr:cNvPr>
        <xdr:cNvSpPr txBox="1"/>
      </xdr:nvSpPr>
      <xdr:spPr>
        <a:xfrm>
          <a:off x="10515600" y="69189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82550</xdr:rowOff>
    </xdr:from>
    <xdr:to>
      <xdr:col>55</xdr:col>
      <xdr:colOff>50800</xdr:colOff>
      <xdr:row>41</xdr:row>
      <xdr:rowOff>12700</xdr:rowOff>
    </xdr:to>
    <xdr:sp macro="" textlink="">
      <xdr:nvSpPr>
        <xdr:cNvPr id="121" name="フローチャート: 判断 120">
          <a:extLst>
            <a:ext uri="{FF2B5EF4-FFF2-40B4-BE49-F238E27FC236}">
              <a16:creationId xmlns:a16="http://schemas.microsoft.com/office/drawing/2014/main" id="{FBB6C3A7-7FC5-4F2C-A17E-4AE66CA74576}"/>
            </a:ext>
          </a:extLst>
        </xdr:cNvPr>
        <xdr:cNvSpPr/>
      </xdr:nvSpPr>
      <xdr:spPr>
        <a:xfrm>
          <a:off x="10426700" y="6940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86360</xdr:rowOff>
    </xdr:from>
    <xdr:to>
      <xdr:col>50</xdr:col>
      <xdr:colOff>165100</xdr:colOff>
      <xdr:row>41</xdr:row>
      <xdr:rowOff>16510</xdr:rowOff>
    </xdr:to>
    <xdr:sp macro="" textlink="">
      <xdr:nvSpPr>
        <xdr:cNvPr id="122" name="フローチャート: 判断 121">
          <a:extLst>
            <a:ext uri="{FF2B5EF4-FFF2-40B4-BE49-F238E27FC236}">
              <a16:creationId xmlns:a16="http://schemas.microsoft.com/office/drawing/2014/main" id="{07BC0632-47BA-4F4B-88E6-3764889EE73C}"/>
            </a:ext>
          </a:extLst>
        </xdr:cNvPr>
        <xdr:cNvSpPr/>
      </xdr:nvSpPr>
      <xdr:spPr>
        <a:xfrm>
          <a:off x="9588500" y="6944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90170</xdr:rowOff>
    </xdr:from>
    <xdr:to>
      <xdr:col>46</xdr:col>
      <xdr:colOff>38100</xdr:colOff>
      <xdr:row>41</xdr:row>
      <xdr:rowOff>20320</xdr:rowOff>
    </xdr:to>
    <xdr:sp macro="" textlink="">
      <xdr:nvSpPr>
        <xdr:cNvPr id="123" name="フローチャート: 判断 122">
          <a:extLst>
            <a:ext uri="{FF2B5EF4-FFF2-40B4-BE49-F238E27FC236}">
              <a16:creationId xmlns:a16="http://schemas.microsoft.com/office/drawing/2014/main" id="{C8CC3CAC-3440-405E-A459-35F96B673067}"/>
            </a:ext>
          </a:extLst>
        </xdr:cNvPr>
        <xdr:cNvSpPr/>
      </xdr:nvSpPr>
      <xdr:spPr>
        <a:xfrm>
          <a:off x="8699500" y="694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101600</xdr:rowOff>
    </xdr:from>
    <xdr:to>
      <xdr:col>41</xdr:col>
      <xdr:colOff>101600</xdr:colOff>
      <xdr:row>41</xdr:row>
      <xdr:rowOff>31750</xdr:rowOff>
    </xdr:to>
    <xdr:sp macro="" textlink="">
      <xdr:nvSpPr>
        <xdr:cNvPr id="124" name="フローチャート: 判断 123">
          <a:extLst>
            <a:ext uri="{FF2B5EF4-FFF2-40B4-BE49-F238E27FC236}">
              <a16:creationId xmlns:a16="http://schemas.microsoft.com/office/drawing/2014/main" id="{3F260BFE-20F3-443A-AF02-DFBCFED16767}"/>
            </a:ext>
          </a:extLst>
        </xdr:cNvPr>
        <xdr:cNvSpPr/>
      </xdr:nvSpPr>
      <xdr:spPr>
        <a:xfrm>
          <a:off x="7810500" y="695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113030</xdr:rowOff>
    </xdr:from>
    <xdr:to>
      <xdr:col>36</xdr:col>
      <xdr:colOff>165100</xdr:colOff>
      <xdr:row>41</xdr:row>
      <xdr:rowOff>43180</xdr:rowOff>
    </xdr:to>
    <xdr:sp macro="" textlink="">
      <xdr:nvSpPr>
        <xdr:cNvPr id="125" name="フローチャート: 判断 124">
          <a:extLst>
            <a:ext uri="{FF2B5EF4-FFF2-40B4-BE49-F238E27FC236}">
              <a16:creationId xmlns:a16="http://schemas.microsoft.com/office/drawing/2014/main" id="{4B552122-F73C-4100-8642-557B91EFE55F}"/>
            </a:ext>
          </a:extLst>
        </xdr:cNvPr>
        <xdr:cNvSpPr/>
      </xdr:nvSpPr>
      <xdr:spPr>
        <a:xfrm>
          <a:off x="6921500" y="697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1EEADF61-40D6-4B1F-B3F3-555A16FE3DC8}"/>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1135A2FE-33B6-4187-BA94-1A7E409D676D}"/>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C90121A5-B78D-474C-ADEA-874887851D86}"/>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4A232155-6311-459C-88EA-8247D462ABFE}"/>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27E657CB-67F5-4B75-8414-E0C7327595AD}"/>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33020</xdr:rowOff>
    </xdr:from>
    <xdr:to>
      <xdr:col>55</xdr:col>
      <xdr:colOff>50800</xdr:colOff>
      <xdr:row>40</xdr:row>
      <xdr:rowOff>134620</xdr:rowOff>
    </xdr:to>
    <xdr:sp macro="" textlink="">
      <xdr:nvSpPr>
        <xdr:cNvPr id="131" name="楕円 130">
          <a:extLst>
            <a:ext uri="{FF2B5EF4-FFF2-40B4-BE49-F238E27FC236}">
              <a16:creationId xmlns:a16="http://schemas.microsoft.com/office/drawing/2014/main" id="{1C7F4710-D4E9-4C7E-AFBD-836AA574A8E1}"/>
            </a:ext>
          </a:extLst>
        </xdr:cNvPr>
        <xdr:cNvSpPr/>
      </xdr:nvSpPr>
      <xdr:spPr>
        <a:xfrm>
          <a:off x="10426700" y="6891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55897</xdr:rowOff>
    </xdr:from>
    <xdr:ext cx="469744" cy="259045"/>
    <xdr:sp macro="" textlink="">
      <xdr:nvSpPr>
        <xdr:cNvPr id="132" name="【図書館】&#10;一人当たり面積該当値テキスト">
          <a:extLst>
            <a:ext uri="{FF2B5EF4-FFF2-40B4-BE49-F238E27FC236}">
              <a16:creationId xmlns:a16="http://schemas.microsoft.com/office/drawing/2014/main" id="{25EA4BCE-2347-49DB-9BB0-95772FC638E2}"/>
            </a:ext>
          </a:extLst>
        </xdr:cNvPr>
        <xdr:cNvSpPr txBox="1"/>
      </xdr:nvSpPr>
      <xdr:spPr>
        <a:xfrm>
          <a:off x="10515600" y="6742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36830</xdr:rowOff>
    </xdr:from>
    <xdr:to>
      <xdr:col>50</xdr:col>
      <xdr:colOff>165100</xdr:colOff>
      <xdr:row>40</xdr:row>
      <xdr:rowOff>138430</xdr:rowOff>
    </xdr:to>
    <xdr:sp macro="" textlink="">
      <xdr:nvSpPr>
        <xdr:cNvPr id="133" name="楕円 132">
          <a:extLst>
            <a:ext uri="{FF2B5EF4-FFF2-40B4-BE49-F238E27FC236}">
              <a16:creationId xmlns:a16="http://schemas.microsoft.com/office/drawing/2014/main" id="{9CEE3EF8-F464-4012-AAA4-BBFC2F809094}"/>
            </a:ext>
          </a:extLst>
        </xdr:cNvPr>
        <xdr:cNvSpPr/>
      </xdr:nvSpPr>
      <xdr:spPr>
        <a:xfrm>
          <a:off x="9588500" y="689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83820</xdr:rowOff>
    </xdr:from>
    <xdr:to>
      <xdr:col>55</xdr:col>
      <xdr:colOff>0</xdr:colOff>
      <xdr:row>40</xdr:row>
      <xdr:rowOff>87630</xdr:rowOff>
    </xdr:to>
    <xdr:cxnSp macro="">
      <xdr:nvCxnSpPr>
        <xdr:cNvPr id="134" name="直線コネクタ 133">
          <a:extLst>
            <a:ext uri="{FF2B5EF4-FFF2-40B4-BE49-F238E27FC236}">
              <a16:creationId xmlns:a16="http://schemas.microsoft.com/office/drawing/2014/main" id="{F3F1499E-694E-4800-A404-E38FF8A3B312}"/>
            </a:ext>
          </a:extLst>
        </xdr:cNvPr>
        <xdr:cNvCxnSpPr/>
      </xdr:nvCxnSpPr>
      <xdr:spPr>
        <a:xfrm flipV="1">
          <a:off x="9639300" y="694182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40640</xdr:rowOff>
    </xdr:from>
    <xdr:to>
      <xdr:col>46</xdr:col>
      <xdr:colOff>38100</xdr:colOff>
      <xdr:row>40</xdr:row>
      <xdr:rowOff>142240</xdr:rowOff>
    </xdr:to>
    <xdr:sp macro="" textlink="">
      <xdr:nvSpPr>
        <xdr:cNvPr id="135" name="楕円 134">
          <a:extLst>
            <a:ext uri="{FF2B5EF4-FFF2-40B4-BE49-F238E27FC236}">
              <a16:creationId xmlns:a16="http://schemas.microsoft.com/office/drawing/2014/main" id="{815CDDF2-AA30-4C91-8ADD-69C3B185F7FD}"/>
            </a:ext>
          </a:extLst>
        </xdr:cNvPr>
        <xdr:cNvSpPr/>
      </xdr:nvSpPr>
      <xdr:spPr>
        <a:xfrm>
          <a:off x="8699500" y="6898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87630</xdr:rowOff>
    </xdr:from>
    <xdr:to>
      <xdr:col>50</xdr:col>
      <xdr:colOff>114300</xdr:colOff>
      <xdr:row>40</xdr:row>
      <xdr:rowOff>91440</xdr:rowOff>
    </xdr:to>
    <xdr:cxnSp macro="">
      <xdr:nvCxnSpPr>
        <xdr:cNvPr id="136" name="直線コネクタ 135">
          <a:extLst>
            <a:ext uri="{FF2B5EF4-FFF2-40B4-BE49-F238E27FC236}">
              <a16:creationId xmlns:a16="http://schemas.microsoft.com/office/drawing/2014/main" id="{680C2B36-36B0-4F37-9F1B-9BCB50EB1198}"/>
            </a:ext>
          </a:extLst>
        </xdr:cNvPr>
        <xdr:cNvCxnSpPr/>
      </xdr:nvCxnSpPr>
      <xdr:spPr>
        <a:xfrm flipV="1">
          <a:off x="8750300" y="694563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44450</xdr:rowOff>
    </xdr:from>
    <xdr:to>
      <xdr:col>41</xdr:col>
      <xdr:colOff>101600</xdr:colOff>
      <xdr:row>40</xdr:row>
      <xdr:rowOff>146050</xdr:rowOff>
    </xdr:to>
    <xdr:sp macro="" textlink="">
      <xdr:nvSpPr>
        <xdr:cNvPr id="137" name="楕円 136">
          <a:extLst>
            <a:ext uri="{FF2B5EF4-FFF2-40B4-BE49-F238E27FC236}">
              <a16:creationId xmlns:a16="http://schemas.microsoft.com/office/drawing/2014/main" id="{2A2D5905-46CC-4359-A973-E20E630622F5}"/>
            </a:ext>
          </a:extLst>
        </xdr:cNvPr>
        <xdr:cNvSpPr/>
      </xdr:nvSpPr>
      <xdr:spPr>
        <a:xfrm>
          <a:off x="7810500" y="6902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91440</xdr:rowOff>
    </xdr:from>
    <xdr:to>
      <xdr:col>45</xdr:col>
      <xdr:colOff>177800</xdr:colOff>
      <xdr:row>40</xdr:row>
      <xdr:rowOff>95250</xdr:rowOff>
    </xdr:to>
    <xdr:cxnSp macro="">
      <xdr:nvCxnSpPr>
        <xdr:cNvPr id="138" name="直線コネクタ 137">
          <a:extLst>
            <a:ext uri="{FF2B5EF4-FFF2-40B4-BE49-F238E27FC236}">
              <a16:creationId xmlns:a16="http://schemas.microsoft.com/office/drawing/2014/main" id="{5252BF8D-914A-457A-9FD6-E06C4191B086}"/>
            </a:ext>
          </a:extLst>
        </xdr:cNvPr>
        <xdr:cNvCxnSpPr/>
      </xdr:nvCxnSpPr>
      <xdr:spPr>
        <a:xfrm flipV="1">
          <a:off x="7861300" y="694944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48260</xdr:rowOff>
    </xdr:from>
    <xdr:to>
      <xdr:col>36</xdr:col>
      <xdr:colOff>165100</xdr:colOff>
      <xdr:row>40</xdr:row>
      <xdr:rowOff>149860</xdr:rowOff>
    </xdr:to>
    <xdr:sp macro="" textlink="">
      <xdr:nvSpPr>
        <xdr:cNvPr id="139" name="楕円 138">
          <a:extLst>
            <a:ext uri="{FF2B5EF4-FFF2-40B4-BE49-F238E27FC236}">
              <a16:creationId xmlns:a16="http://schemas.microsoft.com/office/drawing/2014/main" id="{2F6183F2-6047-4643-B2F2-580C8F9C306D}"/>
            </a:ext>
          </a:extLst>
        </xdr:cNvPr>
        <xdr:cNvSpPr/>
      </xdr:nvSpPr>
      <xdr:spPr>
        <a:xfrm>
          <a:off x="6921500" y="690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95250</xdr:rowOff>
    </xdr:from>
    <xdr:to>
      <xdr:col>41</xdr:col>
      <xdr:colOff>50800</xdr:colOff>
      <xdr:row>40</xdr:row>
      <xdr:rowOff>99060</xdr:rowOff>
    </xdr:to>
    <xdr:cxnSp macro="">
      <xdr:nvCxnSpPr>
        <xdr:cNvPr id="140" name="直線コネクタ 139">
          <a:extLst>
            <a:ext uri="{FF2B5EF4-FFF2-40B4-BE49-F238E27FC236}">
              <a16:creationId xmlns:a16="http://schemas.microsoft.com/office/drawing/2014/main" id="{6F3A5808-390E-489B-84A0-02BC763CA974}"/>
            </a:ext>
          </a:extLst>
        </xdr:cNvPr>
        <xdr:cNvCxnSpPr/>
      </xdr:nvCxnSpPr>
      <xdr:spPr>
        <a:xfrm flipV="1">
          <a:off x="6972300" y="695325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41</xdr:row>
      <xdr:rowOff>7637</xdr:rowOff>
    </xdr:from>
    <xdr:ext cx="469744" cy="259045"/>
    <xdr:sp macro="" textlink="">
      <xdr:nvSpPr>
        <xdr:cNvPr id="141" name="n_1aveValue【図書館】&#10;一人当たり面積">
          <a:extLst>
            <a:ext uri="{FF2B5EF4-FFF2-40B4-BE49-F238E27FC236}">
              <a16:creationId xmlns:a16="http://schemas.microsoft.com/office/drawing/2014/main" id="{7A36BFBB-0A77-41C6-A524-09DADECEEC1A}"/>
            </a:ext>
          </a:extLst>
        </xdr:cNvPr>
        <xdr:cNvSpPr txBox="1"/>
      </xdr:nvSpPr>
      <xdr:spPr>
        <a:xfrm>
          <a:off x="9391727" y="7037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11447</xdr:rowOff>
    </xdr:from>
    <xdr:ext cx="469744" cy="259045"/>
    <xdr:sp macro="" textlink="">
      <xdr:nvSpPr>
        <xdr:cNvPr id="142" name="n_2aveValue【図書館】&#10;一人当たり面積">
          <a:extLst>
            <a:ext uri="{FF2B5EF4-FFF2-40B4-BE49-F238E27FC236}">
              <a16:creationId xmlns:a16="http://schemas.microsoft.com/office/drawing/2014/main" id="{7A024294-585E-455F-9478-6214F6892D8D}"/>
            </a:ext>
          </a:extLst>
        </xdr:cNvPr>
        <xdr:cNvSpPr txBox="1"/>
      </xdr:nvSpPr>
      <xdr:spPr>
        <a:xfrm>
          <a:off x="8515427" y="7040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22877</xdr:rowOff>
    </xdr:from>
    <xdr:ext cx="469744" cy="259045"/>
    <xdr:sp macro="" textlink="">
      <xdr:nvSpPr>
        <xdr:cNvPr id="143" name="n_3aveValue【図書館】&#10;一人当たり面積">
          <a:extLst>
            <a:ext uri="{FF2B5EF4-FFF2-40B4-BE49-F238E27FC236}">
              <a16:creationId xmlns:a16="http://schemas.microsoft.com/office/drawing/2014/main" id="{15F11C67-2F2B-4AF5-86E8-451E590C00F0}"/>
            </a:ext>
          </a:extLst>
        </xdr:cNvPr>
        <xdr:cNvSpPr txBox="1"/>
      </xdr:nvSpPr>
      <xdr:spPr>
        <a:xfrm>
          <a:off x="7626427" y="705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34307</xdr:rowOff>
    </xdr:from>
    <xdr:ext cx="469744" cy="259045"/>
    <xdr:sp macro="" textlink="">
      <xdr:nvSpPr>
        <xdr:cNvPr id="144" name="n_4aveValue【図書館】&#10;一人当たり面積">
          <a:extLst>
            <a:ext uri="{FF2B5EF4-FFF2-40B4-BE49-F238E27FC236}">
              <a16:creationId xmlns:a16="http://schemas.microsoft.com/office/drawing/2014/main" id="{C6BDBBC2-2256-4759-833D-50C7A8984966}"/>
            </a:ext>
          </a:extLst>
        </xdr:cNvPr>
        <xdr:cNvSpPr txBox="1"/>
      </xdr:nvSpPr>
      <xdr:spPr>
        <a:xfrm>
          <a:off x="6737427" y="7063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38</xdr:row>
      <xdr:rowOff>154957</xdr:rowOff>
    </xdr:from>
    <xdr:ext cx="469744" cy="259045"/>
    <xdr:sp macro="" textlink="">
      <xdr:nvSpPr>
        <xdr:cNvPr id="145" name="n_1mainValue【図書館】&#10;一人当たり面積">
          <a:extLst>
            <a:ext uri="{FF2B5EF4-FFF2-40B4-BE49-F238E27FC236}">
              <a16:creationId xmlns:a16="http://schemas.microsoft.com/office/drawing/2014/main" id="{BC549081-7D56-4FC0-B071-5E13024973DD}"/>
            </a:ext>
          </a:extLst>
        </xdr:cNvPr>
        <xdr:cNvSpPr txBox="1"/>
      </xdr:nvSpPr>
      <xdr:spPr>
        <a:xfrm>
          <a:off x="9391727" y="6670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158767</xdr:rowOff>
    </xdr:from>
    <xdr:ext cx="469744" cy="259045"/>
    <xdr:sp macro="" textlink="">
      <xdr:nvSpPr>
        <xdr:cNvPr id="146" name="n_2mainValue【図書館】&#10;一人当たり面積">
          <a:extLst>
            <a:ext uri="{FF2B5EF4-FFF2-40B4-BE49-F238E27FC236}">
              <a16:creationId xmlns:a16="http://schemas.microsoft.com/office/drawing/2014/main" id="{2CAEC5B0-505E-443E-A41D-7CD720FC3CF5}"/>
            </a:ext>
          </a:extLst>
        </xdr:cNvPr>
        <xdr:cNvSpPr txBox="1"/>
      </xdr:nvSpPr>
      <xdr:spPr>
        <a:xfrm>
          <a:off x="8515427" y="6673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162577</xdr:rowOff>
    </xdr:from>
    <xdr:ext cx="469744" cy="259045"/>
    <xdr:sp macro="" textlink="">
      <xdr:nvSpPr>
        <xdr:cNvPr id="147" name="n_3mainValue【図書館】&#10;一人当たり面積">
          <a:extLst>
            <a:ext uri="{FF2B5EF4-FFF2-40B4-BE49-F238E27FC236}">
              <a16:creationId xmlns:a16="http://schemas.microsoft.com/office/drawing/2014/main" id="{C3028037-876F-4973-957F-8889031C2DC0}"/>
            </a:ext>
          </a:extLst>
        </xdr:cNvPr>
        <xdr:cNvSpPr txBox="1"/>
      </xdr:nvSpPr>
      <xdr:spPr>
        <a:xfrm>
          <a:off x="7626427" y="6677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166387</xdr:rowOff>
    </xdr:from>
    <xdr:ext cx="469744" cy="259045"/>
    <xdr:sp macro="" textlink="">
      <xdr:nvSpPr>
        <xdr:cNvPr id="148" name="n_4mainValue【図書館】&#10;一人当たり面積">
          <a:extLst>
            <a:ext uri="{FF2B5EF4-FFF2-40B4-BE49-F238E27FC236}">
              <a16:creationId xmlns:a16="http://schemas.microsoft.com/office/drawing/2014/main" id="{80BE6555-C5FD-42DC-B961-BB37F4E4B91E}"/>
            </a:ext>
          </a:extLst>
        </xdr:cNvPr>
        <xdr:cNvSpPr txBox="1"/>
      </xdr:nvSpPr>
      <xdr:spPr>
        <a:xfrm>
          <a:off x="6737427" y="6681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36768552-3620-4A83-A571-282676FEDA2D}"/>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5F2BDBE4-40CD-4260-96B0-150AC985758A}"/>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337E1165-57D9-4DB4-A54E-DB5194BC144F}"/>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CD4F3166-27D4-4165-A39C-9BD50B675224}"/>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F6006680-D072-4BE4-8C38-A2D03A6F4686}"/>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39E1CC92-0024-4EDF-A701-0581AA732FD8}"/>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A7C97899-8AE1-4E6F-97E2-C5DFDF2855BE}"/>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32AFF190-4E27-4807-AB3C-86080BBCD6AD}"/>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id="{61294037-0DC2-40C5-A701-C69640E42273}"/>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26364EDD-2227-479F-8956-25A090465F1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a:extLst>
            <a:ext uri="{FF2B5EF4-FFF2-40B4-BE49-F238E27FC236}">
              <a16:creationId xmlns:a16="http://schemas.microsoft.com/office/drawing/2014/main" id="{18193715-49E8-40D4-B8C8-1804B400B6B6}"/>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a:extLst>
            <a:ext uri="{FF2B5EF4-FFF2-40B4-BE49-F238E27FC236}">
              <a16:creationId xmlns:a16="http://schemas.microsoft.com/office/drawing/2014/main" id="{43F78A13-315F-4CD9-9751-AE9E0FA48154}"/>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1" name="テキスト ボックス 160">
          <a:extLst>
            <a:ext uri="{FF2B5EF4-FFF2-40B4-BE49-F238E27FC236}">
              <a16:creationId xmlns:a16="http://schemas.microsoft.com/office/drawing/2014/main" id="{0F73936B-3D55-4234-8544-7D038A36B16D}"/>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a:extLst>
            <a:ext uri="{FF2B5EF4-FFF2-40B4-BE49-F238E27FC236}">
              <a16:creationId xmlns:a16="http://schemas.microsoft.com/office/drawing/2014/main" id="{F15466B8-022B-4BE2-B413-216232B12DA3}"/>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a:extLst>
            <a:ext uri="{FF2B5EF4-FFF2-40B4-BE49-F238E27FC236}">
              <a16:creationId xmlns:a16="http://schemas.microsoft.com/office/drawing/2014/main" id="{FE7E330E-4270-45B8-AEF7-FBCA4C1EC11E}"/>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a:extLst>
            <a:ext uri="{FF2B5EF4-FFF2-40B4-BE49-F238E27FC236}">
              <a16:creationId xmlns:a16="http://schemas.microsoft.com/office/drawing/2014/main" id="{57224857-A4E1-43D2-A821-DD0FC7F16DDE}"/>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a:extLst>
            <a:ext uri="{FF2B5EF4-FFF2-40B4-BE49-F238E27FC236}">
              <a16:creationId xmlns:a16="http://schemas.microsoft.com/office/drawing/2014/main" id="{8E7C512E-AD11-420B-8F68-2BE0838FE229}"/>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a:extLst>
            <a:ext uri="{FF2B5EF4-FFF2-40B4-BE49-F238E27FC236}">
              <a16:creationId xmlns:a16="http://schemas.microsoft.com/office/drawing/2014/main" id="{94373051-183D-43A0-A850-4F2B1DF1819E}"/>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a:extLst>
            <a:ext uri="{FF2B5EF4-FFF2-40B4-BE49-F238E27FC236}">
              <a16:creationId xmlns:a16="http://schemas.microsoft.com/office/drawing/2014/main" id="{F6657C4C-57D6-4E65-A77C-CB2B12068D51}"/>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a:extLst>
            <a:ext uri="{FF2B5EF4-FFF2-40B4-BE49-F238E27FC236}">
              <a16:creationId xmlns:a16="http://schemas.microsoft.com/office/drawing/2014/main" id="{534CB781-9453-4778-A591-17306FBB1AA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a:extLst>
            <a:ext uri="{FF2B5EF4-FFF2-40B4-BE49-F238E27FC236}">
              <a16:creationId xmlns:a16="http://schemas.microsoft.com/office/drawing/2014/main" id="{BDB82A50-BCF4-4779-8DD8-04CDE095292C}"/>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a:extLst>
            <a:ext uri="{FF2B5EF4-FFF2-40B4-BE49-F238E27FC236}">
              <a16:creationId xmlns:a16="http://schemas.microsoft.com/office/drawing/2014/main" id="{38F5F140-265A-4FD3-B830-0D680FA69072}"/>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1" name="テキスト ボックス 170">
          <a:extLst>
            <a:ext uri="{FF2B5EF4-FFF2-40B4-BE49-F238E27FC236}">
              <a16:creationId xmlns:a16="http://schemas.microsoft.com/office/drawing/2014/main" id="{19683C8F-76F3-4FF4-A32F-CBDC0A41E846}"/>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a:extLst>
            <a:ext uri="{FF2B5EF4-FFF2-40B4-BE49-F238E27FC236}">
              <a16:creationId xmlns:a16="http://schemas.microsoft.com/office/drawing/2014/main" id="{A2E3AE16-376B-489A-8E63-03E9243D3CE5}"/>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3" name="【体育館・プール】&#10;有形固定資産減価償却率グラフ枠">
          <a:extLst>
            <a:ext uri="{FF2B5EF4-FFF2-40B4-BE49-F238E27FC236}">
              <a16:creationId xmlns:a16="http://schemas.microsoft.com/office/drawing/2014/main" id="{4B3DD503-F94E-4528-AC07-393380B00034}"/>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148590</xdr:rowOff>
    </xdr:from>
    <xdr:to>
      <xdr:col>24</xdr:col>
      <xdr:colOff>62865</xdr:colOff>
      <xdr:row>64</xdr:row>
      <xdr:rowOff>130628</xdr:rowOff>
    </xdr:to>
    <xdr:cxnSp macro="">
      <xdr:nvCxnSpPr>
        <xdr:cNvPr id="174" name="直線コネクタ 173">
          <a:extLst>
            <a:ext uri="{FF2B5EF4-FFF2-40B4-BE49-F238E27FC236}">
              <a16:creationId xmlns:a16="http://schemas.microsoft.com/office/drawing/2014/main" id="{693A9DCC-CE2E-43CC-8EEB-75FFA542B7A2}"/>
            </a:ext>
          </a:extLst>
        </xdr:cNvPr>
        <xdr:cNvCxnSpPr/>
      </xdr:nvCxnSpPr>
      <xdr:spPr>
        <a:xfrm flipV="1">
          <a:off x="4634865" y="9578340"/>
          <a:ext cx="0" cy="15250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5" name="【体育館・プール】&#10;有形固定資産減価償却率最小値テキスト">
          <a:extLst>
            <a:ext uri="{FF2B5EF4-FFF2-40B4-BE49-F238E27FC236}">
              <a16:creationId xmlns:a16="http://schemas.microsoft.com/office/drawing/2014/main" id="{6EA98B76-348B-42C7-91D7-701D5C106761}"/>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6" name="直線コネクタ 175">
          <a:extLst>
            <a:ext uri="{FF2B5EF4-FFF2-40B4-BE49-F238E27FC236}">
              <a16:creationId xmlns:a16="http://schemas.microsoft.com/office/drawing/2014/main" id="{8BE58CA3-ED9C-438B-BDF8-0D16A8FC66F3}"/>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95267</xdr:rowOff>
    </xdr:from>
    <xdr:ext cx="340478" cy="259045"/>
    <xdr:sp macro="" textlink="">
      <xdr:nvSpPr>
        <xdr:cNvPr id="177" name="【体育館・プール】&#10;有形固定資産減価償却率最大値テキスト">
          <a:extLst>
            <a:ext uri="{FF2B5EF4-FFF2-40B4-BE49-F238E27FC236}">
              <a16:creationId xmlns:a16="http://schemas.microsoft.com/office/drawing/2014/main" id="{AC0594D9-04E7-404B-B590-E367861929A7}"/>
            </a:ext>
          </a:extLst>
        </xdr:cNvPr>
        <xdr:cNvSpPr txBox="1"/>
      </xdr:nvSpPr>
      <xdr:spPr>
        <a:xfrm>
          <a:off x="4673600" y="935356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148590</xdr:rowOff>
    </xdr:from>
    <xdr:to>
      <xdr:col>24</xdr:col>
      <xdr:colOff>152400</xdr:colOff>
      <xdr:row>55</xdr:row>
      <xdr:rowOff>148590</xdr:rowOff>
    </xdr:to>
    <xdr:cxnSp macro="">
      <xdr:nvCxnSpPr>
        <xdr:cNvPr id="178" name="直線コネクタ 177">
          <a:extLst>
            <a:ext uri="{FF2B5EF4-FFF2-40B4-BE49-F238E27FC236}">
              <a16:creationId xmlns:a16="http://schemas.microsoft.com/office/drawing/2014/main" id="{628B8F79-CC90-4379-803B-88628E830333}"/>
            </a:ext>
          </a:extLst>
        </xdr:cNvPr>
        <xdr:cNvCxnSpPr/>
      </xdr:nvCxnSpPr>
      <xdr:spPr>
        <a:xfrm>
          <a:off x="4546600" y="957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52087</xdr:rowOff>
    </xdr:from>
    <xdr:ext cx="405111" cy="259045"/>
    <xdr:sp macro="" textlink="">
      <xdr:nvSpPr>
        <xdr:cNvPr id="179" name="【体育館・プール】&#10;有形固定資産減価償却率平均値テキスト">
          <a:extLst>
            <a:ext uri="{FF2B5EF4-FFF2-40B4-BE49-F238E27FC236}">
              <a16:creationId xmlns:a16="http://schemas.microsoft.com/office/drawing/2014/main" id="{72ADDE80-CD27-4457-94C5-D7BB466D0681}"/>
            </a:ext>
          </a:extLst>
        </xdr:cNvPr>
        <xdr:cNvSpPr txBox="1"/>
      </xdr:nvSpPr>
      <xdr:spPr>
        <a:xfrm>
          <a:off x="4673600" y="103390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29210</xdr:rowOff>
    </xdr:from>
    <xdr:to>
      <xdr:col>24</xdr:col>
      <xdr:colOff>114300</xdr:colOff>
      <xdr:row>61</xdr:row>
      <xdr:rowOff>130810</xdr:rowOff>
    </xdr:to>
    <xdr:sp macro="" textlink="">
      <xdr:nvSpPr>
        <xdr:cNvPr id="180" name="フローチャート: 判断 179">
          <a:extLst>
            <a:ext uri="{FF2B5EF4-FFF2-40B4-BE49-F238E27FC236}">
              <a16:creationId xmlns:a16="http://schemas.microsoft.com/office/drawing/2014/main" id="{8B8EE144-0386-4669-9639-C4E6D683C433}"/>
            </a:ext>
          </a:extLst>
        </xdr:cNvPr>
        <xdr:cNvSpPr/>
      </xdr:nvSpPr>
      <xdr:spPr>
        <a:xfrm>
          <a:off x="4584700" y="1048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25944</xdr:rowOff>
    </xdr:from>
    <xdr:to>
      <xdr:col>20</xdr:col>
      <xdr:colOff>38100</xdr:colOff>
      <xdr:row>61</xdr:row>
      <xdr:rowOff>127544</xdr:rowOff>
    </xdr:to>
    <xdr:sp macro="" textlink="">
      <xdr:nvSpPr>
        <xdr:cNvPr id="181" name="フローチャート: 判断 180">
          <a:extLst>
            <a:ext uri="{FF2B5EF4-FFF2-40B4-BE49-F238E27FC236}">
              <a16:creationId xmlns:a16="http://schemas.microsoft.com/office/drawing/2014/main" id="{07B5E608-9690-4846-80ED-F8650E04B55D}"/>
            </a:ext>
          </a:extLst>
        </xdr:cNvPr>
        <xdr:cNvSpPr/>
      </xdr:nvSpPr>
      <xdr:spPr>
        <a:xfrm>
          <a:off x="3746500" y="1048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14515</xdr:rowOff>
    </xdr:from>
    <xdr:to>
      <xdr:col>15</xdr:col>
      <xdr:colOff>101600</xdr:colOff>
      <xdr:row>61</xdr:row>
      <xdr:rowOff>116115</xdr:rowOff>
    </xdr:to>
    <xdr:sp macro="" textlink="">
      <xdr:nvSpPr>
        <xdr:cNvPr id="182" name="フローチャート: 判断 181">
          <a:extLst>
            <a:ext uri="{FF2B5EF4-FFF2-40B4-BE49-F238E27FC236}">
              <a16:creationId xmlns:a16="http://schemas.microsoft.com/office/drawing/2014/main" id="{CD1FDB5A-F441-41F3-B264-106CB37A6E2C}"/>
            </a:ext>
          </a:extLst>
        </xdr:cNvPr>
        <xdr:cNvSpPr/>
      </xdr:nvSpPr>
      <xdr:spPr>
        <a:xfrm>
          <a:off x="2857500" y="10472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171269</xdr:rowOff>
    </xdr:from>
    <xdr:to>
      <xdr:col>10</xdr:col>
      <xdr:colOff>165100</xdr:colOff>
      <xdr:row>61</xdr:row>
      <xdr:rowOff>101419</xdr:rowOff>
    </xdr:to>
    <xdr:sp macro="" textlink="">
      <xdr:nvSpPr>
        <xdr:cNvPr id="183" name="フローチャート: 判断 182">
          <a:extLst>
            <a:ext uri="{FF2B5EF4-FFF2-40B4-BE49-F238E27FC236}">
              <a16:creationId xmlns:a16="http://schemas.microsoft.com/office/drawing/2014/main" id="{C5DF3156-5F6F-489D-B416-BBDABDD76D9E}"/>
            </a:ext>
          </a:extLst>
        </xdr:cNvPr>
        <xdr:cNvSpPr/>
      </xdr:nvSpPr>
      <xdr:spPr>
        <a:xfrm>
          <a:off x="1968500" y="1045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148409</xdr:rowOff>
    </xdr:from>
    <xdr:to>
      <xdr:col>6</xdr:col>
      <xdr:colOff>38100</xdr:colOff>
      <xdr:row>61</xdr:row>
      <xdr:rowOff>78559</xdr:rowOff>
    </xdr:to>
    <xdr:sp macro="" textlink="">
      <xdr:nvSpPr>
        <xdr:cNvPr id="184" name="フローチャート: 判断 183">
          <a:extLst>
            <a:ext uri="{FF2B5EF4-FFF2-40B4-BE49-F238E27FC236}">
              <a16:creationId xmlns:a16="http://schemas.microsoft.com/office/drawing/2014/main" id="{418BF2E7-DC8D-4F57-B981-1F55CBB95024}"/>
            </a:ext>
          </a:extLst>
        </xdr:cNvPr>
        <xdr:cNvSpPr/>
      </xdr:nvSpPr>
      <xdr:spPr>
        <a:xfrm>
          <a:off x="1079500" y="10435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8ABB3C8E-4974-4842-AD1D-88538B0DCAFE}"/>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86563BB4-2460-4601-84D9-21AF851F35E8}"/>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B03CC8FA-32C4-4F32-A600-3FD264A82BBA}"/>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5CFB7C17-A29C-4F04-B7D7-7C8C541D5AE9}"/>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13049F69-3E2D-416F-A376-53B83E243A5C}"/>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63</xdr:row>
      <xdr:rowOff>86360</xdr:rowOff>
    </xdr:from>
    <xdr:to>
      <xdr:col>24</xdr:col>
      <xdr:colOff>114300</xdr:colOff>
      <xdr:row>64</xdr:row>
      <xdr:rowOff>16510</xdr:rowOff>
    </xdr:to>
    <xdr:sp macro="" textlink="">
      <xdr:nvSpPr>
        <xdr:cNvPr id="190" name="楕円 189">
          <a:extLst>
            <a:ext uri="{FF2B5EF4-FFF2-40B4-BE49-F238E27FC236}">
              <a16:creationId xmlns:a16="http://schemas.microsoft.com/office/drawing/2014/main" id="{45C9CE00-077F-403E-BE53-595711CB174D}"/>
            </a:ext>
          </a:extLst>
        </xdr:cNvPr>
        <xdr:cNvSpPr/>
      </xdr:nvSpPr>
      <xdr:spPr>
        <a:xfrm>
          <a:off x="4584700" y="10887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63</xdr:row>
      <xdr:rowOff>64787</xdr:rowOff>
    </xdr:from>
    <xdr:ext cx="405111" cy="259045"/>
    <xdr:sp macro="" textlink="">
      <xdr:nvSpPr>
        <xdr:cNvPr id="191" name="【体育館・プール】&#10;有形固定資産減価償却率該当値テキスト">
          <a:extLst>
            <a:ext uri="{FF2B5EF4-FFF2-40B4-BE49-F238E27FC236}">
              <a16:creationId xmlns:a16="http://schemas.microsoft.com/office/drawing/2014/main" id="{5A381F52-A6E7-4616-A9C7-4B487ABDFCDB}"/>
            </a:ext>
          </a:extLst>
        </xdr:cNvPr>
        <xdr:cNvSpPr txBox="1"/>
      </xdr:nvSpPr>
      <xdr:spPr>
        <a:xfrm>
          <a:off x="4673600" y="10866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63</xdr:row>
      <xdr:rowOff>71665</xdr:rowOff>
    </xdr:from>
    <xdr:to>
      <xdr:col>20</xdr:col>
      <xdr:colOff>38100</xdr:colOff>
      <xdr:row>64</xdr:row>
      <xdr:rowOff>1815</xdr:rowOff>
    </xdr:to>
    <xdr:sp macro="" textlink="">
      <xdr:nvSpPr>
        <xdr:cNvPr id="192" name="楕円 191">
          <a:extLst>
            <a:ext uri="{FF2B5EF4-FFF2-40B4-BE49-F238E27FC236}">
              <a16:creationId xmlns:a16="http://schemas.microsoft.com/office/drawing/2014/main" id="{A340F03D-64FB-4095-BDAB-B1BD9C113C2B}"/>
            </a:ext>
          </a:extLst>
        </xdr:cNvPr>
        <xdr:cNvSpPr/>
      </xdr:nvSpPr>
      <xdr:spPr>
        <a:xfrm>
          <a:off x="3746500" y="10873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63</xdr:row>
      <xdr:rowOff>122465</xdr:rowOff>
    </xdr:from>
    <xdr:to>
      <xdr:col>24</xdr:col>
      <xdr:colOff>63500</xdr:colOff>
      <xdr:row>63</xdr:row>
      <xdr:rowOff>137160</xdr:rowOff>
    </xdr:to>
    <xdr:cxnSp macro="">
      <xdr:nvCxnSpPr>
        <xdr:cNvPr id="193" name="直線コネクタ 192">
          <a:extLst>
            <a:ext uri="{FF2B5EF4-FFF2-40B4-BE49-F238E27FC236}">
              <a16:creationId xmlns:a16="http://schemas.microsoft.com/office/drawing/2014/main" id="{18ED13FF-821C-4236-B06A-9F05E9C1D886}"/>
            </a:ext>
          </a:extLst>
        </xdr:cNvPr>
        <xdr:cNvCxnSpPr/>
      </xdr:nvCxnSpPr>
      <xdr:spPr>
        <a:xfrm>
          <a:off x="3797300" y="10923815"/>
          <a:ext cx="83820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63</xdr:row>
      <xdr:rowOff>58601</xdr:rowOff>
    </xdr:from>
    <xdr:to>
      <xdr:col>15</xdr:col>
      <xdr:colOff>101600</xdr:colOff>
      <xdr:row>63</xdr:row>
      <xdr:rowOff>160201</xdr:rowOff>
    </xdr:to>
    <xdr:sp macro="" textlink="">
      <xdr:nvSpPr>
        <xdr:cNvPr id="194" name="楕円 193">
          <a:extLst>
            <a:ext uri="{FF2B5EF4-FFF2-40B4-BE49-F238E27FC236}">
              <a16:creationId xmlns:a16="http://schemas.microsoft.com/office/drawing/2014/main" id="{9086221A-AE5A-4E1B-8CA6-6DD5A60DE659}"/>
            </a:ext>
          </a:extLst>
        </xdr:cNvPr>
        <xdr:cNvSpPr/>
      </xdr:nvSpPr>
      <xdr:spPr>
        <a:xfrm>
          <a:off x="2857500" y="10859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63</xdr:row>
      <xdr:rowOff>109401</xdr:rowOff>
    </xdr:from>
    <xdr:to>
      <xdr:col>19</xdr:col>
      <xdr:colOff>177800</xdr:colOff>
      <xdr:row>63</xdr:row>
      <xdr:rowOff>122465</xdr:rowOff>
    </xdr:to>
    <xdr:cxnSp macro="">
      <xdr:nvCxnSpPr>
        <xdr:cNvPr id="195" name="直線コネクタ 194">
          <a:extLst>
            <a:ext uri="{FF2B5EF4-FFF2-40B4-BE49-F238E27FC236}">
              <a16:creationId xmlns:a16="http://schemas.microsoft.com/office/drawing/2014/main" id="{7FD9A291-4362-4488-A1B2-0376D55E5F65}"/>
            </a:ext>
          </a:extLst>
        </xdr:cNvPr>
        <xdr:cNvCxnSpPr/>
      </xdr:nvCxnSpPr>
      <xdr:spPr>
        <a:xfrm>
          <a:off x="2908300" y="10910751"/>
          <a:ext cx="889000" cy="13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63</xdr:row>
      <xdr:rowOff>52070</xdr:rowOff>
    </xdr:from>
    <xdr:to>
      <xdr:col>10</xdr:col>
      <xdr:colOff>165100</xdr:colOff>
      <xdr:row>63</xdr:row>
      <xdr:rowOff>153670</xdr:rowOff>
    </xdr:to>
    <xdr:sp macro="" textlink="">
      <xdr:nvSpPr>
        <xdr:cNvPr id="196" name="楕円 195">
          <a:extLst>
            <a:ext uri="{FF2B5EF4-FFF2-40B4-BE49-F238E27FC236}">
              <a16:creationId xmlns:a16="http://schemas.microsoft.com/office/drawing/2014/main" id="{8DE32FC1-046B-46EC-81E2-6A2C9363004B}"/>
            </a:ext>
          </a:extLst>
        </xdr:cNvPr>
        <xdr:cNvSpPr/>
      </xdr:nvSpPr>
      <xdr:spPr>
        <a:xfrm>
          <a:off x="1968500" y="1085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63</xdr:row>
      <xdr:rowOff>102870</xdr:rowOff>
    </xdr:from>
    <xdr:to>
      <xdr:col>15</xdr:col>
      <xdr:colOff>50800</xdr:colOff>
      <xdr:row>63</xdr:row>
      <xdr:rowOff>109401</xdr:rowOff>
    </xdr:to>
    <xdr:cxnSp macro="">
      <xdr:nvCxnSpPr>
        <xdr:cNvPr id="197" name="直線コネクタ 196">
          <a:extLst>
            <a:ext uri="{FF2B5EF4-FFF2-40B4-BE49-F238E27FC236}">
              <a16:creationId xmlns:a16="http://schemas.microsoft.com/office/drawing/2014/main" id="{299556FD-0F14-40FE-8D78-6F4C2FBDFA82}"/>
            </a:ext>
          </a:extLst>
        </xdr:cNvPr>
        <xdr:cNvCxnSpPr/>
      </xdr:nvCxnSpPr>
      <xdr:spPr>
        <a:xfrm>
          <a:off x="2019300" y="10904220"/>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63</xdr:row>
      <xdr:rowOff>101056</xdr:rowOff>
    </xdr:from>
    <xdr:to>
      <xdr:col>6</xdr:col>
      <xdr:colOff>38100</xdr:colOff>
      <xdr:row>64</xdr:row>
      <xdr:rowOff>31206</xdr:rowOff>
    </xdr:to>
    <xdr:sp macro="" textlink="">
      <xdr:nvSpPr>
        <xdr:cNvPr id="198" name="楕円 197">
          <a:extLst>
            <a:ext uri="{FF2B5EF4-FFF2-40B4-BE49-F238E27FC236}">
              <a16:creationId xmlns:a16="http://schemas.microsoft.com/office/drawing/2014/main" id="{7C10534A-ACFD-4BFD-AF1B-5AF7AB9663AA}"/>
            </a:ext>
          </a:extLst>
        </xdr:cNvPr>
        <xdr:cNvSpPr/>
      </xdr:nvSpPr>
      <xdr:spPr>
        <a:xfrm>
          <a:off x="1079500" y="10902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63</xdr:row>
      <xdr:rowOff>102870</xdr:rowOff>
    </xdr:from>
    <xdr:to>
      <xdr:col>10</xdr:col>
      <xdr:colOff>114300</xdr:colOff>
      <xdr:row>63</xdr:row>
      <xdr:rowOff>151856</xdr:rowOff>
    </xdr:to>
    <xdr:cxnSp macro="">
      <xdr:nvCxnSpPr>
        <xdr:cNvPr id="199" name="直線コネクタ 198">
          <a:extLst>
            <a:ext uri="{FF2B5EF4-FFF2-40B4-BE49-F238E27FC236}">
              <a16:creationId xmlns:a16="http://schemas.microsoft.com/office/drawing/2014/main" id="{02B928D9-2442-4DC5-92BC-A97999AF6459}"/>
            </a:ext>
          </a:extLst>
        </xdr:cNvPr>
        <xdr:cNvCxnSpPr/>
      </xdr:nvCxnSpPr>
      <xdr:spPr>
        <a:xfrm flipV="1">
          <a:off x="1130300" y="10904220"/>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144071</xdr:rowOff>
    </xdr:from>
    <xdr:ext cx="405111" cy="259045"/>
    <xdr:sp macro="" textlink="">
      <xdr:nvSpPr>
        <xdr:cNvPr id="200" name="n_1aveValue【体育館・プール】&#10;有形固定資産減価償却率">
          <a:extLst>
            <a:ext uri="{FF2B5EF4-FFF2-40B4-BE49-F238E27FC236}">
              <a16:creationId xmlns:a16="http://schemas.microsoft.com/office/drawing/2014/main" id="{FE33A99D-F938-4C18-9F1B-78B3680B5772}"/>
            </a:ext>
          </a:extLst>
        </xdr:cNvPr>
        <xdr:cNvSpPr txBox="1"/>
      </xdr:nvSpPr>
      <xdr:spPr>
        <a:xfrm>
          <a:off x="3582044" y="102596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132642</xdr:rowOff>
    </xdr:from>
    <xdr:ext cx="405111" cy="259045"/>
    <xdr:sp macro="" textlink="">
      <xdr:nvSpPr>
        <xdr:cNvPr id="201" name="n_2aveValue【体育館・プール】&#10;有形固定資産減価償却率">
          <a:extLst>
            <a:ext uri="{FF2B5EF4-FFF2-40B4-BE49-F238E27FC236}">
              <a16:creationId xmlns:a16="http://schemas.microsoft.com/office/drawing/2014/main" id="{BC143B7B-7E72-485F-9777-AFC1D55A9973}"/>
            </a:ext>
          </a:extLst>
        </xdr:cNvPr>
        <xdr:cNvSpPr txBox="1"/>
      </xdr:nvSpPr>
      <xdr:spPr>
        <a:xfrm>
          <a:off x="2705744" y="10248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117946</xdr:rowOff>
    </xdr:from>
    <xdr:ext cx="405111" cy="259045"/>
    <xdr:sp macro="" textlink="">
      <xdr:nvSpPr>
        <xdr:cNvPr id="202" name="n_3aveValue【体育館・プール】&#10;有形固定資産減価償却率">
          <a:extLst>
            <a:ext uri="{FF2B5EF4-FFF2-40B4-BE49-F238E27FC236}">
              <a16:creationId xmlns:a16="http://schemas.microsoft.com/office/drawing/2014/main" id="{5AC4F50A-349A-4F00-A5FD-21464567A303}"/>
            </a:ext>
          </a:extLst>
        </xdr:cNvPr>
        <xdr:cNvSpPr txBox="1"/>
      </xdr:nvSpPr>
      <xdr:spPr>
        <a:xfrm>
          <a:off x="1816744" y="102334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95086</xdr:rowOff>
    </xdr:from>
    <xdr:ext cx="405111" cy="259045"/>
    <xdr:sp macro="" textlink="">
      <xdr:nvSpPr>
        <xdr:cNvPr id="203" name="n_4aveValue【体育館・プール】&#10;有形固定資産減価償却率">
          <a:extLst>
            <a:ext uri="{FF2B5EF4-FFF2-40B4-BE49-F238E27FC236}">
              <a16:creationId xmlns:a16="http://schemas.microsoft.com/office/drawing/2014/main" id="{F5A51087-5501-4B4A-92D3-8393B6CFC67E}"/>
            </a:ext>
          </a:extLst>
        </xdr:cNvPr>
        <xdr:cNvSpPr txBox="1"/>
      </xdr:nvSpPr>
      <xdr:spPr>
        <a:xfrm>
          <a:off x="927744" y="102106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164392</xdr:rowOff>
    </xdr:from>
    <xdr:ext cx="405111" cy="259045"/>
    <xdr:sp macro="" textlink="">
      <xdr:nvSpPr>
        <xdr:cNvPr id="204" name="n_1mainValue【体育館・プール】&#10;有形固定資産減価償却率">
          <a:extLst>
            <a:ext uri="{FF2B5EF4-FFF2-40B4-BE49-F238E27FC236}">
              <a16:creationId xmlns:a16="http://schemas.microsoft.com/office/drawing/2014/main" id="{C4B4DC25-C14D-4D05-BC37-0827113594BC}"/>
            </a:ext>
          </a:extLst>
        </xdr:cNvPr>
        <xdr:cNvSpPr txBox="1"/>
      </xdr:nvSpPr>
      <xdr:spPr>
        <a:xfrm>
          <a:off x="3582044" y="10965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151328</xdr:rowOff>
    </xdr:from>
    <xdr:ext cx="405111" cy="259045"/>
    <xdr:sp macro="" textlink="">
      <xdr:nvSpPr>
        <xdr:cNvPr id="205" name="n_2mainValue【体育館・プール】&#10;有形固定資産減価償却率">
          <a:extLst>
            <a:ext uri="{FF2B5EF4-FFF2-40B4-BE49-F238E27FC236}">
              <a16:creationId xmlns:a16="http://schemas.microsoft.com/office/drawing/2014/main" id="{E0A7455C-C4A5-4938-A318-CAFC94DD47A8}"/>
            </a:ext>
          </a:extLst>
        </xdr:cNvPr>
        <xdr:cNvSpPr txBox="1"/>
      </xdr:nvSpPr>
      <xdr:spPr>
        <a:xfrm>
          <a:off x="2705744" y="10952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144797</xdr:rowOff>
    </xdr:from>
    <xdr:ext cx="405111" cy="259045"/>
    <xdr:sp macro="" textlink="">
      <xdr:nvSpPr>
        <xdr:cNvPr id="206" name="n_3mainValue【体育館・プール】&#10;有形固定資産減価償却率">
          <a:extLst>
            <a:ext uri="{FF2B5EF4-FFF2-40B4-BE49-F238E27FC236}">
              <a16:creationId xmlns:a16="http://schemas.microsoft.com/office/drawing/2014/main" id="{159C5188-3F71-43C3-A6BA-A5B159243102}"/>
            </a:ext>
          </a:extLst>
        </xdr:cNvPr>
        <xdr:cNvSpPr txBox="1"/>
      </xdr:nvSpPr>
      <xdr:spPr>
        <a:xfrm>
          <a:off x="1816744" y="10946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64</xdr:row>
      <xdr:rowOff>22333</xdr:rowOff>
    </xdr:from>
    <xdr:ext cx="405111" cy="259045"/>
    <xdr:sp macro="" textlink="">
      <xdr:nvSpPr>
        <xdr:cNvPr id="207" name="n_4mainValue【体育館・プール】&#10;有形固定資産減価償却率">
          <a:extLst>
            <a:ext uri="{FF2B5EF4-FFF2-40B4-BE49-F238E27FC236}">
              <a16:creationId xmlns:a16="http://schemas.microsoft.com/office/drawing/2014/main" id="{59655A98-3468-49B0-8ACB-834926052098}"/>
            </a:ext>
          </a:extLst>
        </xdr:cNvPr>
        <xdr:cNvSpPr txBox="1"/>
      </xdr:nvSpPr>
      <xdr:spPr>
        <a:xfrm>
          <a:off x="927744" y="10995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a:extLst>
            <a:ext uri="{FF2B5EF4-FFF2-40B4-BE49-F238E27FC236}">
              <a16:creationId xmlns:a16="http://schemas.microsoft.com/office/drawing/2014/main" id="{D067A13E-F2D4-4530-B61D-D844F2703A2A}"/>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a:extLst>
            <a:ext uri="{FF2B5EF4-FFF2-40B4-BE49-F238E27FC236}">
              <a16:creationId xmlns:a16="http://schemas.microsoft.com/office/drawing/2014/main" id="{01DF2228-4BF7-4D5A-83F5-97FA70CD8A13}"/>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a:extLst>
            <a:ext uri="{FF2B5EF4-FFF2-40B4-BE49-F238E27FC236}">
              <a16:creationId xmlns:a16="http://schemas.microsoft.com/office/drawing/2014/main" id="{928AB732-4526-4889-8913-D63ECE8B3B9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a:extLst>
            <a:ext uri="{FF2B5EF4-FFF2-40B4-BE49-F238E27FC236}">
              <a16:creationId xmlns:a16="http://schemas.microsoft.com/office/drawing/2014/main" id="{26E351FC-62F5-45DA-B564-D405B05F0709}"/>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a:extLst>
            <a:ext uri="{FF2B5EF4-FFF2-40B4-BE49-F238E27FC236}">
              <a16:creationId xmlns:a16="http://schemas.microsoft.com/office/drawing/2014/main" id="{35A6124E-85A2-4F8F-822C-AA1B29097D38}"/>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a:extLst>
            <a:ext uri="{FF2B5EF4-FFF2-40B4-BE49-F238E27FC236}">
              <a16:creationId xmlns:a16="http://schemas.microsoft.com/office/drawing/2014/main" id="{17536637-85DB-4CA6-8293-563791D2C30B}"/>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a:extLst>
            <a:ext uri="{FF2B5EF4-FFF2-40B4-BE49-F238E27FC236}">
              <a16:creationId xmlns:a16="http://schemas.microsoft.com/office/drawing/2014/main" id="{AC45C740-236D-4677-A6DD-74D7C07B488B}"/>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a:extLst>
            <a:ext uri="{FF2B5EF4-FFF2-40B4-BE49-F238E27FC236}">
              <a16:creationId xmlns:a16="http://schemas.microsoft.com/office/drawing/2014/main" id="{324D2086-5EDC-440D-8ECE-68C7304DBA51}"/>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a:extLst>
            <a:ext uri="{FF2B5EF4-FFF2-40B4-BE49-F238E27FC236}">
              <a16:creationId xmlns:a16="http://schemas.microsoft.com/office/drawing/2014/main" id="{AF036C7B-D408-4F15-AA3B-33CF3EDF57CE}"/>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a:extLst>
            <a:ext uri="{FF2B5EF4-FFF2-40B4-BE49-F238E27FC236}">
              <a16:creationId xmlns:a16="http://schemas.microsoft.com/office/drawing/2014/main" id="{ACC12790-C7F7-45F3-B2FB-DF2480E7B6E2}"/>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8" name="直線コネクタ 217">
          <a:extLst>
            <a:ext uri="{FF2B5EF4-FFF2-40B4-BE49-F238E27FC236}">
              <a16:creationId xmlns:a16="http://schemas.microsoft.com/office/drawing/2014/main" id="{447E5C79-22B2-49D1-9BD8-CAF66C98F621}"/>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9" name="テキスト ボックス 218">
          <a:extLst>
            <a:ext uri="{FF2B5EF4-FFF2-40B4-BE49-F238E27FC236}">
              <a16:creationId xmlns:a16="http://schemas.microsoft.com/office/drawing/2014/main" id="{7D732C1E-5EE0-494C-9AC4-F301A690C13C}"/>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0" name="直線コネクタ 219">
          <a:extLst>
            <a:ext uri="{FF2B5EF4-FFF2-40B4-BE49-F238E27FC236}">
              <a16:creationId xmlns:a16="http://schemas.microsoft.com/office/drawing/2014/main" id="{66AD48D7-FD0B-4093-8D3C-43F1A0FB90F1}"/>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1" name="テキスト ボックス 220">
          <a:extLst>
            <a:ext uri="{FF2B5EF4-FFF2-40B4-BE49-F238E27FC236}">
              <a16:creationId xmlns:a16="http://schemas.microsoft.com/office/drawing/2014/main" id="{42328559-B436-4B4C-B02E-807179CF83D9}"/>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2" name="直線コネクタ 221">
          <a:extLst>
            <a:ext uri="{FF2B5EF4-FFF2-40B4-BE49-F238E27FC236}">
              <a16:creationId xmlns:a16="http://schemas.microsoft.com/office/drawing/2014/main" id="{C2994D9F-1E31-416D-B656-E5465F30D8B4}"/>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3" name="テキスト ボックス 222">
          <a:extLst>
            <a:ext uri="{FF2B5EF4-FFF2-40B4-BE49-F238E27FC236}">
              <a16:creationId xmlns:a16="http://schemas.microsoft.com/office/drawing/2014/main" id="{540B70DB-A3C0-436D-A006-A8994A4235CC}"/>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4" name="直線コネクタ 223">
          <a:extLst>
            <a:ext uri="{FF2B5EF4-FFF2-40B4-BE49-F238E27FC236}">
              <a16:creationId xmlns:a16="http://schemas.microsoft.com/office/drawing/2014/main" id="{740AA777-22B6-47F1-AA0D-55557ADBFD7C}"/>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5" name="テキスト ボックス 224">
          <a:extLst>
            <a:ext uri="{FF2B5EF4-FFF2-40B4-BE49-F238E27FC236}">
              <a16:creationId xmlns:a16="http://schemas.microsoft.com/office/drawing/2014/main" id="{ADD4566D-66C7-40F2-B3B0-EB0B660E1E54}"/>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6" name="直線コネクタ 225">
          <a:extLst>
            <a:ext uri="{FF2B5EF4-FFF2-40B4-BE49-F238E27FC236}">
              <a16:creationId xmlns:a16="http://schemas.microsoft.com/office/drawing/2014/main" id="{7E0DC637-85F5-48A1-BC55-7B53AB70C583}"/>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7" name="テキスト ボックス 226">
          <a:extLst>
            <a:ext uri="{FF2B5EF4-FFF2-40B4-BE49-F238E27FC236}">
              <a16:creationId xmlns:a16="http://schemas.microsoft.com/office/drawing/2014/main" id="{B3C05FA1-BDB5-4808-A53B-D6B747723EA5}"/>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8" name="直線コネクタ 227">
          <a:extLst>
            <a:ext uri="{FF2B5EF4-FFF2-40B4-BE49-F238E27FC236}">
              <a16:creationId xmlns:a16="http://schemas.microsoft.com/office/drawing/2014/main" id="{E28BF2B5-80C9-4D5C-9BA4-9A302840630D}"/>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9" name="テキスト ボックス 228">
          <a:extLst>
            <a:ext uri="{FF2B5EF4-FFF2-40B4-BE49-F238E27FC236}">
              <a16:creationId xmlns:a16="http://schemas.microsoft.com/office/drawing/2014/main" id="{0EEEDC27-7B2F-4D2C-A99E-F86C3CB70FE6}"/>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0" name="【体育館・プール】&#10;一人当たり面積グラフ枠">
          <a:extLst>
            <a:ext uri="{FF2B5EF4-FFF2-40B4-BE49-F238E27FC236}">
              <a16:creationId xmlns:a16="http://schemas.microsoft.com/office/drawing/2014/main" id="{97AEF22E-E379-49EE-8890-809FD611480F}"/>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104775</xdr:rowOff>
    </xdr:from>
    <xdr:to>
      <xdr:col>54</xdr:col>
      <xdr:colOff>189865</xdr:colOff>
      <xdr:row>64</xdr:row>
      <xdr:rowOff>62865</xdr:rowOff>
    </xdr:to>
    <xdr:cxnSp macro="">
      <xdr:nvCxnSpPr>
        <xdr:cNvPr id="231" name="直線コネクタ 230">
          <a:extLst>
            <a:ext uri="{FF2B5EF4-FFF2-40B4-BE49-F238E27FC236}">
              <a16:creationId xmlns:a16="http://schemas.microsoft.com/office/drawing/2014/main" id="{27123FA0-778A-4828-B81B-A56806C22ED8}"/>
            </a:ext>
          </a:extLst>
        </xdr:cNvPr>
        <xdr:cNvCxnSpPr/>
      </xdr:nvCxnSpPr>
      <xdr:spPr>
        <a:xfrm flipV="1">
          <a:off x="10476865" y="9705975"/>
          <a:ext cx="0" cy="13296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66692</xdr:rowOff>
    </xdr:from>
    <xdr:ext cx="469744" cy="259045"/>
    <xdr:sp macro="" textlink="">
      <xdr:nvSpPr>
        <xdr:cNvPr id="232" name="【体育館・プール】&#10;一人当たり面積最小値テキスト">
          <a:extLst>
            <a:ext uri="{FF2B5EF4-FFF2-40B4-BE49-F238E27FC236}">
              <a16:creationId xmlns:a16="http://schemas.microsoft.com/office/drawing/2014/main" id="{2376A3C6-804A-460E-872E-9C76900EF989}"/>
            </a:ext>
          </a:extLst>
        </xdr:cNvPr>
        <xdr:cNvSpPr txBox="1"/>
      </xdr:nvSpPr>
      <xdr:spPr>
        <a:xfrm>
          <a:off x="10515600" y="11039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62865</xdr:rowOff>
    </xdr:from>
    <xdr:to>
      <xdr:col>55</xdr:col>
      <xdr:colOff>88900</xdr:colOff>
      <xdr:row>64</xdr:row>
      <xdr:rowOff>62865</xdr:rowOff>
    </xdr:to>
    <xdr:cxnSp macro="">
      <xdr:nvCxnSpPr>
        <xdr:cNvPr id="233" name="直線コネクタ 232">
          <a:extLst>
            <a:ext uri="{FF2B5EF4-FFF2-40B4-BE49-F238E27FC236}">
              <a16:creationId xmlns:a16="http://schemas.microsoft.com/office/drawing/2014/main" id="{557A94EE-84EB-4D0E-B8D1-C76B8C3CF74E}"/>
            </a:ext>
          </a:extLst>
        </xdr:cNvPr>
        <xdr:cNvCxnSpPr/>
      </xdr:nvCxnSpPr>
      <xdr:spPr>
        <a:xfrm>
          <a:off x="10388600" y="11035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51452</xdr:rowOff>
    </xdr:from>
    <xdr:ext cx="469744" cy="259045"/>
    <xdr:sp macro="" textlink="">
      <xdr:nvSpPr>
        <xdr:cNvPr id="234" name="【体育館・プール】&#10;一人当たり面積最大値テキスト">
          <a:extLst>
            <a:ext uri="{FF2B5EF4-FFF2-40B4-BE49-F238E27FC236}">
              <a16:creationId xmlns:a16="http://schemas.microsoft.com/office/drawing/2014/main" id="{BBA75CC6-9EEB-48CE-9C04-D0477C70178E}"/>
            </a:ext>
          </a:extLst>
        </xdr:cNvPr>
        <xdr:cNvSpPr txBox="1"/>
      </xdr:nvSpPr>
      <xdr:spPr>
        <a:xfrm>
          <a:off x="10515600" y="9481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104775</xdr:rowOff>
    </xdr:from>
    <xdr:to>
      <xdr:col>55</xdr:col>
      <xdr:colOff>88900</xdr:colOff>
      <xdr:row>56</xdr:row>
      <xdr:rowOff>104775</xdr:rowOff>
    </xdr:to>
    <xdr:cxnSp macro="">
      <xdr:nvCxnSpPr>
        <xdr:cNvPr id="235" name="直線コネクタ 234">
          <a:extLst>
            <a:ext uri="{FF2B5EF4-FFF2-40B4-BE49-F238E27FC236}">
              <a16:creationId xmlns:a16="http://schemas.microsoft.com/office/drawing/2014/main" id="{7E1723A5-E907-4B67-BCE2-410F8B76D710}"/>
            </a:ext>
          </a:extLst>
        </xdr:cNvPr>
        <xdr:cNvCxnSpPr/>
      </xdr:nvCxnSpPr>
      <xdr:spPr>
        <a:xfrm>
          <a:off x="10388600" y="97059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19067</xdr:rowOff>
    </xdr:from>
    <xdr:ext cx="469744" cy="259045"/>
    <xdr:sp macro="" textlink="">
      <xdr:nvSpPr>
        <xdr:cNvPr id="236" name="【体育館・プール】&#10;一人当たり面積平均値テキスト">
          <a:extLst>
            <a:ext uri="{FF2B5EF4-FFF2-40B4-BE49-F238E27FC236}">
              <a16:creationId xmlns:a16="http://schemas.microsoft.com/office/drawing/2014/main" id="{206017BF-2894-415C-A79C-8B683FACC883}"/>
            </a:ext>
          </a:extLst>
        </xdr:cNvPr>
        <xdr:cNvSpPr txBox="1"/>
      </xdr:nvSpPr>
      <xdr:spPr>
        <a:xfrm>
          <a:off x="10515600" y="106489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40640</xdr:rowOff>
    </xdr:from>
    <xdr:to>
      <xdr:col>55</xdr:col>
      <xdr:colOff>50800</xdr:colOff>
      <xdr:row>62</xdr:row>
      <xdr:rowOff>142240</xdr:rowOff>
    </xdr:to>
    <xdr:sp macro="" textlink="">
      <xdr:nvSpPr>
        <xdr:cNvPr id="237" name="フローチャート: 判断 236">
          <a:extLst>
            <a:ext uri="{FF2B5EF4-FFF2-40B4-BE49-F238E27FC236}">
              <a16:creationId xmlns:a16="http://schemas.microsoft.com/office/drawing/2014/main" id="{BA6FBE0D-764F-4187-9DBB-AC36AE3E4A67}"/>
            </a:ext>
          </a:extLst>
        </xdr:cNvPr>
        <xdr:cNvSpPr/>
      </xdr:nvSpPr>
      <xdr:spPr>
        <a:xfrm>
          <a:off x="10426700" y="1067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52070</xdr:rowOff>
    </xdr:from>
    <xdr:to>
      <xdr:col>50</xdr:col>
      <xdr:colOff>165100</xdr:colOff>
      <xdr:row>62</xdr:row>
      <xdr:rowOff>153670</xdr:rowOff>
    </xdr:to>
    <xdr:sp macro="" textlink="">
      <xdr:nvSpPr>
        <xdr:cNvPr id="238" name="フローチャート: 判断 237">
          <a:extLst>
            <a:ext uri="{FF2B5EF4-FFF2-40B4-BE49-F238E27FC236}">
              <a16:creationId xmlns:a16="http://schemas.microsoft.com/office/drawing/2014/main" id="{7E43C66E-9D7D-4800-9EB9-5DB60ABEF661}"/>
            </a:ext>
          </a:extLst>
        </xdr:cNvPr>
        <xdr:cNvSpPr/>
      </xdr:nvSpPr>
      <xdr:spPr>
        <a:xfrm>
          <a:off x="9588500" y="10681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57785</xdr:rowOff>
    </xdr:from>
    <xdr:to>
      <xdr:col>46</xdr:col>
      <xdr:colOff>38100</xdr:colOff>
      <xdr:row>62</xdr:row>
      <xdr:rowOff>159385</xdr:rowOff>
    </xdr:to>
    <xdr:sp macro="" textlink="">
      <xdr:nvSpPr>
        <xdr:cNvPr id="239" name="フローチャート: 判断 238">
          <a:extLst>
            <a:ext uri="{FF2B5EF4-FFF2-40B4-BE49-F238E27FC236}">
              <a16:creationId xmlns:a16="http://schemas.microsoft.com/office/drawing/2014/main" id="{D68F0742-9C47-4E83-BDB6-6EE6D46A9621}"/>
            </a:ext>
          </a:extLst>
        </xdr:cNvPr>
        <xdr:cNvSpPr/>
      </xdr:nvSpPr>
      <xdr:spPr>
        <a:xfrm>
          <a:off x="8699500" y="10687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52070</xdr:rowOff>
    </xdr:from>
    <xdr:to>
      <xdr:col>41</xdr:col>
      <xdr:colOff>101600</xdr:colOff>
      <xdr:row>62</xdr:row>
      <xdr:rowOff>153670</xdr:rowOff>
    </xdr:to>
    <xdr:sp macro="" textlink="">
      <xdr:nvSpPr>
        <xdr:cNvPr id="240" name="フローチャート: 判断 239">
          <a:extLst>
            <a:ext uri="{FF2B5EF4-FFF2-40B4-BE49-F238E27FC236}">
              <a16:creationId xmlns:a16="http://schemas.microsoft.com/office/drawing/2014/main" id="{12B42052-9377-4128-9446-1D595DC5EA80}"/>
            </a:ext>
          </a:extLst>
        </xdr:cNvPr>
        <xdr:cNvSpPr/>
      </xdr:nvSpPr>
      <xdr:spPr>
        <a:xfrm>
          <a:off x="7810500" y="10681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44450</xdr:rowOff>
    </xdr:from>
    <xdr:to>
      <xdr:col>36</xdr:col>
      <xdr:colOff>165100</xdr:colOff>
      <xdr:row>62</xdr:row>
      <xdr:rowOff>146050</xdr:rowOff>
    </xdr:to>
    <xdr:sp macro="" textlink="">
      <xdr:nvSpPr>
        <xdr:cNvPr id="241" name="フローチャート: 判断 240">
          <a:extLst>
            <a:ext uri="{FF2B5EF4-FFF2-40B4-BE49-F238E27FC236}">
              <a16:creationId xmlns:a16="http://schemas.microsoft.com/office/drawing/2014/main" id="{1F94D159-3A16-496E-93ED-9A2218F3964F}"/>
            </a:ext>
          </a:extLst>
        </xdr:cNvPr>
        <xdr:cNvSpPr/>
      </xdr:nvSpPr>
      <xdr:spPr>
        <a:xfrm>
          <a:off x="6921500" y="1067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780053A1-7A1D-4111-91E5-7EFBE9A63CBA}"/>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4E4F2A9D-0E95-4E44-BA09-E28078EA5C34}"/>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F53CE228-71C7-4D7D-95C2-9F0346D5C046}"/>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17E959B5-5C01-4D3C-8173-1C34C5898D1A}"/>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1E1A0A79-64BD-425D-9D45-ECC6C4BC589D}"/>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52070</xdr:rowOff>
    </xdr:from>
    <xdr:to>
      <xdr:col>55</xdr:col>
      <xdr:colOff>50800</xdr:colOff>
      <xdr:row>61</xdr:row>
      <xdr:rowOff>153670</xdr:rowOff>
    </xdr:to>
    <xdr:sp macro="" textlink="">
      <xdr:nvSpPr>
        <xdr:cNvPr id="247" name="楕円 246">
          <a:extLst>
            <a:ext uri="{FF2B5EF4-FFF2-40B4-BE49-F238E27FC236}">
              <a16:creationId xmlns:a16="http://schemas.microsoft.com/office/drawing/2014/main" id="{FA7BAD31-C3EA-4E75-B19F-ECF6E763660F}"/>
            </a:ext>
          </a:extLst>
        </xdr:cNvPr>
        <xdr:cNvSpPr/>
      </xdr:nvSpPr>
      <xdr:spPr>
        <a:xfrm>
          <a:off x="10426700" y="1051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74947</xdr:rowOff>
    </xdr:from>
    <xdr:ext cx="469744" cy="259045"/>
    <xdr:sp macro="" textlink="">
      <xdr:nvSpPr>
        <xdr:cNvPr id="248" name="【体育館・プール】&#10;一人当たり面積該当値テキスト">
          <a:extLst>
            <a:ext uri="{FF2B5EF4-FFF2-40B4-BE49-F238E27FC236}">
              <a16:creationId xmlns:a16="http://schemas.microsoft.com/office/drawing/2014/main" id="{36C1ED4C-3C8B-4062-947E-49BCF4B287F1}"/>
            </a:ext>
          </a:extLst>
        </xdr:cNvPr>
        <xdr:cNvSpPr txBox="1"/>
      </xdr:nvSpPr>
      <xdr:spPr>
        <a:xfrm>
          <a:off x="10515600" y="10361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57785</xdr:rowOff>
    </xdr:from>
    <xdr:to>
      <xdr:col>50</xdr:col>
      <xdr:colOff>165100</xdr:colOff>
      <xdr:row>61</xdr:row>
      <xdr:rowOff>159385</xdr:rowOff>
    </xdr:to>
    <xdr:sp macro="" textlink="">
      <xdr:nvSpPr>
        <xdr:cNvPr id="249" name="楕円 248">
          <a:extLst>
            <a:ext uri="{FF2B5EF4-FFF2-40B4-BE49-F238E27FC236}">
              <a16:creationId xmlns:a16="http://schemas.microsoft.com/office/drawing/2014/main" id="{6B9C7796-7825-43D7-9324-28D71EF0ED00}"/>
            </a:ext>
          </a:extLst>
        </xdr:cNvPr>
        <xdr:cNvSpPr/>
      </xdr:nvSpPr>
      <xdr:spPr>
        <a:xfrm>
          <a:off x="9588500" y="10516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102870</xdr:rowOff>
    </xdr:from>
    <xdr:to>
      <xdr:col>55</xdr:col>
      <xdr:colOff>0</xdr:colOff>
      <xdr:row>61</xdr:row>
      <xdr:rowOff>108585</xdr:rowOff>
    </xdr:to>
    <xdr:cxnSp macro="">
      <xdr:nvCxnSpPr>
        <xdr:cNvPr id="250" name="直線コネクタ 249">
          <a:extLst>
            <a:ext uri="{FF2B5EF4-FFF2-40B4-BE49-F238E27FC236}">
              <a16:creationId xmlns:a16="http://schemas.microsoft.com/office/drawing/2014/main" id="{658049C4-BA86-4AFB-A86F-B1C789FEF7F2}"/>
            </a:ext>
          </a:extLst>
        </xdr:cNvPr>
        <xdr:cNvCxnSpPr/>
      </xdr:nvCxnSpPr>
      <xdr:spPr>
        <a:xfrm flipV="1">
          <a:off x="9639300" y="10561320"/>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63500</xdr:rowOff>
    </xdr:from>
    <xdr:to>
      <xdr:col>46</xdr:col>
      <xdr:colOff>38100</xdr:colOff>
      <xdr:row>61</xdr:row>
      <xdr:rowOff>165100</xdr:rowOff>
    </xdr:to>
    <xdr:sp macro="" textlink="">
      <xdr:nvSpPr>
        <xdr:cNvPr id="251" name="楕円 250">
          <a:extLst>
            <a:ext uri="{FF2B5EF4-FFF2-40B4-BE49-F238E27FC236}">
              <a16:creationId xmlns:a16="http://schemas.microsoft.com/office/drawing/2014/main" id="{899A5BC3-6DAE-4A32-89F4-FB44F5801D1A}"/>
            </a:ext>
          </a:extLst>
        </xdr:cNvPr>
        <xdr:cNvSpPr/>
      </xdr:nvSpPr>
      <xdr:spPr>
        <a:xfrm>
          <a:off x="8699500" y="1052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108585</xdr:rowOff>
    </xdr:from>
    <xdr:to>
      <xdr:col>50</xdr:col>
      <xdr:colOff>114300</xdr:colOff>
      <xdr:row>61</xdr:row>
      <xdr:rowOff>114300</xdr:rowOff>
    </xdr:to>
    <xdr:cxnSp macro="">
      <xdr:nvCxnSpPr>
        <xdr:cNvPr id="252" name="直線コネクタ 251">
          <a:extLst>
            <a:ext uri="{FF2B5EF4-FFF2-40B4-BE49-F238E27FC236}">
              <a16:creationId xmlns:a16="http://schemas.microsoft.com/office/drawing/2014/main" id="{19325907-F893-4246-8351-60A23781CCCA}"/>
            </a:ext>
          </a:extLst>
        </xdr:cNvPr>
        <xdr:cNvCxnSpPr/>
      </xdr:nvCxnSpPr>
      <xdr:spPr>
        <a:xfrm flipV="1">
          <a:off x="8750300" y="1056703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69215</xdr:rowOff>
    </xdr:from>
    <xdr:to>
      <xdr:col>41</xdr:col>
      <xdr:colOff>101600</xdr:colOff>
      <xdr:row>61</xdr:row>
      <xdr:rowOff>170815</xdr:rowOff>
    </xdr:to>
    <xdr:sp macro="" textlink="">
      <xdr:nvSpPr>
        <xdr:cNvPr id="253" name="楕円 252">
          <a:extLst>
            <a:ext uri="{FF2B5EF4-FFF2-40B4-BE49-F238E27FC236}">
              <a16:creationId xmlns:a16="http://schemas.microsoft.com/office/drawing/2014/main" id="{D16CB3A4-F0AE-4283-BC15-CA9F4C6DC121}"/>
            </a:ext>
          </a:extLst>
        </xdr:cNvPr>
        <xdr:cNvSpPr/>
      </xdr:nvSpPr>
      <xdr:spPr>
        <a:xfrm>
          <a:off x="7810500" y="10527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114300</xdr:rowOff>
    </xdr:from>
    <xdr:to>
      <xdr:col>45</xdr:col>
      <xdr:colOff>177800</xdr:colOff>
      <xdr:row>61</xdr:row>
      <xdr:rowOff>120015</xdr:rowOff>
    </xdr:to>
    <xdr:cxnSp macro="">
      <xdr:nvCxnSpPr>
        <xdr:cNvPr id="254" name="直線コネクタ 253">
          <a:extLst>
            <a:ext uri="{FF2B5EF4-FFF2-40B4-BE49-F238E27FC236}">
              <a16:creationId xmlns:a16="http://schemas.microsoft.com/office/drawing/2014/main" id="{A33D06E1-6B90-4474-90F8-09E38C85CB19}"/>
            </a:ext>
          </a:extLst>
        </xdr:cNvPr>
        <xdr:cNvCxnSpPr/>
      </xdr:nvCxnSpPr>
      <xdr:spPr>
        <a:xfrm flipV="1">
          <a:off x="7861300" y="1057275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76835</xdr:rowOff>
    </xdr:from>
    <xdr:to>
      <xdr:col>36</xdr:col>
      <xdr:colOff>165100</xdr:colOff>
      <xdr:row>62</xdr:row>
      <xdr:rowOff>6985</xdr:rowOff>
    </xdr:to>
    <xdr:sp macro="" textlink="">
      <xdr:nvSpPr>
        <xdr:cNvPr id="255" name="楕円 254">
          <a:extLst>
            <a:ext uri="{FF2B5EF4-FFF2-40B4-BE49-F238E27FC236}">
              <a16:creationId xmlns:a16="http://schemas.microsoft.com/office/drawing/2014/main" id="{18621FE4-B253-4026-8D22-3464F0EA6AD5}"/>
            </a:ext>
          </a:extLst>
        </xdr:cNvPr>
        <xdr:cNvSpPr/>
      </xdr:nvSpPr>
      <xdr:spPr>
        <a:xfrm>
          <a:off x="6921500" y="10535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120015</xdr:rowOff>
    </xdr:from>
    <xdr:to>
      <xdr:col>41</xdr:col>
      <xdr:colOff>50800</xdr:colOff>
      <xdr:row>61</xdr:row>
      <xdr:rowOff>127635</xdr:rowOff>
    </xdr:to>
    <xdr:cxnSp macro="">
      <xdr:nvCxnSpPr>
        <xdr:cNvPr id="256" name="直線コネクタ 255">
          <a:extLst>
            <a:ext uri="{FF2B5EF4-FFF2-40B4-BE49-F238E27FC236}">
              <a16:creationId xmlns:a16="http://schemas.microsoft.com/office/drawing/2014/main" id="{563C0DA0-FAF7-4D15-9174-D10C8CBB6B2C}"/>
            </a:ext>
          </a:extLst>
        </xdr:cNvPr>
        <xdr:cNvCxnSpPr/>
      </xdr:nvCxnSpPr>
      <xdr:spPr>
        <a:xfrm flipV="1">
          <a:off x="6972300" y="10578465"/>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144797</xdr:rowOff>
    </xdr:from>
    <xdr:ext cx="469744" cy="259045"/>
    <xdr:sp macro="" textlink="">
      <xdr:nvSpPr>
        <xdr:cNvPr id="257" name="n_1aveValue【体育館・プール】&#10;一人当たり面積">
          <a:extLst>
            <a:ext uri="{FF2B5EF4-FFF2-40B4-BE49-F238E27FC236}">
              <a16:creationId xmlns:a16="http://schemas.microsoft.com/office/drawing/2014/main" id="{7FF9230C-4D6E-4210-A998-4FD0C6C455AA}"/>
            </a:ext>
          </a:extLst>
        </xdr:cNvPr>
        <xdr:cNvSpPr txBox="1"/>
      </xdr:nvSpPr>
      <xdr:spPr>
        <a:xfrm>
          <a:off x="9391727" y="10774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150512</xdr:rowOff>
    </xdr:from>
    <xdr:ext cx="469744" cy="259045"/>
    <xdr:sp macro="" textlink="">
      <xdr:nvSpPr>
        <xdr:cNvPr id="258" name="n_2aveValue【体育館・プール】&#10;一人当たり面積">
          <a:extLst>
            <a:ext uri="{FF2B5EF4-FFF2-40B4-BE49-F238E27FC236}">
              <a16:creationId xmlns:a16="http://schemas.microsoft.com/office/drawing/2014/main" id="{498DAEC1-7425-475F-A8F3-B5F37924428B}"/>
            </a:ext>
          </a:extLst>
        </xdr:cNvPr>
        <xdr:cNvSpPr txBox="1"/>
      </xdr:nvSpPr>
      <xdr:spPr>
        <a:xfrm>
          <a:off x="8515427" y="10780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144797</xdr:rowOff>
    </xdr:from>
    <xdr:ext cx="469744" cy="259045"/>
    <xdr:sp macro="" textlink="">
      <xdr:nvSpPr>
        <xdr:cNvPr id="259" name="n_3aveValue【体育館・プール】&#10;一人当たり面積">
          <a:extLst>
            <a:ext uri="{FF2B5EF4-FFF2-40B4-BE49-F238E27FC236}">
              <a16:creationId xmlns:a16="http://schemas.microsoft.com/office/drawing/2014/main" id="{975D5D5E-24D8-4C88-B1C3-4A05EBA3373F}"/>
            </a:ext>
          </a:extLst>
        </xdr:cNvPr>
        <xdr:cNvSpPr txBox="1"/>
      </xdr:nvSpPr>
      <xdr:spPr>
        <a:xfrm>
          <a:off x="7626427" y="10774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137177</xdr:rowOff>
    </xdr:from>
    <xdr:ext cx="469744" cy="259045"/>
    <xdr:sp macro="" textlink="">
      <xdr:nvSpPr>
        <xdr:cNvPr id="260" name="n_4aveValue【体育館・プール】&#10;一人当たり面積">
          <a:extLst>
            <a:ext uri="{FF2B5EF4-FFF2-40B4-BE49-F238E27FC236}">
              <a16:creationId xmlns:a16="http://schemas.microsoft.com/office/drawing/2014/main" id="{54599C6B-4E37-4BD7-B01F-2ECA70FDEA3A}"/>
            </a:ext>
          </a:extLst>
        </xdr:cNvPr>
        <xdr:cNvSpPr txBox="1"/>
      </xdr:nvSpPr>
      <xdr:spPr>
        <a:xfrm>
          <a:off x="6737427" y="10767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60</xdr:row>
      <xdr:rowOff>4462</xdr:rowOff>
    </xdr:from>
    <xdr:ext cx="469744" cy="259045"/>
    <xdr:sp macro="" textlink="">
      <xdr:nvSpPr>
        <xdr:cNvPr id="261" name="n_1mainValue【体育館・プール】&#10;一人当たり面積">
          <a:extLst>
            <a:ext uri="{FF2B5EF4-FFF2-40B4-BE49-F238E27FC236}">
              <a16:creationId xmlns:a16="http://schemas.microsoft.com/office/drawing/2014/main" id="{2BEF7147-F702-43F0-AD75-D98E715F98EA}"/>
            </a:ext>
          </a:extLst>
        </xdr:cNvPr>
        <xdr:cNvSpPr txBox="1"/>
      </xdr:nvSpPr>
      <xdr:spPr>
        <a:xfrm>
          <a:off x="9391727" y="10291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10177</xdr:rowOff>
    </xdr:from>
    <xdr:ext cx="469744" cy="259045"/>
    <xdr:sp macro="" textlink="">
      <xdr:nvSpPr>
        <xdr:cNvPr id="262" name="n_2mainValue【体育館・プール】&#10;一人当たり面積">
          <a:extLst>
            <a:ext uri="{FF2B5EF4-FFF2-40B4-BE49-F238E27FC236}">
              <a16:creationId xmlns:a16="http://schemas.microsoft.com/office/drawing/2014/main" id="{63EB0465-10FF-45DF-A9C8-9044099E495B}"/>
            </a:ext>
          </a:extLst>
        </xdr:cNvPr>
        <xdr:cNvSpPr txBox="1"/>
      </xdr:nvSpPr>
      <xdr:spPr>
        <a:xfrm>
          <a:off x="8515427" y="10297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15892</xdr:rowOff>
    </xdr:from>
    <xdr:ext cx="469744" cy="259045"/>
    <xdr:sp macro="" textlink="">
      <xdr:nvSpPr>
        <xdr:cNvPr id="263" name="n_3mainValue【体育館・プール】&#10;一人当たり面積">
          <a:extLst>
            <a:ext uri="{FF2B5EF4-FFF2-40B4-BE49-F238E27FC236}">
              <a16:creationId xmlns:a16="http://schemas.microsoft.com/office/drawing/2014/main" id="{E7B433AB-75C5-4147-B340-77461BC1E1F7}"/>
            </a:ext>
          </a:extLst>
        </xdr:cNvPr>
        <xdr:cNvSpPr txBox="1"/>
      </xdr:nvSpPr>
      <xdr:spPr>
        <a:xfrm>
          <a:off x="7626427" y="10302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23512</xdr:rowOff>
    </xdr:from>
    <xdr:ext cx="469744" cy="259045"/>
    <xdr:sp macro="" textlink="">
      <xdr:nvSpPr>
        <xdr:cNvPr id="264" name="n_4mainValue【体育館・プール】&#10;一人当たり面積">
          <a:extLst>
            <a:ext uri="{FF2B5EF4-FFF2-40B4-BE49-F238E27FC236}">
              <a16:creationId xmlns:a16="http://schemas.microsoft.com/office/drawing/2014/main" id="{02410F15-0483-4CD8-BF43-36D2A2BC989E}"/>
            </a:ext>
          </a:extLst>
        </xdr:cNvPr>
        <xdr:cNvSpPr txBox="1"/>
      </xdr:nvSpPr>
      <xdr:spPr>
        <a:xfrm>
          <a:off x="6737427" y="10310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5" name="正方形/長方形 264">
          <a:extLst>
            <a:ext uri="{FF2B5EF4-FFF2-40B4-BE49-F238E27FC236}">
              <a16:creationId xmlns:a16="http://schemas.microsoft.com/office/drawing/2014/main" id="{90D1F84A-1F2E-44C5-9753-48CD6026CF27}"/>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6" name="正方形/長方形 265">
          <a:extLst>
            <a:ext uri="{FF2B5EF4-FFF2-40B4-BE49-F238E27FC236}">
              <a16:creationId xmlns:a16="http://schemas.microsoft.com/office/drawing/2014/main" id="{682A06C0-2573-48ED-A5D3-DC646BAFFCF3}"/>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7" name="正方形/長方形 266">
          <a:extLst>
            <a:ext uri="{FF2B5EF4-FFF2-40B4-BE49-F238E27FC236}">
              <a16:creationId xmlns:a16="http://schemas.microsoft.com/office/drawing/2014/main" id="{AFBEAC6A-7B59-4876-ADB4-3E9FEAFEBD95}"/>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8" name="正方形/長方形 267">
          <a:extLst>
            <a:ext uri="{FF2B5EF4-FFF2-40B4-BE49-F238E27FC236}">
              <a16:creationId xmlns:a16="http://schemas.microsoft.com/office/drawing/2014/main" id="{4D2332EA-56DA-43AA-AA9A-5224FAC76FA2}"/>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9" name="正方形/長方形 268">
          <a:extLst>
            <a:ext uri="{FF2B5EF4-FFF2-40B4-BE49-F238E27FC236}">
              <a16:creationId xmlns:a16="http://schemas.microsoft.com/office/drawing/2014/main" id="{F4F7E129-B28D-43C3-86E6-17360472C013}"/>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0" name="正方形/長方形 269">
          <a:extLst>
            <a:ext uri="{FF2B5EF4-FFF2-40B4-BE49-F238E27FC236}">
              <a16:creationId xmlns:a16="http://schemas.microsoft.com/office/drawing/2014/main" id="{12AFBC6D-0FAF-4643-9342-5CB113A705DC}"/>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1" name="正方形/長方形 270">
          <a:extLst>
            <a:ext uri="{FF2B5EF4-FFF2-40B4-BE49-F238E27FC236}">
              <a16:creationId xmlns:a16="http://schemas.microsoft.com/office/drawing/2014/main" id="{B19A7E22-270E-4562-AB43-0F99264767EC}"/>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2" name="正方形/長方形 271">
          <a:extLst>
            <a:ext uri="{FF2B5EF4-FFF2-40B4-BE49-F238E27FC236}">
              <a16:creationId xmlns:a16="http://schemas.microsoft.com/office/drawing/2014/main" id="{69BB7CC5-F59A-4314-9A55-9E402BF9AAE2}"/>
            </a:ext>
          </a:extLst>
        </xdr:cNvPr>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73" name="正方形/長方形 272">
          <a:extLst>
            <a:ext uri="{FF2B5EF4-FFF2-40B4-BE49-F238E27FC236}">
              <a16:creationId xmlns:a16="http://schemas.microsoft.com/office/drawing/2014/main" id="{08A07551-009C-4187-B458-D40E5D9E812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4" name="正方形/長方形 273">
          <a:extLst>
            <a:ext uri="{FF2B5EF4-FFF2-40B4-BE49-F238E27FC236}">
              <a16:creationId xmlns:a16="http://schemas.microsoft.com/office/drawing/2014/main" id="{464034C8-278D-4ACB-A108-851F63ACFBCF}"/>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5" name="正方形/長方形 274">
          <a:extLst>
            <a:ext uri="{FF2B5EF4-FFF2-40B4-BE49-F238E27FC236}">
              <a16:creationId xmlns:a16="http://schemas.microsoft.com/office/drawing/2014/main" id="{73F9BCB6-34F8-4F2B-ABDD-B8083280AAA9}"/>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6" name="正方形/長方形 275">
          <a:extLst>
            <a:ext uri="{FF2B5EF4-FFF2-40B4-BE49-F238E27FC236}">
              <a16:creationId xmlns:a16="http://schemas.microsoft.com/office/drawing/2014/main" id="{604663CC-84A1-4BD8-8D9F-0BE612B84447}"/>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7" name="正方形/長方形 276">
          <a:extLst>
            <a:ext uri="{FF2B5EF4-FFF2-40B4-BE49-F238E27FC236}">
              <a16:creationId xmlns:a16="http://schemas.microsoft.com/office/drawing/2014/main" id="{CBF12DE3-03AB-44D3-9C2D-F758982DA98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8" name="正方形/長方形 277">
          <a:extLst>
            <a:ext uri="{FF2B5EF4-FFF2-40B4-BE49-F238E27FC236}">
              <a16:creationId xmlns:a16="http://schemas.microsoft.com/office/drawing/2014/main" id="{B3F04F9D-DE20-4D84-A21D-EC79DC511987}"/>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9" name="正方形/長方形 278">
          <a:extLst>
            <a:ext uri="{FF2B5EF4-FFF2-40B4-BE49-F238E27FC236}">
              <a16:creationId xmlns:a16="http://schemas.microsoft.com/office/drawing/2014/main" id="{79E65B5C-5BFA-41F5-9024-A019F83F7969}"/>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80" name="正方形/長方形 279">
          <a:extLst>
            <a:ext uri="{FF2B5EF4-FFF2-40B4-BE49-F238E27FC236}">
              <a16:creationId xmlns:a16="http://schemas.microsoft.com/office/drawing/2014/main" id="{464CF4D2-F3A5-4CE6-804D-7041B69F308C}"/>
            </a:ext>
          </a:extLst>
        </xdr:cNvPr>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81" name="正方形/長方形 280">
          <a:extLst>
            <a:ext uri="{FF2B5EF4-FFF2-40B4-BE49-F238E27FC236}">
              <a16:creationId xmlns:a16="http://schemas.microsoft.com/office/drawing/2014/main" id="{ABAF13C7-7AD1-4582-A114-DA973264554F}"/>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2" name="正方形/長方形 281">
          <a:extLst>
            <a:ext uri="{FF2B5EF4-FFF2-40B4-BE49-F238E27FC236}">
              <a16:creationId xmlns:a16="http://schemas.microsoft.com/office/drawing/2014/main" id="{BE158B7C-45E2-4F11-874D-6576F70065FA}"/>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3" name="正方形/長方形 282">
          <a:extLst>
            <a:ext uri="{FF2B5EF4-FFF2-40B4-BE49-F238E27FC236}">
              <a16:creationId xmlns:a16="http://schemas.microsoft.com/office/drawing/2014/main" id="{E34AB1DC-7EBE-4179-9B08-EAE55308D909}"/>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4" name="正方形/長方形 283">
          <a:extLst>
            <a:ext uri="{FF2B5EF4-FFF2-40B4-BE49-F238E27FC236}">
              <a16:creationId xmlns:a16="http://schemas.microsoft.com/office/drawing/2014/main" id="{49260C0B-16DF-4BBB-B1C7-423318ABAE46}"/>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5" name="正方形/長方形 284">
          <a:extLst>
            <a:ext uri="{FF2B5EF4-FFF2-40B4-BE49-F238E27FC236}">
              <a16:creationId xmlns:a16="http://schemas.microsoft.com/office/drawing/2014/main" id="{4D2E6439-4537-4629-B967-C5156FA63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6" name="正方形/長方形 285">
          <a:extLst>
            <a:ext uri="{FF2B5EF4-FFF2-40B4-BE49-F238E27FC236}">
              <a16:creationId xmlns:a16="http://schemas.microsoft.com/office/drawing/2014/main" id="{B4888A96-79BE-41D8-A3ED-B22EA8C9F816}"/>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7" name="正方形/長方形 286">
          <a:extLst>
            <a:ext uri="{FF2B5EF4-FFF2-40B4-BE49-F238E27FC236}">
              <a16:creationId xmlns:a16="http://schemas.microsoft.com/office/drawing/2014/main" id="{BD02DFC5-37F4-44BE-BE20-F8FC8E35E662}"/>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8" name="正方形/長方形 287">
          <a:extLst>
            <a:ext uri="{FF2B5EF4-FFF2-40B4-BE49-F238E27FC236}">
              <a16:creationId xmlns:a16="http://schemas.microsoft.com/office/drawing/2014/main" id="{C57596D6-D4C1-4DE0-A31C-4FAC07BD187C}"/>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89" name="テキスト ボックス 288">
          <a:extLst>
            <a:ext uri="{FF2B5EF4-FFF2-40B4-BE49-F238E27FC236}">
              <a16:creationId xmlns:a16="http://schemas.microsoft.com/office/drawing/2014/main" id="{EB5AFDC4-428B-436A-B532-92B186FAE6BC}"/>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90" name="直線コネクタ 289">
          <a:extLst>
            <a:ext uri="{FF2B5EF4-FFF2-40B4-BE49-F238E27FC236}">
              <a16:creationId xmlns:a16="http://schemas.microsoft.com/office/drawing/2014/main" id="{E3366645-9AB2-4C96-9C85-768ABE5959B6}"/>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91" name="テキスト ボックス 290">
          <a:extLst>
            <a:ext uri="{FF2B5EF4-FFF2-40B4-BE49-F238E27FC236}">
              <a16:creationId xmlns:a16="http://schemas.microsoft.com/office/drawing/2014/main" id="{64218706-27CB-4B54-ACB0-052952A402F2}"/>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292" name="直線コネクタ 291">
          <a:extLst>
            <a:ext uri="{FF2B5EF4-FFF2-40B4-BE49-F238E27FC236}">
              <a16:creationId xmlns:a16="http://schemas.microsoft.com/office/drawing/2014/main" id="{4A74D4B3-D5B0-440E-9803-C6C057BB7432}"/>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293" name="テキスト ボックス 292">
          <a:extLst>
            <a:ext uri="{FF2B5EF4-FFF2-40B4-BE49-F238E27FC236}">
              <a16:creationId xmlns:a16="http://schemas.microsoft.com/office/drawing/2014/main" id="{78ED570F-D534-40BB-AE05-D8626A971BA1}"/>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294" name="直線コネクタ 293">
          <a:extLst>
            <a:ext uri="{FF2B5EF4-FFF2-40B4-BE49-F238E27FC236}">
              <a16:creationId xmlns:a16="http://schemas.microsoft.com/office/drawing/2014/main" id="{53D8831B-E45E-4C9D-8E33-F43C280F6008}"/>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295" name="テキスト ボックス 294">
          <a:extLst>
            <a:ext uri="{FF2B5EF4-FFF2-40B4-BE49-F238E27FC236}">
              <a16:creationId xmlns:a16="http://schemas.microsoft.com/office/drawing/2014/main" id="{C79CE3F2-5B6E-4CBF-9F02-56F4DE0413FE}"/>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296" name="直線コネクタ 295">
          <a:extLst>
            <a:ext uri="{FF2B5EF4-FFF2-40B4-BE49-F238E27FC236}">
              <a16:creationId xmlns:a16="http://schemas.microsoft.com/office/drawing/2014/main" id="{D40736B6-0306-4ACB-93EC-DE09436CE035}"/>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297" name="テキスト ボックス 296">
          <a:extLst>
            <a:ext uri="{FF2B5EF4-FFF2-40B4-BE49-F238E27FC236}">
              <a16:creationId xmlns:a16="http://schemas.microsoft.com/office/drawing/2014/main" id="{180D4C1A-68DA-4828-87B6-7CCADF4BF2C9}"/>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298" name="直線コネクタ 297">
          <a:extLst>
            <a:ext uri="{FF2B5EF4-FFF2-40B4-BE49-F238E27FC236}">
              <a16:creationId xmlns:a16="http://schemas.microsoft.com/office/drawing/2014/main" id="{EBF62801-BF7A-40FC-998E-F9153E98725E}"/>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299" name="テキスト ボックス 298">
          <a:extLst>
            <a:ext uri="{FF2B5EF4-FFF2-40B4-BE49-F238E27FC236}">
              <a16:creationId xmlns:a16="http://schemas.microsoft.com/office/drawing/2014/main" id="{08D9EF30-0056-4053-A634-7500D9103C29}"/>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00" name="直線コネクタ 299">
          <a:extLst>
            <a:ext uri="{FF2B5EF4-FFF2-40B4-BE49-F238E27FC236}">
              <a16:creationId xmlns:a16="http://schemas.microsoft.com/office/drawing/2014/main" id="{C216338F-53D9-402E-99EB-31490B5DD94A}"/>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01" name="テキスト ボックス 300">
          <a:extLst>
            <a:ext uri="{FF2B5EF4-FFF2-40B4-BE49-F238E27FC236}">
              <a16:creationId xmlns:a16="http://schemas.microsoft.com/office/drawing/2014/main" id="{EBE088D1-F74B-4ECF-BD71-2957A35CCC09}"/>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02" name="直線コネクタ 301">
          <a:extLst>
            <a:ext uri="{FF2B5EF4-FFF2-40B4-BE49-F238E27FC236}">
              <a16:creationId xmlns:a16="http://schemas.microsoft.com/office/drawing/2014/main" id="{02F0B6FC-1926-4DC0-B13D-D7A0CE7AB434}"/>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03" name="テキスト ボックス 302">
          <a:extLst>
            <a:ext uri="{FF2B5EF4-FFF2-40B4-BE49-F238E27FC236}">
              <a16:creationId xmlns:a16="http://schemas.microsoft.com/office/drawing/2014/main" id="{78E04994-F8DF-48BA-ADC9-800A7ACC071A}"/>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04" name="直線コネクタ 303">
          <a:extLst>
            <a:ext uri="{FF2B5EF4-FFF2-40B4-BE49-F238E27FC236}">
              <a16:creationId xmlns:a16="http://schemas.microsoft.com/office/drawing/2014/main" id="{01DE39AF-5488-4855-A7BE-1298D37842D6}"/>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05" name="【市民会館】&#10;有形固定資産減価償却率グラフ枠">
          <a:extLst>
            <a:ext uri="{FF2B5EF4-FFF2-40B4-BE49-F238E27FC236}">
              <a16:creationId xmlns:a16="http://schemas.microsoft.com/office/drawing/2014/main" id="{55924D9C-F201-4856-AF88-BC9D23091653}"/>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66402</xdr:rowOff>
    </xdr:from>
    <xdr:to>
      <xdr:col>24</xdr:col>
      <xdr:colOff>62865</xdr:colOff>
      <xdr:row>109</xdr:row>
      <xdr:rowOff>35379</xdr:rowOff>
    </xdr:to>
    <xdr:cxnSp macro="">
      <xdr:nvCxnSpPr>
        <xdr:cNvPr id="306" name="直線コネクタ 305">
          <a:extLst>
            <a:ext uri="{FF2B5EF4-FFF2-40B4-BE49-F238E27FC236}">
              <a16:creationId xmlns:a16="http://schemas.microsoft.com/office/drawing/2014/main" id="{1447EB20-0A0E-46D1-BE2E-C8033F6A683F}"/>
            </a:ext>
          </a:extLst>
        </xdr:cNvPr>
        <xdr:cNvCxnSpPr/>
      </xdr:nvCxnSpPr>
      <xdr:spPr>
        <a:xfrm flipV="1">
          <a:off x="4634865" y="17211402"/>
          <a:ext cx="0" cy="15120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307" name="【市民会館】&#10;有形固定資産減価償却率最小値テキスト">
          <a:extLst>
            <a:ext uri="{FF2B5EF4-FFF2-40B4-BE49-F238E27FC236}">
              <a16:creationId xmlns:a16="http://schemas.microsoft.com/office/drawing/2014/main" id="{91DBC7A8-3178-4D04-B0C3-DF8E04D8C7DA}"/>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308" name="直線コネクタ 307">
          <a:extLst>
            <a:ext uri="{FF2B5EF4-FFF2-40B4-BE49-F238E27FC236}">
              <a16:creationId xmlns:a16="http://schemas.microsoft.com/office/drawing/2014/main" id="{A549E0C9-0802-4820-B783-BFCCC525FDD3}"/>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13079</xdr:rowOff>
    </xdr:from>
    <xdr:ext cx="340478" cy="259045"/>
    <xdr:sp macro="" textlink="">
      <xdr:nvSpPr>
        <xdr:cNvPr id="309" name="【市民会館】&#10;有形固定資産減価償却率最大値テキスト">
          <a:extLst>
            <a:ext uri="{FF2B5EF4-FFF2-40B4-BE49-F238E27FC236}">
              <a16:creationId xmlns:a16="http://schemas.microsoft.com/office/drawing/2014/main" id="{F0EB6B0C-F070-44F3-8F57-1648FC4E8B78}"/>
            </a:ext>
          </a:extLst>
        </xdr:cNvPr>
        <xdr:cNvSpPr txBox="1"/>
      </xdr:nvSpPr>
      <xdr:spPr>
        <a:xfrm>
          <a:off x="4673600" y="1698662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66402</xdr:rowOff>
    </xdr:from>
    <xdr:to>
      <xdr:col>24</xdr:col>
      <xdr:colOff>152400</xdr:colOff>
      <xdr:row>100</xdr:row>
      <xdr:rowOff>66402</xdr:rowOff>
    </xdr:to>
    <xdr:cxnSp macro="">
      <xdr:nvCxnSpPr>
        <xdr:cNvPr id="310" name="直線コネクタ 309">
          <a:extLst>
            <a:ext uri="{FF2B5EF4-FFF2-40B4-BE49-F238E27FC236}">
              <a16:creationId xmlns:a16="http://schemas.microsoft.com/office/drawing/2014/main" id="{E5938FD3-9E3D-4CEA-882C-7640D3BD09B0}"/>
            </a:ext>
          </a:extLst>
        </xdr:cNvPr>
        <xdr:cNvCxnSpPr/>
      </xdr:nvCxnSpPr>
      <xdr:spPr>
        <a:xfrm>
          <a:off x="4546600" y="172114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162577</xdr:rowOff>
    </xdr:from>
    <xdr:ext cx="405111" cy="259045"/>
    <xdr:sp macro="" textlink="">
      <xdr:nvSpPr>
        <xdr:cNvPr id="311" name="【市民会館】&#10;有形固定資産減価償却率平均値テキスト">
          <a:extLst>
            <a:ext uri="{FF2B5EF4-FFF2-40B4-BE49-F238E27FC236}">
              <a16:creationId xmlns:a16="http://schemas.microsoft.com/office/drawing/2014/main" id="{82A3BE78-1574-4251-ABA6-1BF45734BCC5}"/>
            </a:ext>
          </a:extLst>
        </xdr:cNvPr>
        <xdr:cNvSpPr txBox="1"/>
      </xdr:nvSpPr>
      <xdr:spPr>
        <a:xfrm>
          <a:off x="4673600" y="178219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139700</xdr:rowOff>
    </xdr:from>
    <xdr:to>
      <xdr:col>24</xdr:col>
      <xdr:colOff>114300</xdr:colOff>
      <xdr:row>105</xdr:row>
      <xdr:rowOff>69850</xdr:rowOff>
    </xdr:to>
    <xdr:sp macro="" textlink="">
      <xdr:nvSpPr>
        <xdr:cNvPr id="312" name="フローチャート: 判断 311">
          <a:extLst>
            <a:ext uri="{FF2B5EF4-FFF2-40B4-BE49-F238E27FC236}">
              <a16:creationId xmlns:a16="http://schemas.microsoft.com/office/drawing/2014/main" id="{627E22E5-2D01-4711-A2DF-BF95C5BFEFE9}"/>
            </a:ext>
          </a:extLst>
        </xdr:cNvPr>
        <xdr:cNvSpPr/>
      </xdr:nvSpPr>
      <xdr:spPr>
        <a:xfrm>
          <a:off x="4584700" y="1797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103777</xdr:rowOff>
    </xdr:from>
    <xdr:to>
      <xdr:col>20</xdr:col>
      <xdr:colOff>38100</xdr:colOff>
      <xdr:row>105</xdr:row>
      <xdr:rowOff>33927</xdr:rowOff>
    </xdr:to>
    <xdr:sp macro="" textlink="">
      <xdr:nvSpPr>
        <xdr:cNvPr id="313" name="フローチャート: 判断 312">
          <a:extLst>
            <a:ext uri="{FF2B5EF4-FFF2-40B4-BE49-F238E27FC236}">
              <a16:creationId xmlns:a16="http://schemas.microsoft.com/office/drawing/2014/main" id="{C6929935-31E7-4B11-8B73-BC2368057FDA}"/>
            </a:ext>
          </a:extLst>
        </xdr:cNvPr>
        <xdr:cNvSpPr/>
      </xdr:nvSpPr>
      <xdr:spPr>
        <a:xfrm>
          <a:off x="3746500" y="17934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105411</xdr:rowOff>
    </xdr:from>
    <xdr:to>
      <xdr:col>15</xdr:col>
      <xdr:colOff>101600</xdr:colOff>
      <xdr:row>105</xdr:row>
      <xdr:rowOff>35561</xdr:rowOff>
    </xdr:to>
    <xdr:sp macro="" textlink="">
      <xdr:nvSpPr>
        <xdr:cNvPr id="314" name="フローチャート: 判断 313">
          <a:extLst>
            <a:ext uri="{FF2B5EF4-FFF2-40B4-BE49-F238E27FC236}">
              <a16:creationId xmlns:a16="http://schemas.microsoft.com/office/drawing/2014/main" id="{EC828E9F-D07D-4BA1-929E-6B85F0DC91E3}"/>
            </a:ext>
          </a:extLst>
        </xdr:cNvPr>
        <xdr:cNvSpPr/>
      </xdr:nvSpPr>
      <xdr:spPr>
        <a:xfrm>
          <a:off x="2857500" y="1793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76019</xdr:rowOff>
    </xdr:from>
    <xdr:to>
      <xdr:col>10</xdr:col>
      <xdr:colOff>165100</xdr:colOff>
      <xdr:row>105</xdr:row>
      <xdr:rowOff>6169</xdr:rowOff>
    </xdr:to>
    <xdr:sp macro="" textlink="">
      <xdr:nvSpPr>
        <xdr:cNvPr id="315" name="フローチャート: 判断 314">
          <a:extLst>
            <a:ext uri="{FF2B5EF4-FFF2-40B4-BE49-F238E27FC236}">
              <a16:creationId xmlns:a16="http://schemas.microsoft.com/office/drawing/2014/main" id="{798A83B6-2345-40FD-987D-E64987889163}"/>
            </a:ext>
          </a:extLst>
        </xdr:cNvPr>
        <xdr:cNvSpPr/>
      </xdr:nvSpPr>
      <xdr:spPr>
        <a:xfrm>
          <a:off x="1968500" y="17906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56424</xdr:rowOff>
    </xdr:from>
    <xdr:to>
      <xdr:col>6</xdr:col>
      <xdr:colOff>38100</xdr:colOff>
      <xdr:row>104</xdr:row>
      <xdr:rowOff>158024</xdr:rowOff>
    </xdr:to>
    <xdr:sp macro="" textlink="">
      <xdr:nvSpPr>
        <xdr:cNvPr id="316" name="フローチャート: 判断 315">
          <a:extLst>
            <a:ext uri="{FF2B5EF4-FFF2-40B4-BE49-F238E27FC236}">
              <a16:creationId xmlns:a16="http://schemas.microsoft.com/office/drawing/2014/main" id="{4BF83F2F-95D3-4D03-AD2C-B27BD6E044F3}"/>
            </a:ext>
          </a:extLst>
        </xdr:cNvPr>
        <xdr:cNvSpPr/>
      </xdr:nvSpPr>
      <xdr:spPr>
        <a:xfrm>
          <a:off x="1079500" y="17887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17" name="テキスト ボックス 316">
          <a:extLst>
            <a:ext uri="{FF2B5EF4-FFF2-40B4-BE49-F238E27FC236}">
              <a16:creationId xmlns:a16="http://schemas.microsoft.com/office/drawing/2014/main" id="{9E2F55CB-7940-4072-AF8A-89FC15033792}"/>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18" name="テキスト ボックス 317">
          <a:extLst>
            <a:ext uri="{FF2B5EF4-FFF2-40B4-BE49-F238E27FC236}">
              <a16:creationId xmlns:a16="http://schemas.microsoft.com/office/drawing/2014/main" id="{29B1B99D-159C-403C-A9ED-8AC32023080C}"/>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19" name="テキスト ボックス 318">
          <a:extLst>
            <a:ext uri="{FF2B5EF4-FFF2-40B4-BE49-F238E27FC236}">
              <a16:creationId xmlns:a16="http://schemas.microsoft.com/office/drawing/2014/main" id="{FC65B17B-DE00-479F-9261-2EB55B99F52F}"/>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20" name="テキスト ボックス 319">
          <a:extLst>
            <a:ext uri="{FF2B5EF4-FFF2-40B4-BE49-F238E27FC236}">
              <a16:creationId xmlns:a16="http://schemas.microsoft.com/office/drawing/2014/main" id="{95CF2172-AE94-4445-A0CB-0820A596861C}"/>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21" name="テキスト ボックス 320">
          <a:extLst>
            <a:ext uri="{FF2B5EF4-FFF2-40B4-BE49-F238E27FC236}">
              <a16:creationId xmlns:a16="http://schemas.microsoft.com/office/drawing/2014/main" id="{CFD4776D-F6FC-404C-AFE6-156ED172BAD9}"/>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107</xdr:row>
      <xdr:rowOff>115207</xdr:rowOff>
    </xdr:from>
    <xdr:to>
      <xdr:col>24</xdr:col>
      <xdr:colOff>114300</xdr:colOff>
      <xdr:row>108</xdr:row>
      <xdr:rowOff>45357</xdr:rowOff>
    </xdr:to>
    <xdr:sp macro="" textlink="">
      <xdr:nvSpPr>
        <xdr:cNvPr id="322" name="楕円 321">
          <a:extLst>
            <a:ext uri="{FF2B5EF4-FFF2-40B4-BE49-F238E27FC236}">
              <a16:creationId xmlns:a16="http://schemas.microsoft.com/office/drawing/2014/main" id="{FB5F1429-9C70-457B-BDD6-8A166AA70F11}"/>
            </a:ext>
          </a:extLst>
        </xdr:cNvPr>
        <xdr:cNvSpPr/>
      </xdr:nvSpPr>
      <xdr:spPr>
        <a:xfrm>
          <a:off x="4584700" y="18460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107</xdr:row>
      <xdr:rowOff>93634</xdr:rowOff>
    </xdr:from>
    <xdr:ext cx="405111" cy="259045"/>
    <xdr:sp macro="" textlink="">
      <xdr:nvSpPr>
        <xdr:cNvPr id="323" name="【市民会館】&#10;有形固定資産減価償却率該当値テキスト">
          <a:extLst>
            <a:ext uri="{FF2B5EF4-FFF2-40B4-BE49-F238E27FC236}">
              <a16:creationId xmlns:a16="http://schemas.microsoft.com/office/drawing/2014/main" id="{6A5C5D97-C997-4E25-BF90-B4EA6C2FFB84}"/>
            </a:ext>
          </a:extLst>
        </xdr:cNvPr>
        <xdr:cNvSpPr txBox="1"/>
      </xdr:nvSpPr>
      <xdr:spPr>
        <a:xfrm>
          <a:off x="4673600" y="184387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107</xdr:row>
      <xdr:rowOff>89081</xdr:rowOff>
    </xdr:from>
    <xdr:to>
      <xdr:col>20</xdr:col>
      <xdr:colOff>38100</xdr:colOff>
      <xdr:row>108</xdr:row>
      <xdr:rowOff>19231</xdr:rowOff>
    </xdr:to>
    <xdr:sp macro="" textlink="">
      <xdr:nvSpPr>
        <xdr:cNvPr id="324" name="楕円 323">
          <a:extLst>
            <a:ext uri="{FF2B5EF4-FFF2-40B4-BE49-F238E27FC236}">
              <a16:creationId xmlns:a16="http://schemas.microsoft.com/office/drawing/2014/main" id="{61849D3C-A505-49F1-88B1-68AC59719F1A}"/>
            </a:ext>
          </a:extLst>
        </xdr:cNvPr>
        <xdr:cNvSpPr/>
      </xdr:nvSpPr>
      <xdr:spPr>
        <a:xfrm>
          <a:off x="3746500" y="18434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107</xdr:row>
      <xdr:rowOff>139881</xdr:rowOff>
    </xdr:from>
    <xdr:to>
      <xdr:col>24</xdr:col>
      <xdr:colOff>63500</xdr:colOff>
      <xdr:row>107</xdr:row>
      <xdr:rowOff>166007</xdr:rowOff>
    </xdr:to>
    <xdr:cxnSp macro="">
      <xdr:nvCxnSpPr>
        <xdr:cNvPr id="325" name="直線コネクタ 324">
          <a:extLst>
            <a:ext uri="{FF2B5EF4-FFF2-40B4-BE49-F238E27FC236}">
              <a16:creationId xmlns:a16="http://schemas.microsoft.com/office/drawing/2014/main" id="{1FB0B599-505F-403B-BAD0-BF74488DB659}"/>
            </a:ext>
          </a:extLst>
        </xdr:cNvPr>
        <xdr:cNvCxnSpPr/>
      </xdr:nvCxnSpPr>
      <xdr:spPr>
        <a:xfrm>
          <a:off x="3797300" y="18485031"/>
          <a:ext cx="8382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107</xdr:row>
      <xdr:rowOff>64588</xdr:rowOff>
    </xdr:from>
    <xdr:to>
      <xdr:col>15</xdr:col>
      <xdr:colOff>101600</xdr:colOff>
      <xdr:row>107</xdr:row>
      <xdr:rowOff>166188</xdr:rowOff>
    </xdr:to>
    <xdr:sp macro="" textlink="">
      <xdr:nvSpPr>
        <xdr:cNvPr id="326" name="楕円 325">
          <a:extLst>
            <a:ext uri="{FF2B5EF4-FFF2-40B4-BE49-F238E27FC236}">
              <a16:creationId xmlns:a16="http://schemas.microsoft.com/office/drawing/2014/main" id="{2374B6BF-A2C4-4BBD-AC55-7AF54F18B233}"/>
            </a:ext>
          </a:extLst>
        </xdr:cNvPr>
        <xdr:cNvSpPr/>
      </xdr:nvSpPr>
      <xdr:spPr>
        <a:xfrm>
          <a:off x="2857500" y="18409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107</xdr:row>
      <xdr:rowOff>115388</xdr:rowOff>
    </xdr:from>
    <xdr:to>
      <xdr:col>19</xdr:col>
      <xdr:colOff>177800</xdr:colOff>
      <xdr:row>107</xdr:row>
      <xdr:rowOff>139881</xdr:rowOff>
    </xdr:to>
    <xdr:cxnSp macro="">
      <xdr:nvCxnSpPr>
        <xdr:cNvPr id="327" name="直線コネクタ 326">
          <a:extLst>
            <a:ext uri="{FF2B5EF4-FFF2-40B4-BE49-F238E27FC236}">
              <a16:creationId xmlns:a16="http://schemas.microsoft.com/office/drawing/2014/main" id="{71816C0C-D1D7-4267-92D1-ABD24A1BED43}"/>
            </a:ext>
          </a:extLst>
        </xdr:cNvPr>
        <xdr:cNvCxnSpPr/>
      </xdr:nvCxnSpPr>
      <xdr:spPr>
        <a:xfrm>
          <a:off x="2908300" y="18460538"/>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107</xdr:row>
      <xdr:rowOff>38463</xdr:rowOff>
    </xdr:from>
    <xdr:to>
      <xdr:col>10</xdr:col>
      <xdr:colOff>165100</xdr:colOff>
      <xdr:row>107</xdr:row>
      <xdr:rowOff>140063</xdr:rowOff>
    </xdr:to>
    <xdr:sp macro="" textlink="">
      <xdr:nvSpPr>
        <xdr:cNvPr id="328" name="楕円 327">
          <a:extLst>
            <a:ext uri="{FF2B5EF4-FFF2-40B4-BE49-F238E27FC236}">
              <a16:creationId xmlns:a16="http://schemas.microsoft.com/office/drawing/2014/main" id="{CAD34495-08E6-45B7-8A16-206B202DCE94}"/>
            </a:ext>
          </a:extLst>
        </xdr:cNvPr>
        <xdr:cNvSpPr/>
      </xdr:nvSpPr>
      <xdr:spPr>
        <a:xfrm>
          <a:off x="1968500" y="18383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107</xdr:row>
      <xdr:rowOff>89263</xdr:rowOff>
    </xdr:from>
    <xdr:to>
      <xdr:col>15</xdr:col>
      <xdr:colOff>50800</xdr:colOff>
      <xdr:row>107</xdr:row>
      <xdr:rowOff>115388</xdr:rowOff>
    </xdr:to>
    <xdr:cxnSp macro="">
      <xdr:nvCxnSpPr>
        <xdr:cNvPr id="329" name="直線コネクタ 328">
          <a:extLst>
            <a:ext uri="{FF2B5EF4-FFF2-40B4-BE49-F238E27FC236}">
              <a16:creationId xmlns:a16="http://schemas.microsoft.com/office/drawing/2014/main" id="{7D705842-2461-4AEE-829C-80E1DF68C75E}"/>
            </a:ext>
          </a:extLst>
        </xdr:cNvPr>
        <xdr:cNvCxnSpPr/>
      </xdr:nvCxnSpPr>
      <xdr:spPr>
        <a:xfrm>
          <a:off x="2019300" y="18434413"/>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107</xdr:row>
      <xdr:rowOff>33564</xdr:rowOff>
    </xdr:from>
    <xdr:to>
      <xdr:col>6</xdr:col>
      <xdr:colOff>38100</xdr:colOff>
      <xdr:row>107</xdr:row>
      <xdr:rowOff>135164</xdr:rowOff>
    </xdr:to>
    <xdr:sp macro="" textlink="">
      <xdr:nvSpPr>
        <xdr:cNvPr id="330" name="楕円 329">
          <a:extLst>
            <a:ext uri="{FF2B5EF4-FFF2-40B4-BE49-F238E27FC236}">
              <a16:creationId xmlns:a16="http://schemas.microsoft.com/office/drawing/2014/main" id="{B4FFC87F-6B11-4D62-A8D2-8FEEA3CF9293}"/>
            </a:ext>
          </a:extLst>
        </xdr:cNvPr>
        <xdr:cNvSpPr/>
      </xdr:nvSpPr>
      <xdr:spPr>
        <a:xfrm>
          <a:off x="1079500" y="18378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107</xdr:row>
      <xdr:rowOff>84364</xdr:rowOff>
    </xdr:from>
    <xdr:to>
      <xdr:col>10</xdr:col>
      <xdr:colOff>114300</xdr:colOff>
      <xdr:row>107</xdr:row>
      <xdr:rowOff>89263</xdr:rowOff>
    </xdr:to>
    <xdr:cxnSp macro="">
      <xdr:nvCxnSpPr>
        <xdr:cNvPr id="331" name="直線コネクタ 330">
          <a:extLst>
            <a:ext uri="{FF2B5EF4-FFF2-40B4-BE49-F238E27FC236}">
              <a16:creationId xmlns:a16="http://schemas.microsoft.com/office/drawing/2014/main" id="{8B76F7D6-8675-475A-A8FC-26D94BFB8DA0}"/>
            </a:ext>
          </a:extLst>
        </xdr:cNvPr>
        <xdr:cNvCxnSpPr/>
      </xdr:nvCxnSpPr>
      <xdr:spPr>
        <a:xfrm>
          <a:off x="1130300" y="18429514"/>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50454</xdr:rowOff>
    </xdr:from>
    <xdr:ext cx="405111" cy="259045"/>
    <xdr:sp macro="" textlink="">
      <xdr:nvSpPr>
        <xdr:cNvPr id="332" name="n_1aveValue【市民会館】&#10;有形固定資産減価償却率">
          <a:extLst>
            <a:ext uri="{FF2B5EF4-FFF2-40B4-BE49-F238E27FC236}">
              <a16:creationId xmlns:a16="http://schemas.microsoft.com/office/drawing/2014/main" id="{284F1C19-AE70-4F7E-B9E0-B071F62065EA}"/>
            </a:ext>
          </a:extLst>
        </xdr:cNvPr>
        <xdr:cNvSpPr txBox="1"/>
      </xdr:nvSpPr>
      <xdr:spPr>
        <a:xfrm>
          <a:off x="3582044" y="177098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52088</xdr:rowOff>
    </xdr:from>
    <xdr:ext cx="405111" cy="259045"/>
    <xdr:sp macro="" textlink="">
      <xdr:nvSpPr>
        <xdr:cNvPr id="333" name="n_2aveValue【市民会館】&#10;有形固定資産減価償却率">
          <a:extLst>
            <a:ext uri="{FF2B5EF4-FFF2-40B4-BE49-F238E27FC236}">
              <a16:creationId xmlns:a16="http://schemas.microsoft.com/office/drawing/2014/main" id="{E7B8D337-2EC2-4C3A-9C2F-F7AD06B98AC4}"/>
            </a:ext>
          </a:extLst>
        </xdr:cNvPr>
        <xdr:cNvSpPr txBox="1"/>
      </xdr:nvSpPr>
      <xdr:spPr>
        <a:xfrm>
          <a:off x="2705744" y="17711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22696</xdr:rowOff>
    </xdr:from>
    <xdr:ext cx="405111" cy="259045"/>
    <xdr:sp macro="" textlink="">
      <xdr:nvSpPr>
        <xdr:cNvPr id="334" name="n_3aveValue【市民会館】&#10;有形固定資産減価償却率">
          <a:extLst>
            <a:ext uri="{FF2B5EF4-FFF2-40B4-BE49-F238E27FC236}">
              <a16:creationId xmlns:a16="http://schemas.microsoft.com/office/drawing/2014/main" id="{5167412A-C35A-48BB-83CB-7F5D85D019BF}"/>
            </a:ext>
          </a:extLst>
        </xdr:cNvPr>
        <xdr:cNvSpPr txBox="1"/>
      </xdr:nvSpPr>
      <xdr:spPr>
        <a:xfrm>
          <a:off x="1816744" y="17682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3101</xdr:rowOff>
    </xdr:from>
    <xdr:ext cx="405111" cy="259045"/>
    <xdr:sp macro="" textlink="">
      <xdr:nvSpPr>
        <xdr:cNvPr id="335" name="n_4aveValue【市民会館】&#10;有形固定資産減価償却率">
          <a:extLst>
            <a:ext uri="{FF2B5EF4-FFF2-40B4-BE49-F238E27FC236}">
              <a16:creationId xmlns:a16="http://schemas.microsoft.com/office/drawing/2014/main" id="{E6CD5065-0510-4A1A-B2DF-E18CDE1698D0}"/>
            </a:ext>
          </a:extLst>
        </xdr:cNvPr>
        <xdr:cNvSpPr txBox="1"/>
      </xdr:nvSpPr>
      <xdr:spPr>
        <a:xfrm>
          <a:off x="927744" y="176624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108</xdr:row>
      <xdr:rowOff>10358</xdr:rowOff>
    </xdr:from>
    <xdr:ext cx="405111" cy="259045"/>
    <xdr:sp macro="" textlink="">
      <xdr:nvSpPr>
        <xdr:cNvPr id="336" name="n_1mainValue【市民会館】&#10;有形固定資産減価償却率">
          <a:extLst>
            <a:ext uri="{FF2B5EF4-FFF2-40B4-BE49-F238E27FC236}">
              <a16:creationId xmlns:a16="http://schemas.microsoft.com/office/drawing/2014/main" id="{55AA0E21-0B98-49AF-8AB2-EE6B1E080A44}"/>
            </a:ext>
          </a:extLst>
        </xdr:cNvPr>
        <xdr:cNvSpPr txBox="1"/>
      </xdr:nvSpPr>
      <xdr:spPr>
        <a:xfrm>
          <a:off x="3582044" y="18526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107</xdr:row>
      <xdr:rowOff>157315</xdr:rowOff>
    </xdr:from>
    <xdr:ext cx="405111" cy="259045"/>
    <xdr:sp macro="" textlink="">
      <xdr:nvSpPr>
        <xdr:cNvPr id="337" name="n_2mainValue【市民会館】&#10;有形固定資産減価償却率">
          <a:extLst>
            <a:ext uri="{FF2B5EF4-FFF2-40B4-BE49-F238E27FC236}">
              <a16:creationId xmlns:a16="http://schemas.microsoft.com/office/drawing/2014/main" id="{495E80CA-ED78-4D59-A70A-770BF51783BB}"/>
            </a:ext>
          </a:extLst>
        </xdr:cNvPr>
        <xdr:cNvSpPr txBox="1"/>
      </xdr:nvSpPr>
      <xdr:spPr>
        <a:xfrm>
          <a:off x="2705744" y="185024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107</xdr:row>
      <xdr:rowOff>131190</xdr:rowOff>
    </xdr:from>
    <xdr:ext cx="405111" cy="259045"/>
    <xdr:sp macro="" textlink="">
      <xdr:nvSpPr>
        <xdr:cNvPr id="338" name="n_3mainValue【市民会館】&#10;有形固定資産減価償却率">
          <a:extLst>
            <a:ext uri="{FF2B5EF4-FFF2-40B4-BE49-F238E27FC236}">
              <a16:creationId xmlns:a16="http://schemas.microsoft.com/office/drawing/2014/main" id="{67325633-9A14-4419-918D-8F171E59CA93}"/>
            </a:ext>
          </a:extLst>
        </xdr:cNvPr>
        <xdr:cNvSpPr txBox="1"/>
      </xdr:nvSpPr>
      <xdr:spPr>
        <a:xfrm>
          <a:off x="1816744" y="18476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107</xdr:row>
      <xdr:rowOff>126291</xdr:rowOff>
    </xdr:from>
    <xdr:ext cx="405111" cy="259045"/>
    <xdr:sp macro="" textlink="">
      <xdr:nvSpPr>
        <xdr:cNvPr id="339" name="n_4mainValue【市民会館】&#10;有形固定資産減価償却率">
          <a:extLst>
            <a:ext uri="{FF2B5EF4-FFF2-40B4-BE49-F238E27FC236}">
              <a16:creationId xmlns:a16="http://schemas.microsoft.com/office/drawing/2014/main" id="{CA1E1EDB-1CB2-4DE6-B326-748ACE048E0D}"/>
            </a:ext>
          </a:extLst>
        </xdr:cNvPr>
        <xdr:cNvSpPr txBox="1"/>
      </xdr:nvSpPr>
      <xdr:spPr>
        <a:xfrm>
          <a:off x="927744" y="18471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40" name="正方形/長方形 339">
          <a:extLst>
            <a:ext uri="{FF2B5EF4-FFF2-40B4-BE49-F238E27FC236}">
              <a16:creationId xmlns:a16="http://schemas.microsoft.com/office/drawing/2014/main" id="{CA9ED137-9E64-4FC0-AF0E-0A873D32A9A6}"/>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41" name="正方形/長方形 340">
          <a:extLst>
            <a:ext uri="{FF2B5EF4-FFF2-40B4-BE49-F238E27FC236}">
              <a16:creationId xmlns:a16="http://schemas.microsoft.com/office/drawing/2014/main" id="{F31033A0-79BC-40DC-823C-C338A586DCD9}"/>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42" name="正方形/長方形 341">
          <a:extLst>
            <a:ext uri="{FF2B5EF4-FFF2-40B4-BE49-F238E27FC236}">
              <a16:creationId xmlns:a16="http://schemas.microsoft.com/office/drawing/2014/main" id="{DB527A1D-54EA-4506-8096-036FEE1F6AF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43" name="正方形/長方形 342">
          <a:extLst>
            <a:ext uri="{FF2B5EF4-FFF2-40B4-BE49-F238E27FC236}">
              <a16:creationId xmlns:a16="http://schemas.microsoft.com/office/drawing/2014/main" id="{D60DF148-4787-4AB0-94BE-B2BBF89B5DDE}"/>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4" name="正方形/長方形 343">
          <a:extLst>
            <a:ext uri="{FF2B5EF4-FFF2-40B4-BE49-F238E27FC236}">
              <a16:creationId xmlns:a16="http://schemas.microsoft.com/office/drawing/2014/main" id="{DB2E75BD-6AD8-46BA-868D-DCA8FF3C1519}"/>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5" name="正方形/長方形 344">
          <a:extLst>
            <a:ext uri="{FF2B5EF4-FFF2-40B4-BE49-F238E27FC236}">
              <a16:creationId xmlns:a16="http://schemas.microsoft.com/office/drawing/2014/main" id="{CDD1359E-DD88-41AD-8AF9-9E09B96ED51F}"/>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6" name="正方形/長方形 345">
          <a:extLst>
            <a:ext uri="{FF2B5EF4-FFF2-40B4-BE49-F238E27FC236}">
              <a16:creationId xmlns:a16="http://schemas.microsoft.com/office/drawing/2014/main" id="{BEB8D5EA-D840-41DC-96B3-AD95A9C5371A}"/>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7" name="正方形/長方形 346">
          <a:extLst>
            <a:ext uri="{FF2B5EF4-FFF2-40B4-BE49-F238E27FC236}">
              <a16:creationId xmlns:a16="http://schemas.microsoft.com/office/drawing/2014/main" id="{C05F09BF-ED1C-48A0-B202-99DB7E071968}"/>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48" name="テキスト ボックス 347">
          <a:extLst>
            <a:ext uri="{FF2B5EF4-FFF2-40B4-BE49-F238E27FC236}">
              <a16:creationId xmlns:a16="http://schemas.microsoft.com/office/drawing/2014/main" id="{F6CF9E14-9879-45F9-8D2C-9AE86912062D}"/>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49" name="直線コネクタ 348">
          <a:extLst>
            <a:ext uri="{FF2B5EF4-FFF2-40B4-BE49-F238E27FC236}">
              <a16:creationId xmlns:a16="http://schemas.microsoft.com/office/drawing/2014/main" id="{91587F66-C45F-4199-B977-02959DBA5821}"/>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50" name="直線コネクタ 349">
          <a:extLst>
            <a:ext uri="{FF2B5EF4-FFF2-40B4-BE49-F238E27FC236}">
              <a16:creationId xmlns:a16="http://schemas.microsoft.com/office/drawing/2014/main" id="{ED7E8296-1B19-4257-BFFB-3BD3D73C19A6}"/>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351" name="テキスト ボックス 350">
          <a:extLst>
            <a:ext uri="{FF2B5EF4-FFF2-40B4-BE49-F238E27FC236}">
              <a16:creationId xmlns:a16="http://schemas.microsoft.com/office/drawing/2014/main" id="{22DD1D45-28FB-49CF-8A19-5682ED4CC9CB}"/>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52" name="直線コネクタ 351">
          <a:extLst>
            <a:ext uri="{FF2B5EF4-FFF2-40B4-BE49-F238E27FC236}">
              <a16:creationId xmlns:a16="http://schemas.microsoft.com/office/drawing/2014/main" id="{F3C2F1AC-7DD6-47A4-9E7A-B110BF9E3BEA}"/>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353" name="テキスト ボックス 352">
          <a:extLst>
            <a:ext uri="{FF2B5EF4-FFF2-40B4-BE49-F238E27FC236}">
              <a16:creationId xmlns:a16="http://schemas.microsoft.com/office/drawing/2014/main" id="{53122472-68C2-451C-B28A-49F6D8873473}"/>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54" name="直線コネクタ 353">
          <a:extLst>
            <a:ext uri="{FF2B5EF4-FFF2-40B4-BE49-F238E27FC236}">
              <a16:creationId xmlns:a16="http://schemas.microsoft.com/office/drawing/2014/main" id="{5977F184-8286-4A05-BD33-A5B541846E96}"/>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55" name="テキスト ボックス 354">
          <a:extLst>
            <a:ext uri="{FF2B5EF4-FFF2-40B4-BE49-F238E27FC236}">
              <a16:creationId xmlns:a16="http://schemas.microsoft.com/office/drawing/2014/main" id="{A3385E9F-4A03-4F01-B545-8DE644050F21}"/>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56" name="直線コネクタ 355">
          <a:extLst>
            <a:ext uri="{FF2B5EF4-FFF2-40B4-BE49-F238E27FC236}">
              <a16:creationId xmlns:a16="http://schemas.microsoft.com/office/drawing/2014/main" id="{3DC7F388-736B-4A84-8A74-7CB55DE7A841}"/>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57" name="テキスト ボックス 356">
          <a:extLst>
            <a:ext uri="{FF2B5EF4-FFF2-40B4-BE49-F238E27FC236}">
              <a16:creationId xmlns:a16="http://schemas.microsoft.com/office/drawing/2014/main" id="{D68CF569-E686-4A12-A7F8-7F39876FD7D7}"/>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58" name="直線コネクタ 357">
          <a:extLst>
            <a:ext uri="{FF2B5EF4-FFF2-40B4-BE49-F238E27FC236}">
              <a16:creationId xmlns:a16="http://schemas.microsoft.com/office/drawing/2014/main" id="{CA0DBC64-0FF0-44B2-BDC1-C9A98876A591}"/>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359" name="テキスト ボックス 358">
          <a:extLst>
            <a:ext uri="{FF2B5EF4-FFF2-40B4-BE49-F238E27FC236}">
              <a16:creationId xmlns:a16="http://schemas.microsoft.com/office/drawing/2014/main" id="{14777661-07AD-4AD3-8CB6-487E65472055}"/>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60" name="直線コネクタ 359">
          <a:extLst>
            <a:ext uri="{FF2B5EF4-FFF2-40B4-BE49-F238E27FC236}">
              <a16:creationId xmlns:a16="http://schemas.microsoft.com/office/drawing/2014/main" id="{1C43F23A-53E5-4FB4-AD51-CF4C73C25BB2}"/>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61" name="テキスト ボックス 360">
          <a:extLst>
            <a:ext uri="{FF2B5EF4-FFF2-40B4-BE49-F238E27FC236}">
              <a16:creationId xmlns:a16="http://schemas.microsoft.com/office/drawing/2014/main" id="{23C97E1A-5E75-4BC3-8EB5-5AA203041BB5}"/>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62" name="【市民会館】&#10;一人当たり面積グラフ枠">
          <a:extLst>
            <a:ext uri="{FF2B5EF4-FFF2-40B4-BE49-F238E27FC236}">
              <a16:creationId xmlns:a16="http://schemas.microsoft.com/office/drawing/2014/main" id="{845BBFC1-2CDB-4CE0-9673-B4D0687E7B0C}"/>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85725</xdr:rowOff>
    </xdr:from>
    <xdr:to>
      <xdr:col>54</xdr:col>
      <xdr:colOff>189865</xdr:colOff>
      <xdr:row>108</xdr:row>
      <xdr:rowOff>135255</xdr:rowOff>
    </xdr:to>
    <xdr:cxnSp macro="">
      <xdr:nvCxnSpPr>
        <xdr:cNvPr id="363" name="直線コネクタ 362">
          <a:extLst>
            <a:ext uri="{FF2B5EF4-FFF2-40B4-BE49-F238E27FC236}">
              <a16:creationId xmlns:a16="http://schemas.microsoft.com/office/drawing/2014/main" id="{60BB7DFC-F7C8-470D-A8A2-DB3D88A2EF27}"/>
            </a:ext>
          </a:extLst>
        </xdr:cNvPr>
        <xdr:cNvCxnSpPr/>
      </xdr:nvCxnSpPr>
      <xdr:spPr>
        <a:xfrm flipV="1">
          <a:off x="10476865" y="17402175"/>
          <a:ext cx="0" cy="1249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139082</xdr:rowOff>
    </xdr:from>
    <xdr:ext cx="469744" cy="259045"/>
    <xdr:sp macro="" textlink="">
      <xdr:nvSpPr>
        <xdr:cNvPr id="364" name="【市民会館】&#10;一人当たり面積最小値テキスト">
          <a:extLst>
            <a:ext uri="{FF2B5EF4-FFF2-40B4-BE49-F238E27FC236}">
              <a16:creationId xmlns:a16="http://schemas.microsoft.com/office/drawing/2014/main" id="{B461904E-1847-4BC1-948E-72C00A811167}"/>
            </a:ext>
          </a:extLst>
        </xdr:cNvPr>
        <xdr:cNvSpPr txBox="1"/>
      </xdr:nvSpPr>
      <xdr:spPr>
        <a:xfrm>
          <a:off x="10515600" y="18655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135255</xdr:rowOff>
    </xdr:from>
    <xdr:to>
      <xdr:col>55</xdr:col>
      <xdr:colOff>88900</xdr:colOff>
      <xdr:row>108</xdr:row>
      <xdr:rowOff>135255</xdr:rowOff>
    </xdr:to>
    <xdr:cxnSp macro="">
      <xdr:nvCxnSpPr>
        <xdr:cNvPr id="365" name="直線コネクタ 364">
          <a:extLst>
            <a:ext uri="{FF2B5EF4-FFF2-40B4-BE49-F238E27FC236}">
              <a16:creationId xmlns:a16="http://schemas.microsoft.com/office/drawing/2014/main" id="{AF9049D1-55E4-4F0E-B149-7BBF23DC66F1}"/>
            </a:ext>
          </a:extLst>
        </xdr:cNvPr>
        <xdr:cNvCxnSpPr/>
      </xdr:nvCxnSpPr>
      <xdr:spPr>
        <a:xfrm>
          <a:off x="10388600" y="18651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32402</xdr:rowOff>
    </xdr:from>
    <xdr:ext cx="469744" cy="259045"/>
    <xdr:sp macro="" textlink="">
      <xdr:nvSpPr>
        <xdr:cNvPr id="366" name="【市民会館】&#10;一人当たり面積最大値テキスト">
          <a:extLst>
            <a:ext uri="{FF2B5EF4-FFF2-40B4-BE49-F238E27FC236}">
              <a16:creationId xmlns:a16="http://schemas.microsoft.com/office/drawing/2014/main" id="{4C1B490A-F405-4990-9D5B-335F381CCD19}"/>
            </a:ext>
          </a:extLst>
        </xdr:cNvPr>
        <xdr:cNvSpPr txBox="1"/>
      </xdr:nvSpPr>
      <xdr:spPr>
        <a:xfrm>
          <a:off x="10515600" y="17177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85725</xdr:rowOff>
    </xdr:from>
    <xdr:to>
      <xdr:col>55</xdr:col>
      <xdr:colOff>88900</xdr:colOff>
      <xdr:row>101</xdr:row>
      <xdr:rowOff>85725</xdr:rowOff>
    </xdr:to>
    <xdr:cxnSp macro="">
      <xdr:nvCxnSpPr>
        <xdr:cNvPr id="367" name="直線コネクタ 366">
          <a:extLst>
            <a:ext uri="{FF2B5EF4-FFF2-40B4-BE49-F238E27FC236}">
              <a16:creationId xmlns:a16="http://schemas.microsoft.com/office/drawing/2014/main" id="{7E3C929F-7EC3-4F8A-ABF5-30FE6A245AF5}"/>
            </a:ext>
          </a:extLst>
        </xdr:cNvPr>
        <xdr:cNvCxnSpPr/>
      </xdr:nvCxnSpPr>
      <xdr:spPr>
        <a:xfrm>
          <a:off x="10388600" y="17402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133366</xdr:rowOff>
    </xdr:from>
    <xdr:ext cx="469744" cy="259045"/>
    <xdr:sp macro="" textlink="">
      <xdr:nvSpPr>
        <xdr:cNvPr id="368" name="【市民会館】&#10;一人当たり面積平均値テキスト">
          <a:extLst>
            <a:ext uri="{FF2B5EF4-FFF2-40B4-BE49-F238E27FC236}">
              <a16:creationId xmlns:a16="http://schemas.microsoft.com/office/drawing/2014/main" id="{4638623E-F8FD-45A7-A2E0-C8CF25D7E2E9}"/>
            </a:ext>
          </a:extLst>
        </xdr:cNvPr>
        <xdr:cNvSpPr txBox="1"/>
      </xdr:nvSpPr>
      <xdr:spPr>
        <a:xfrm>
          <a:off x="10515600" y="183070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154939</xdr:rowOff>
    </xdr:from>
    <xdr:to>
      <xdr:col>55</xdr:col>
      <xdr:colOff>50800</xdr:colOff>
      <xdr:row>107</xdr:row>
      <xdr:rowOff>85089</xdr:rowOff>
    </xdr:to>
    <xdr:sp macro="" textlink="">
      <xdr:nvSpPr>
        <xdr:cNvPr id="369" name="フローチャート: 判断 368">
          <a:extLst>
            <a:ext uri="{FF2B5EF4-FFF2-40B4-BE49-F238E27FC236}">
              <a16:creationId xmlns:a16="http://schemas.microsoft.com/office/drawing/2014/main" id="{006625EE-4058-4154-BBA2-153A041981A8}"/>
            </a:ext>
          </a:extLst>
        </xdr:cNvPr>
        <xdr:cNvSpPr/>
      </xdr:nvSpPr>
      <xdr:spPr>
        <a:xfrm>
          <a:off x="10426700" y="18328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162561</xdr:rowOff>
    </xdr:from>
    <xdr:to>
      <xdr:col>50</xdr:col>
      <xdr:colOff>165100</xdr:colOff>
      <xdr:row>107</xdr:row>
      <xdr:rowOff>92711</xdr:rowOff>
    </xdr:to>
    <xdr:sp macro="" textlink="">
      <xdr:nvSpPr>
        <xdr:cNvPr id="370" name="フローチャート: 判断 369">
          <a:extLst>
            <a:ext uri="{FF2B5EF4-FFF2-40B4-BE49-F238E27FC236}">
              <a16:creationId xmlns:a16="http://schemas.microsoft.com/office/drawing/2014/main" id="{1DB7D6F8-3CFB-4BC2-B8F6-46E0A270D073}"/>
            </a:ext>
          </a:extLst>
        </xdr:cNvPr>
        <xdr:cNvSpPr/>
      </xdr:nvSpPr>
      <xdr:spPr>
        <a:xfrm>
          <a:off x="9588500" y="18336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160655</xdr:rowOff>
    </xdr:from>
    <xdr:to>
      <xdr:col>46</xdr:col>
      <xdr:colOff>38100</xdr:colOff>
      <xdr:row>107</xdr:row>
      <xdr:rowOff>90805</xdr:rowOff>
    </xdr:to>
    <xdr:sp macro="" textlink="">
      <xdr:nvSpPr>
        <xdr:cNvPr id="371" name="フローチャート: 判断 370">
          <a:extLst>
            <a:ext uri="{FF2B5EF4-FFF2-40B4-BE49-F238E27FC236}">
              <a16:creationId xmlns:a16="http://schemas.microsoft.com/office/drawing/2014/main" id="{63399381-2243-465E-895E-E23822D4AC5D}"/>
            </a:ext>
          </a:extLst>
        </xdr:cNvPr>
        <xdr:cNvSpPr/>
      </xdr:nvSpPr>
      <xdr:spPr>
        <a:xfrm>
          <a:off x="8699500" y="18334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143511</xdr:rowOff>
    </xdr:from>
    <xdr:to>
      <xdr:col>41</xdr:col>
      <xdr:colOff>101600</xdr:colOff>
      <xdr:row>107</xdr:row>
      <xdr:rowOff>73661</xdr:rowOff>
    </xdr:to>
    <xdr:sp macro="" textlink="">
      <xdr:nvSpPr>
        <xdr:cNvPr id="372" name="フローチャート: 判断 371">
          <a:extLst>
            <a:ext uri="{FF2B5EF4-FFF2-40B4-BE49-F238E27FC236}">
              <a16:creationId xmlns:a16="http://schemas.microsoft.com/office/drawing/2014/main" id="{D9FF9920-B1A2-4C11-B34E-8993584731EE}"/>
            </a:ext>
          </a:extLst>
        </xdr:cNvPr>
        <xdr:cNvSpPr/>
      </xdr:nvSpPr>
      <xdr:spPr>
        <a:xfrm>
          <a:off x="7810500" y="18317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151130</xdr:rowOff>
    </xdr:from>
    <xdr:to>
      <xdr:col>36</xdr:col>
      <xdr:colOff>165100</xdr:colOff>
      <xdr:row>107</xdr:row>
      <xdr:rowOff>81280</xdr:rowOff>
    </xdr:to>
    <xdr:sp macro="" textlink="">
      <xdr:nvSpPr>
        <xdr:cNvPr id="373" name="フローチャート: 判断 372">
          <a:extLst>
            <a:ext uri="{FF2B5EF4-FFF2-40B4-BE49-F238E27FC236}">
              <a16:creationId xmlns:a16="http://schemas.microsoft.com/office/drawing/2014/main" id="{2361394D-2B63-45BB-9152-F1D7BF345A1D}"/>
            </a:ext>
          </a:extLst>
        </xdr:cNvPr>
        <xdr:cNvSpPr/>
      </xdr:nvSpPr>
      <xdr:spPr>
        <a:xfrm>
          <a:off x="6921500" y="1832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74" name="テキスト ボックス 373">
          <a:extLst>
            <a:ext uri="{FF2B5EF4-FFF2-40B4-BE49-F238E27FC236}">
              <a16:creationId xmlns:a16="http://schemas.microsoft.com/office/drawing/2014/main" id="{FB74CC23-44CD-4FD6-BCF9-11AD3EB701CB}"/>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75" name="テキスト ボックス 374">
          <a:extLst>
            <a:ext uri="{FF2B5EF4-FFF2-40B4-BE49-F238E27FC236}">
              <a16:creationId xmlns:a16="http://schemas.microsoft.com/office/drawing/2014/main" id="{FC9DD214-98EE-4FAC-A2EB-FF4CD8E3F1A4}"/>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76" name="テキスト ボックス 375">
          <a:extLst>
            <a:ext uri="{FF2B5EF4-FFF2-40B4-BE49-F238E27FC236}">
              <a16:creationId xmlns:a16="http://schemas.microsoft.com/office/drawing/2014/main" id="{2B881E9C-219C-4969-98F4-DDCD18B2A853}"/>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77" name="テキスト ボックス 376">
          <a:extLst>
            <a:ext uri="{FF2B5EF4-FFF2-40B4-BE49-F238E27FC236}">
              <a16:creationId xmlns:a16="http://schemas.microsoft.com/office/drawing/2014/main" id="{DD30ECCA-B007-4E6C-B4F8-7CF57A0BAE2B}"/>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78" name="テキスト ボックス 377">
          <a:extLst>
            <a:ext uri="{FF2B5EF4-FFF2-40B4-BE49-F238E27FC236}">
              <a16:creationId xmlns:a16="http://schemas.microsoft.com/office/drawing/2014/main" id="{0BA6A886-4C6C-4627-972F-0C60C0A43A4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23495</xdr:rowOff>
    </xdr:from>
    <xdr:to>
      <xdr:col>55</xdr:col>
      <xdr:colOff>50800</xdr:colOff>
      <xdr:row>104</xdr:row>
      <xdr:rowOff>125095</xdr:rowOff>
    </xdr:to>
    <xdr:sp macro="" textlink="">
      <xdr:nvSpPr>
        <xdr:cNvPr id="379" name="楕円 378">
          <a:extLst>
            <a:ext uri="{FF2B5EF4-FFF2-40B4-BE49-F238E27FC236}">
              <a16:creationId xmlns:a16="http://schemas.microsoft.com/office/drawing/2014/main" id="{CC013F77-65A7-4DE9-8B6B-7735F95E43AA}"/>
            </a:ext>
          </a:extLst>
        </xdr:cNvPr>
        <xdr:cNvSpPr/>
      </xdr:nvSpPr>
      <xdr:spPr>
        <a:xfrm>
          <a:off x="10426700" y="17854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103</xdr:row>
      <xdr:rowOff>46372</xdr:rowOff>
    </xdr:from>
    <xdr:ext cx="469744" cy="259045"/>
    <xdr:sp macro="" textlink="">
      <xdr:nvSpPr>
        <xdr:cNvPr id="380" name="【市民会館】&#10;一人当たり面積該当値テキスト">
          <a:extLst>
            <a:ext uri="{FF2B5EF4-FFF2-40B4-BE49-F238E27FC236}">
              <a16:creationId xmlns:a16="http://schemas.microsoft.com/office/drawing/2014/main" id="{E354720C-9B08-44D0-B0B2-B6CDA18470FC}"/>
            </a:ext>
          </a:extLst>
        </xdr:cNvPr>
        <xdr:cNvSpPr txBox="1"/>
      </xdr:nvSpPr>
      <xdr:spPr>
        <a:xfrm>
          <a:off x="10515600" y="17705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104</xdr:row>
      <xdr:rowOff>48261</xdr:rowOff>
    </xdr:from>
    <xdr:to>
      <xdr:col>50</xdr:col>
      <xdr:colOff>165100</xdr:colOff>
      <xdr:row>104</xdr:row>
      <xdr:rowOff>149861</xdr:rowOff>
    </xdr:to>
    <xdr:sp macro="" textlink="">
      <xdr:nvSpPr>
        <xdr:cNvPr id="381" name="楕円 380">
          <a:extLst>
            <a:ext uri="{FF2B5EF4-FFF2-40B4-BE49-F238E27FC236}">
              <a16:creationId xmlns:a16="http://schemas.microsoft.com/office/drawing/2014/main" id="{D5E9DEE4-EBC8-4300-9EB3-CE076FC8C385}"/>
            </a:ext>
          </a:extLst>
        </xdr:cNvPr>
        <xdr:cNvSpPr/>
      </xdr:nvSpPr>
      <xdr:spPr>
        <a:xfrm>
          <a:off x="9588500" y="17879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104</xdr:row>
      <xdr:rowOff>74295</xdr:rowOff>
    </xdr:from>
    <xdr:to>
      <xdr:col>55</xdr:col>
      <xdr:colOff>0</xdr:colOff>
      <xdr:row>104</xdr:row>
      <xdr:rowOff>99061</xdr:rowOff>
    </xdr:to>
    <xdr:cxnSp macro="">
      <xdr:nvCxnSpPr>
        <xdr:cNvPr id="382" name="直線コネクタ 381">
          <a:extLst>
            <a:ext uri="{FF2B5EF4-FFF2-40B4-BE49-F238E27FC236}">
              <a16:creationId xmlns:a16="http://schemas.microsoft.com/office/drawing/2014/main" id="{D30FEFCC-12F6-473F-9933-4C48F17AFD0A}"/>
            </a:ext>
          </a:extLst>
        </xdr:cNvPr>
        <xdr:cNvCxnSpPr/>
      </xdr:nvCxnSpPr>
      <xdr:spPr>
        <a:xfrm flipV="1">
          <a:off x="9639300" y="17905095"/>
          <a:ext cx="838200" cy="24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104</xdr:row>
      <xdr:rowOff>57786</xdr:rowOff>
    </xdr:from>
    <xdr:to>
      <xdr:col>46</xdr:col>
      <xdr:colOff>38100</xdr:colOff>
      <xdr:row>104</xdr:row>
      <xdr:rowOff>159386</xdr:rowOff>
    </xdr:to>
    <xdr:sp macro="" textlink="">
      <xdr:nvSpPr>
        <xdr:cNvPr id="383" name="楕円 382">
          <a:extLst>
            <a:ext uri="{FF2B5EF4-FFF2-40B4-BE49-F238E27FC236}">
              <a16:creationId xmlns:a16="http://schemas.microsoft.com/office/drawing/2014/main" id="{466A18EB-CAFF-4C7A-9126-1DF8C6109876}"/>
            </a:ext>
          </a:extLst>
        </xdr:cNvPr>
        <xdr:cNvSpPr/>
      </xdr:nvSpPr>
      <xdr:spPr>
        <a:xfrm>
          <a:off x="8699500" y="17888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104</xdr:row>
      <xdr:rowOff>99061</xdr:rowOff>
    </xdr:from>
    <xdr:to>
      <xdr:col>50</xdr:col>
      <xdr:colOff>114300</xdr:colOff>
      <xdr:row>104</xdr:row>
      <xdr:rowOff>108586</xdr:rowOff>
    </xdr:to>
    <xdr:cxnSp macro="">
      <xdr:nvCxnSpPr>
        <xdr:cNvPr id="384" name="直線コネクタ 383">
          <a:extLst>
            <a:ext uri="{FF2B5EF4-FFF2-40B4-BE49-F238E27FC236}">
              <a16:creationId xmlns:a16="http://schemas.microsoft.com/office/drawing/2014/main" id="{BDABDBB2-51F8-49E3-8871-5910CD813893}"/>
            </a:ext>
          </a:extLst>
        </xdr:cNvPr>
        <xdr:cNvCxnSpPr/>
      </xdr:nvCxnSpPr>
      <xdr:spPr>
        <a:xfrm flipV="1">
          <a:off x="8750300" y="17929861"/>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104</xdr:row>
      <xdr:rowOff>67311</xdr:rowOff>
    </xdr:from>
    <xdr:to>
      <xdr:col>41</xdr:col>
      <xdr:colOff>101600</xdr:colOff>
      <xdr:row>104</xdr:row>
      <xdr:rowOff>168911</xdr:rowOff>
    </xdr:to>
    <xdr:sp macro="" textlink="">
      <xdr:nvSpPr>
        <xdr:cNvPr id="385" name="楕円 384">
          <a:extLst>
            <a:ext uri="{FF2B5EF4-FFF2-40B4-BE49-F238E27FC236}">
              <a16:creationId xmlns:a16="http://schemas.microsoft.com/office/drawing/2014/main" id="{3EC1AADD-93D9-4F46-8A53-A82B22352B81}"/>
            </a:ext>
          </a:extLst>
        </xdr:cNvPr>
        <xdr:cNvSpPr/>
      </xdr:nvSpPr>
      <xdr:spPr>
        <a:xfrm>
          <a:off x="7810500" y="17898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104</xdr:row>
      <xdr:rowOff>108586</xdr:rowOff>
    </xdr:from>
    <xdr:to>
      <xdr:col>45</xdr:col>
      <xdr:colOff>177800</xdr:colOff>
      <xdr:row>104</xdr:row>
      <xdr:rowOff>118111</xdr:rowOff>
    </xdr:to>
    <xdr:cxnSp macro="">
      <xdr:nvCxnSpPr>
        <xdr:cNvPr id="386" name="直線コネクタ 385">
          <a:extLst>
            <a:ext uri="{FF2B5EF4-FFF2-40B4-BE49-F238E27FC236}">
              <a16:creationId xmlns:a16="http://schemas.microsoft.com/office/drawing/2014/main" id="{0BADE286-9266-4161-ACC9-505E9376F70D}"/>
            </a:ext>
          </a:extLst>
        </xdr:cNvPr>
        <xdr:cNvCxnSpPr/>
      </xdr:nvCxnSpPr>
      <xdr:spPr>
        <a:xfrm flipV="1">
          <a:off x="7861300" y="17939386"/>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104</xdr:row>
      <xdr:rowOff>78739</xdr:rowOff>
    </xdr:from>
    <xdr:to>
      <xdr:col>36</xdr:col>
      <xdr:colOff>165100</xdr:colOff>
      <xdr:row>105</xdr:row>
      <xdr:rowOff>8889</xdr:rowOff>
    </xdr:to>
    <xdr:sp macro="" textlink="">
      <xdr:nvSpPr>
        <xdr:cNvPr id="387" name="楕円 386">
          <a:extLst>
            <a:ext uri="{FF2B5EF4-FFF2-40B4-BE49-F238E27FC236}">
              <a16:creationId xmlns:a16="http://schemas.microsoft.com/office/drawing/2014/main" id="{7BBA84E0-C145-4ECD-A92C-36FCC3888420}"/>
            </a:ext>
          </a:extLst>
        </xdr:cNvPr>
        <xdr:cNvSpPr/>
      </xdr:nvSpPr>
      <xdr:spPr>
        <a:xfrm>
          <a:off x="6921500" y="17909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104</xdr:row>
      <xdr:rowOff>118111</xdr:rowOff>
    </xdr:from>
    <xdr:to>
      <xdr:col>41</xdr:col>
      <xdr:colOff>50800</xdr:colOff>
      <xdr:row>104</xdr:row>
      <xdr:rowOff>129539</xdr:rowOff>
    </xdr:to>
    <xdr:cxnSp macro="">
      <xdr:nvCxnSpPr>
        <xdr:cNvPr id="388" name="直線コネクタ 387">
          <a:extLst>
            <a:ext uri="{FF2B5EF4-FFF2-40B4-BE49-F238E27FC236}">
              <a16:creationId xmlns:a16="http://schemas.microsoft.com/office/drawing/2014/main" id="{A434E70D-99B9-46F1-B794-E819C1C31633}"/>
            </a:ext>
          </a:extLst>
        </xdr:cNvPr>
        <xdr:cNvCxnSpPr/>
      </xdr:nvCxnSpPr>
      <xdr:spPr>
        <a:xfrm flipV="1">
          <a:off x="6972300" y="17948911"/>
          <a:ext cx="889000" cy="11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107</xdr:row>
      <xdr:rowOff>83838</xdr:rowOff>
    </xdr:from>
    <xdr:ext cx="469744" cy="259045"/>
    <xdr:sp macro="" textlink="">
      <xdr:nvSpPr>
        <xdr:cNvPr id="389" name="n_1aveValue【市民会館】&#10;一人当たり面積">
          <a:extLst>
            <a:ext uri="{FF2B5EF4-FFF2-40B4-BE49-F238E27FC236}">
              <a16:creationId xmlns:a16="http://schemas.microsoft.com/office/drawing/2014/main" id="{7F7A60DB-EFBD-4903-8733-18CEF0464ADA}"/>
            </a:ext>
          </a:extLst>
        </xdr:cNvPr>
        <xdr:cNvSpPr txBox="1"/>
      </xdr:nvSpPr>
      <xdr:spPr>
        <a:xfrm>
          <a:off x="9391727" y="18428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81932</xdr:rowOff>
    </xdr:from>
    <xdr:ext cx="469744" cy="259045"/>
    <xdr:sp macro="" textlink="">
      <xdr:nvSpPr>
        <xdr:cNvPr id="390" name="n_2aveValue【市民会館】&#10;一人当たり面積">
          <a:extLst>
            <a:ext uri="{FF2B5EF4-FFF2-40B4-BE49-F238E27FC236}">
              <a16:creationId xmlns:a16="http://schemas.microsoft.com/office/drawing/2014/main" id="{77930DEB-BAE7-4976-9FE3-14D46C122282}"/>
            </a:ext>
          </a:extLst>
        </xdr:cNvPr>
        <xdr:cNvSpPr txBox="1"/>
      </xdr:nvSpPr>
      <xdr:spPr>
        <a:xfrm>
          <a:off x="8515427" y="18427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64788</xdr:rowOff>
    </xdr:from>
    <xdr:ext cx="469744" cy="259045"/>
    <xdr:sp macro="" textlink="">
      <xdr:nvSpPr>
        <xdr:cNvPr id="391" name="n_3aveValue【市民会館】&#10;一人当たり面積">
          <a:extLst>
            <a:ext uri="{FF2B5EF4-FFF2-40B4-BE49-F238E27FC236}">
              <a16:creationId xmlns:a16="http://schemas.microsoft.com/office/drawing/2014/main" id="{B26273B6-AC11-49DB-BD70-2F9CE905F56C}"/>
            </a:ext>
          </a:extLst>
        </xdr:cNvPr>
        <xdr:cNvSpPr txBox="1"/>
      </xdr:nvSpPr>
      <xdr:spPr>
        <a:xfrm>
          <a:off x="7626427" y="18409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72407</xdr:rowOff>
    </xdr:from>
    <xdr:ext cx="469744" cy="259045"/>
    <xdr:sp macro="" textlink="">
      <xdr:nvSpPr>
        <xdr:cNvPr id="392" name="n_4aveValue【市民会館】&#10;一人当たり面積">
          <a:extLst>
            <a:ext uri="{FF2B5EF4-FFF2-40B4-BE49-F238E27FC236}">
              <a16:creationId xmlns:a16="http://schemas.microsoft.com/office/drawing/2014/main" id="{9FD37201-FF21-4E93-88E1-48951A31E312}"/>
            </a:ext>
          </a:extLst>
        </xdr:cNvPr>
        <xdr:cNvSpPr txBox="1"/>
      </xdr:nvSpPr>
      <xdr:spPr>
        <a:xfrm>
          <a:off x="6737427" y="18417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102</xdr:row>
      <xdr:rowOff>166388</xdr:rowOff>
    </xdr:from>
    <xdr:ext cx="469744" cy="259045"/>
    <xdr:sp macro="" textlink="">
      <xdr:nvSpPr>
        <xdr:cNvPr id="393" name="n_1mainValue【市民会館】&#10;一人当たり面積">
          <a:extLst>
            <a:ext uri="{FF2B5EF4-FFF2-40B4-BE49-F238E27FC236}">
              <a16:creationId xmlns:a16="http://schemas.microsoft.com/office/drawing/2014/main" id="{A2676F5B-5F62-450A-BCC1-D22F5EAE668D}"/>
            </a:ext>
          </a:extLst>
        </xdr:cNvPr>
        <xdr:cNvSpPr txBox="1"/>
      </xdr:nvSpPr>
      <xdr:spPr>
        <a:xfrm>
          <a:off x="9391727" y="17654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4463</xdr:rowOff>
    </xdr:from>
    <xdr:ext cx="469744" cy="259045"/>
    <xdr:sp macro="" textlink="">
      <xdr:nvSpPr>
        <xdr:cNvPr id="394" name="n_2mainValue【市民会館】&#10;一人当たり面積">
          <a:extLst>
            <a:ext uri="{FF2B5EF4-FFF2-40B4-BE49-F238E27FC236}">
              <a16:creationId xmlns:a16="http://schemas.microsoft.com/office/drawing/2014/main" id="{7414D991-BF53-49C7-84FD-E53A7A7B6085}"/>
            </a:ext>
          </a:extLst>
        </xdr:cNvPr>
        <xdr:cNvSpPr txBox="1"/>
      </xdr:nvSpPr>
      <xdr:spPr>
        <a:xfrm>
          <a:off x="8515427" y="17663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13988</xdr:rowOff>
    </xdr:from>
    <xdr:ext cx="469744" cy="259045"/>
    <xdr:sp macro="" textlink="">
      <xdr:nvSpPr>
        <xdr:cNvPr id="395" name="n_3mainValue【市民会館】&#10;一人当たり面積">
          <a:extLst>
            <a:ext uri="{FF2B5EF4-FFF2-40B4-BE49-F238E27FC236}">
              <a16:creationId xmlns:a16="http://schemas.microsoft.com/office/drawing/2014/main" id="{7604C798-82B9-4FE3-AF2B-463AFB60A0DF}"/>
            </a:ext>
          </a:extLst>
        </xdr:cNvPr>
        <xdr:cNvSpPr txBox="1"/>
      </xdr:nvSpPr>
      <xdr:spPr>
        <a:xfrm>
          <a:off x="7626427" y="17673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25416</xdr:rowOff>
    </xdr:from>
    <xdr:ext cx="469744" cy="259045"/>
    <xdr:sp macro="" textlink="">
      <xdr:nvSpPr>
        <xdr:cNvPr id="396" name="n_4mainValue【市民会館】&#10;一人当たり面積">
          <a:extLst>
            <a:ext uri="{FF2B5EF4-FFF2-40B4-BE49-F238E27FC236}">
              <a16:creationId xmlns:a16="http://schemas.microsoft.com/office/drawing/2014/main" id="{6A57686A-2EED-49A8-80AE-250E884A78C5}"/>
            </a:ext>
          </a:extLst>
        </xdr:cNvPr>
        <xdr:cNvSpPr txBox="1"/>
      </xdr:nvSpPr>
      <xdr:spPr>
        <a:xfrm>
          <a:off x="6737427" y="17684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97" name="正方形/長方形 396">
          <a:extLst>
            <a:ext uri="{FF2B5EF4-FFF2-40B4-BE49-F238E27FC236}">
              <a16:creationId xmlns:a16="http://schemas.microsoft.com/office/drawing/2014/main" id="{4461E06C-AD95-4411-B82C-D557A6C3F0A7}"/>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8" name="正方形/長方形 397">
          <a:extLst>
            <a:ext uri="{FF2B5EF4-FFF2-40B4-BE49-F238E27FC236}">
              <a16:creationId xmlns:a16="http://schemas.microsoft.com/office/drawing/2014/main" id="{84E334B6-A1B4-4CD9-AFCC-0A45518A6549}"/>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9" name="正方形/長方形 398">
          <a:extLst>
            <a:ext uri="{FF2B5EF4-FFF2-40B4-BE49-F238E27FC236}">
              <a16:creationId xmlns:a16="http://schemas.microsoft.com/office/drawing/2014/main" id="{B5F99F17-04B8-4657-BA7D-5FAD86EA75A6}"/>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0" name="正方形/長方形 399">
          <a:extLst>
            <a:ext uri="{FF2B5EF4-FFF2-40B4-BE49-F238E27FC236}">
              <a16:creationId xmlns:a16="http://schemas.microsoft.com/office/drawing/2014/main" id="{5AE4BFFF-C596-4F62-81BB-A3D59984393C}"/>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1" name="正方形/長方形 400">
          <a:extLst>
            <a:ext uri="{FF2B5EF4-FFF2-40B4-BE49-F238E27FC236}">
              <a16:creationId xmlns:a16="http://schemas.microsoft.com/office/drawing/2014/main" id="{DE52949B-DF5F-411C-B70B-D99389B159B3}"/>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2" name="正方形/長方形 401">
          <a:extLst>
            <a:ext uri="{FF2B5EF4-FFF2-40B4-BE49-F238E27FC236}">
              <a16:creationId xmlns:a16="http://schemas.microsoft.com/office/drawing/2014/main" id="{5A8CB8D4-8F85-41BB-928F-C896F48E3955}"/>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3" name="正方形/長方形 402">
          <a:extLst>
            <a:ext uri="{FF2B5EF4-FFF2-40B4-BE49-F238E27FC236}">
              <a16:creationId xmlns:a16="http://schemas.microsoft.com/office/drawing/2014/main" id="{65B71BD8-DD6A-4692-A307-7E6955D0987B}"/>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4" name="正方形/長方形 403">
          <a:extLst>
            <a:ext uri="{FF2B5EF4-FFF2-40B4-BE49-F238E27FC236}">
              <a16:creationId xmlns:a16="http://schemas.microsoft.com/office/drawing/2014/main" id="{6C138E4C-0DCF-43CC-919D-8CBEF47DF79E}"/>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5" name="テキスト ボックス 404">
          <a:extLst>
            <a:ext uri="{FF2B5EF4-FFF2-40B4-BE49-F238E27FC236}">
              <a16:creationId xmlns:a16="http://schemas.microsoft.com/office/drawing/2014/main" id="{325FD842-9610-4A5A-A07E-D826B8E85487}"/>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6" name="直線コネクタ 405">
          <a:extLst>
            <a:ext uri="{FF2B5EF4-FFF2-40B4-BE49-F238E27FC236}">
              <a16:creationId xmlns:a16="http://schemas.microsoft.com/office/drawing/2014/main" id="{37C0BFFB-EA3E-463B-B828-A2CA3E7270ED}"/>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7" name="テキスト ボックス 406">
          <a:extLst>
            <a:ext uri="{FF2B5EF4-FFF2-40B4-BE49-F238E27FC236}">
              <a16:creationId xmlns:a16="http://schemas.microsoft.com/office/drawing/2014/main" id="{F05C806F-C4C1-4B1C-8E77-54C965FC4BB1}"/>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8" name="直線コネクタ 407">
          <a:extLst>
            <a:ext uri="{FF2B5EF4-FFF2-40B4-BE49-F238E27FC236}">
              <a16:creationId xmlns:a16="http://schemas.microsoft.com/office/drawing/2014/main" id="{21269956-7866-46A9-9164-1C1139805017}"/>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9" name="テキスト ボックス 408">
          <a:extLst>
            <a:ext uri="{FF2B5EF4-FFF2-40B4-BE49-F238E27FC236}">
              <a16:creationId xmlns:a16="http://schemas.microsoft.com/office/drawing/2014/main" id="{B6B456F9-D227-4836-9F3E-33F76E5B0A66}"/>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10" name="直線コネクタ 409">
          <a:extLst>
            <a:ext uri="{FF2B5EF4-FFF2-40B4-BE49-F238E27FC236}">
              <a16:creationId xmlns:a16="http://schemas.microsoft.com/office/drawing/2014/main" id="{8287C863-05E4-43CC-AB24-B0CF1C45F5B0}"/>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11" name="テキスト ボックス 410">
          <a:extLst>
            <a:ext uri="{FF2B5EF4-FFF2-40B4-BE49-F238E27FC236}">
              <a16:creationId xmlns:a16="http://schemas.microsoft.com/office/drawing/2014/main" id="{5E277635-82DD-417B-92E2-D01D29F05A85}"/>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12" name="直線コネクタ 411">
          <a:extLst>
            <a:ext uri="{FF2B5EF4-FFF2-40B4-BE49-F238E27FC236}">
              <a16:creationId xmlns:a16="http://schemas.microsoft.com/office/drawing/2014/main" id="{21A78EC0-0BD3-421A-A5CA-B02EB57D7C92}"/>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3" name="テキスト ボックス 412">
          <a:extLst>
            <a:ext uri="{FF2B5EF4-FFF2-40B4-BE49-F238E27FC236}">
              <a16:creationId xmlns:a16="http://schemas.microsoft.com/office/drawing/2014/main" id="{D433B7BE-7050-402B-838B-FE9200C5689D}"/>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4" name="直線コネクタ 413">
          <a:extLst>
            <a:ext uri="{FF2B5EF4-FFF2-40B4-BE49-F238E27FC236}">
              <a16:creationId xmlns:a16="http://schemas.microsoft.com/office/drawing/2014/main" id="{616AEDC2-D20F-4902-8C32-3B024E2BA33B}"/>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5" name="テキスト ボックス 414">
          <a:extLst>
            <a:ext uri="{FF2B5EF4-FFF2-40B4-BE49-F238E27FC236}">
              <a16:creationId xmlns:a16="http://schemas.microsoft.com/office/drawing/2014/main" id="{83264751-F8E0-48E4-9C6F-4C1D73178841}"/>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6" name="直線コネクタ 415">
          <a:extLst>
            <a:ext uri="{FF2B5EF4-FFF2-40B4-BE49-F238E27FC236}">
              <a16:creationId xmlns:a16="http://schemas.microsoft.com/office/drawing/2014/main" id="{566DAB96-958F-42E1-8996-F0621000B818}"/>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7" name="テキスト ボックス 416">
          <a:extLst>
            <a:ext uri="{FF2B5EF4-FFF2-40B4-BE49-F238E27FC236}">
              <a16:creationId xmlns:a16="http://schemas.microsoft.com/office/drawing/2014/main" id="{C54DCD33-53A1-47B9-8796-1492D27FB04F}"/>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8" name="直線コネクタ 417">
          <a:extLst>
            <a:ext uri="{FF2B5EF4-FFF2-40B4-BE49-F238E27FC236}">
              <a16:creationId xmlns:a16="http://schemas.microsoft.com/office/drawing/2014/main" id="{AD2DA14F-F7D7-4964-99FF-600E50026A2B}"/>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9" name="テキスト ボックス 418">
          <a:extLst>
            <a:ext uri="{FF2B5EF4-FFF2-40B4-BE49-F238E27FC236}">
              <a16:creationId xmlns:a16="http://schemas.microsoft.com/office/drawing/2014/main" id="{45B69426-3CD3-42D7-8868-21AA7CC768B3}"/>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20" name="直線コネクタ 419">
          <a:extLst>
            <a:ext uri="{FF2B5EF4-FFF2-40B4-BE49-F238E27FC236}">
              <a16:creationId xmlns:a16="http://schemas.microsoft.com/office/drawing/2014/main" id="{0EB4282F-130B-4C4F-BF7A-2B7FB256E4C7}"/>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21" name="【一般廃棄物処理施設】&#10;有形固定資産減価償却率グラフ枠">
          <a:extLst>
            <a:ext uri="{FF2B5EF4-FFF2-40B4-BE49-F238E27FC236}">
              <a16:creationId xmlns:a16="http://schemas.microsoft.com/office/drawing/2014/main" id="{BB747704-9CE8-4EED-93C3-4104D0AE33D6}"/>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33746</xdr:rowOff>
    </xdr:from>
    <xdr:to>
      <xdr:col>85</xdr:col>
      <xdr:colOff>126364</xdr:colOff>
      <xdr:row>42</xdr:row>
      <xdr:rowOff>92528</xdr:rowOff>
    </xdr:to>
    <xdr:cxnSp macro="">
      <xdr:nvCxnSpPr>
        <xdr:cNvPr id="422" name="直線コネクタ 421">
          <a:extLst>
            <a:ext uri="{FF2B5EF4-FFF2-40B4-BE49-F238E27FC236}">
              <a16:creationId xmlns:a16="http://schemas.microsoft.com/office/drawing/2014/main" id="{E5E8AB49-3C23-416F-8DBA-178E8C197110}"/>
            </a:ext>
          </a:extLst>
        </xdr:cNvPr>
        <xdr:cNvCxnSpPr/>
      </xdr:nvCxnSpPr>
      <xdr:spPr>
        <a:xfrm flipV="1">
          <a:off x="16318864" y="5863046"/>
          <a:ext cx="0" cy="14303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23" name="【一般廃棄物処理施設】&#10;有形固定資産減価償却率最小値テキスト">
          <a:extLst>
            <a:ext uri="{FF2B5EF4-FFF2-40B4-BE49-F238E27FC236}">
              <a16:creationId xmlns:a16="http://schemas.microsoft.com/office/drawing/2014/main" id="{56BB4D40-FB3F-492A-93A3-DDEE286D48AE}"/>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24" name="直線コネクタ 423">
          <a:extLst>
            <a:ext uri="{FF2B5EF4-FFF2-40B4-BE49-F238E27FC236}">
              <a16:creationId xmlns:a16="http://schemas.microsoft.com/office/drawing/2014/main" id="{BE6CE1F2-C2B4-45FD-B4FB-66DB6198CBDF}"/>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151873</xdr:rowOff>
    </xdr:from>
    <xdr:ext cx="405111" cy="259045"/>
    <xdr:sp macro="" textlink="">
      <xdr:nvSpPr>
        <xdr:cNvPr id="425" name="【一般廃棄物処理施設】&#10;有形固定資産減価償却率最大値テキスト">
          <a:extLst>
            <a:ext uri="{FF2B5EF4-FFF2-40B4-BE49-F238E27FC236}">
              <a16:creationId xmlns:a16="http://schemas.microsoft.com/office/drawing/2014/main" id="{EE877EAD-052B-4CC3-9EE3-AACAB5BF3798}"/>
            </a:ext>
          </a:extLst>
        </xdr:cNvPr>
        <xdr:cNvSpPr txBox="1"/>
      </xdr:nvSpPr>
      <xdr:spPr>
        <a:xfrm>
          <a:off x="16357600" y="56382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33746</xdr:rowOff>
    </xdr:from>
    <xdr:to>
      <xdr:col>86</xdr:col>
      <xdr:colOff>25400</xdr:colOff>
      <xdr:row>34</xdr:row>
      <xdr:rowOff>33746</xdr:rowOff>
    </xdr:to>
    <xdr:cxnSp macro="">
      <xdr:nvCxnSpPr>
        <xdr:cNvPr id="426" name="直線コネクタ 425">
          <a:extLst>
            <a:ext uri="{FF2B5EF4-FFF2-40B4-BE49-F238E27FC236}">
              <a16:creationId xmlns:a16="http://schemas.microsoft.com/office/drawing/2014/main" id="{184E1C12-34FF-482B-8577-38C6A2B14B31}"/>
            </a:ext>
          </a:extLst>
        </xdr:cNvPr>
        <xdr:cNvCxnSpPr/>
      </xdr:nvCxnSpPr>
      <xdr:spPr>
        <a:xfrm>
          <a:off x="16230600" y="5863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70774</xdr:rowOff>
    </xdr:from>
    <xdr:ext cx="405111" cy="259045"/>
    <xdr:sp macro="" textlink="">
      <xdr:nvSpPr>
        <xdr:cNvPr id="427" name="【一般廃棄物処理施設】&#10;有形固定資産減価償却率平均値テキスト">
          <a:extLst>
            <a:ext uri="{FF2B5EF4-FFF2-40B4-BE49-F238E27FC236}">
              <a16:creationId xmlns:a16="http://schemas.microsoft.com/office/drawing/2014/main" id="{D7BB25AA-40ED-406E-9076-000A7FA5894B}"/>
            </a:ext>
          </a:extLst>
        </xdr:cNvPr>
        <xdr:cNvSpPr txBox="1"/>
      </xdr:nvSpPr>
      <xdr:spPr>
        <a:xfrm>
          <a:off x="16357600" y="658587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92347</xdr:rowOff>
    </xdr:from>
    <xdr:to>
      <xdr:col>85</xdr:col>
      <xdr:colOff>177800</xdr:colOff>
      <xdr:row>39</xdr:row>
      <xdr:rowOff>22497</xdr:rowOff>
    </xdr:to>
    <xdr:sp macro="" textlink="">
      <xdr:nvSpPr>
        <xdr:cNvPr id="428" name="フローチャート: 判断 427">
          <a:extLst>
            <a:ext uri="{FF2B5EF4-FFF2-40B4-BE49-F238E27FC236}">
              <a16:creationId xmlns:a16="http://schemas.microsoft.com/office/drawing/2014/main" id="{14877052-E83A-4CA1-A87F-B509C1D9E8DC}"/>
            </a:ext>
          </a:extLst>
        </xdr:cNvPr>
        <xdr:cNvSpPr/>
      </xdr:nvSpPr>
      <xdr:spPr>
        <a:xfrm>
          <a:off x="16268700" y="660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128270</xdr:rowOff>
    </xdr:from>
    <xdr:to>
      <xdr:col>81</xdr:col>
      <xdr:colOff>101600</xdr:colOff>
      <xdr:row>39</xdr:row>
      <xdr:rowOff>58420</xdr:rowOff>
    </xdr:to>
    <xdr:sp macro="" textlink="">
      <xdr:nvSpPr>
        <xdr:cNvPr id="429" name="フローチャート: 判断 428">
          <a:extLst>
            <a:ext uri="{FF2B5EF4-FFF2-40B4-BE49-F238E27FC236}">
              <a16:creationId xmlns:a16="http://schemas.microsoft.com/office/drawing/2014/main" id="{481D6FF4-F6D6-4271-B9F4-74AED50FD5D6}"/>
            </a:ext>
          </a:extLst>
        </xdr:cNvPr>
        <xdr:cNvSpPr/>
      </xdr:nvSpPr>
      <xdr:spPr>
        <a:xfrm>
          <a:off x="15430500" y="664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128270</xdr:rowOff>
    </xdr:from>
    <xdr:to>
      <xdr:col>76</xdr:col>
      <xdr:colOff>165100</xdr:colOff>
      <xdr:row>39</xdr:row>
      <xdr:rowOff>58420</xdr:rowOff>
    </xdr:to>
    <xdr:sp macro="" textlink="">
      <xdr:nvSpPr>
        <xdr:cNvPr id="430" name="フローチャート: 判断 429">
          <a:extLst>
            <a:ext uri="{FF2B5EF4-FFF2-40B4-BE49-F238E27FC236}">
              <a16:creationId xmlns:a16="http://schemas.microsoft.com/office/drawing/2014/main" id="{4BC61CD8-2F5A-4CEC-9E68-FBB4C4B9A7C3}"/>
            </a:ext>
          </a:extLst>
        </xdr:cNvPr>
        <xdr:cNvSpPr/>
      </xdr:nvSpPr>
      <xdr:spPr>
        <a:xfrm>
          <a:off x="14541500" y="664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108676</xdr:rowOff>
    </xdr:from>
    <xdr:to>
      <xdr:col>72</xdr:col>
      <xdr:colOff>38100</xdr:colOff>
      <xdr:row>39</xdr:row>
      <xdr:rowOff>38826</xdr:rowOff>
    </xdr:to>
    <xdr:sp macro="" textlink="">
      <xdr:nvSpPr>
        <xdr:cNvPr id="431" name="フローチャート: 判断 430">
          <a:extLst>
            <a:ext uri="{FF2B5EF4-FFF2-40B4-BE49-F238E27FC236}">
              <a16:creationId xmlns:a16="http://schemas.microsoft.com/office/drawing/2014/main" id="{A44E1BDE-73B2-49B7-823A-A0D13CB3D976}"/>
            </a:ext>
          </a:extLst>
        </xdr:cNvPr>
        <xdr:cNvSpPr/>
      </xdr:nvSpPr>
      <xdr:spPr>
        <a:xfrm>
          <a:off x="13652500" y="6623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102144</xdr:rowOff>
    </xdr:from>
    <xdr:to>
      <xdr:col>67</xdr:col>
      <xdr:colOff>101600</xdr:colOff>
      <xdr:row>39</xdr:row>
      <xdr:rowOff>32294</xdr:rowOff>
    </xdr:to>
    <xdr:sp macro="" textlink="">
      <xdr:nvSpPr>
        <xdr:cNvPr id="432" name="フローチャート: 判断 431">
          <a:extLst>
            <a:ext uri="{FF2B5EF4-FFF2-40B4-BE49-F238E27FC236}">
              <a16:creationId xmlns:a16="http://schemas.microsoft.com/office/drawing/2014/main" id="{1048795D-BE96-4FC0-B5C8-A99B861E944D}"/>
            </a:ext>
          </a:extLst>
        </xdr:cNvPr>
        <xdr:cNvSpPr/>
      </xdr:nvSpPr>
      <xdr:spPr>
        <a:xfrm>
          <a:off x="12763500" y="661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F49AFE24-B024-4EF9-8DFF-B3826ED8C2EB}"/>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ABB54509-1D86-439A-8867-C7274080A3B9}"/>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id="{C8F85C87-1E9F-45FC-B88D-1D1691FF436C}"/>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6" name="テキスト ボックス 435">
          <a:extLst>
            <a:ext uri="{FF2B5EF4-FFF2-40B4-BE49-F238E27FC236}">
              <a16:creationId xmlns:a16="http://schemas.microsoft.com/office/drawing/2014/main" id="{4497E06E-1F45-4BD4-AEBE-7FD840A12E4D}"/>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7" name="テキスト ボックス 436">
          <a:extLst>
            <a:ext uri="{FF2B5EF4-FFF2-40B4-BE49-F238E27FC236}">
              <a16:creationId xmlns:a16="http://schemas.microsoft.com/office/drawing/2014/main" id="{B1C1AAA8-E7D5-466D-B7EF-E1AF2447556A}"/>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157661</xdr:rowOff>
    </xdr:from>
    <xdr:to>
      <xdr:col>85</xdr:col>
      <xdr:colOff>177800</xdr:colOff>
      <xdr:row>35</xdr:row>
      <xdr:rowOff>87811</xdr:rowOff>
    </xdr:to>
    <xdr:sp macro="" textlink="">
      <xdr:nvSpPr>
        <xdr:cNvPr id="438" name="楕円 437">
          <a:extLst>
            <a:ext uri="{FF2B5EF4-FFF2-40B4-BE49-F238E27FC236}">
              <a16:creationId xmlns:a16="http://schemas.microsoft.com/office/drawing/2014/main" id="{8CE1361D-7C7C-412B-BCAF-1CDD9A6D9508}"/>
            </a:ext>
          </a:extLst>
        </xdr:cNvPr>
        <xdr:cNvSpPr/>
      </xdr:nvSpPr>
      <xdr:spPr>
        <a:xfrm>
          <a:off x="16268700" y="5986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9088</xdr:rowOff>
    </xdr:from>
    <xdr:ext cx="405111" cy="259045"/>
    <xdr:sp macro="" textlink="">
      <xdr:nvSpPr>
        <xdr:cNvPr id="439" name="【一般廃棄物処理施設】&#10;有形固定資産減価償却率該当値テキスト">
          <a:extLst>
            <a:ext uri="{FF2B5EF4-FFF2-40B4-BE49-F238E27FC236}">
              <a16:creationId xmlns:a16="http://schemas.microsoft.com/office/drawing/2014/main" id="{7C0EE118-9137-4CDE-95E0-D10ACB5C9C48}"/>
            </a:ext>
          </a:extLst>
        </xdr:cNvPr>
        <xdr:cNvSpPr txBox="1"/>
      </xdr:nvSpPr>
      <xdr:spPr>
        <a:xfrm>
          <a:off x="16357600" y="5838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93980</xdr:rowOff>
    </xdr:from>
    <xdr:to>
      <xdr:col>81</xdr:col>
      <xdr:colOff>101600</xdr:colOff>
      <xdr:row>35</xdr:row>
      <xdr:rowOff>24130</xdr:rowOff>
    </xdr:to>
    <xdr:sp macro="" textlink="">
      <xdr:nvSpPr>
        <xdr:cNvPr id="440" name="楕円 439">
          <a:extLst>
            <a:ext uri="{FF2B5EF4-FFF2-40B4-BE49-F238E27FC236}">
              <a16:creationId xmlns:a16="http://schemas.microsoft.com/office/drawing/2014/main" id="{651C6B88-67A2-42D8-BE03-B6A082BFF0D6}"/>
            </a:ext>
          </a:extLst>
        </xdr:cNvPr>
        <xdr:cNvSpPr/>
      </xdr:nvSpPr>
      <xdr:spPr>
        <a:xfrm>
          <a:off x="15430500" y="5923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34</xdr:row>
      <xdr:rowOff>144780</xdr:rowOff>
    </xdr:from>
    <xdr:to>
      <xdr:col>85</xdr:col>
      <xdr:colOff>127000</xdr:colOff>
      <xdr:row>35</xdr:row>
      <xdr:rowOff>37011</xdr:rowOff>
    </xdr:to>
    <xdr:cxnSp macro="">
      <xdr:nvCxnSpPr>
        <xdr:cNvPr id="441" name="直線コネクタ 440">
          <a:extLst>
            <a:ext uri="{FF2B5EF4-FFF2-40B4-BE49-F238E27FC236}">
              <a16:creationId xmlns:a16="http://schemas.microsoft.com/office/drawing/2014/main" id="{B35227D4-EFA2-4E38-A330-00F15F26F86A}"/>
            </a:ext>
          </a:extLst>
        </xdr:cNvPr>
        <xdr:cNvCxnSpPr/>
      </xdr:nvCxnSpPr>
      <xdr:spPr>
        <a:xfrm>
          <a:off x="15481300" y="5974080"/>
          <a:ext cx="838200" cy="63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31931</xdr:rowOff>
    </xdr:from>
    <xdr:to>
      <xdr:col>76</xdr:col>
      <xdr:colOff>165100</xdr:colOff>
      <xdr:row>34</xdr:row>
      <xdr:rowOff>133531</xdr:rowOff>
    </xdr:to>
    <xdr:sp macro="" textlink="">
      <xdr:nvSpPr>
        <xdr:cNvPr id="442" name="楕円 441">
          <a:extLst>
            <a:ext uri="{FF2B5EF4-FFF2-40B4-BE49-F238E27FC236}">
              <a16:creationId xmlns:a16="http://schemas.microsoft.com/office/drawing/2014/main" id="{1CD748BD-6797-4D29-A269-1D044D295ECE}"/>
            </a:ext>
          </a:extLst>
        </xdr:cNvPr>
        <xdr:cNvSpPr/>
      </xdr:nvSpPr>
      <xdr:spPr>
        <a:xfrm>
          <a:off x="14541500" y="5861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82731</xdr:rowOff>
    </xdr:from>
    <xdr:to>
      <xdr:col>81</xdr:col>
      <xdr:colOff>50800</xdr:colOff>
      <xdr:row>34</xdr:row>
      <xdr:rowOff>144780</xdr:rowOff>
    </xdr:to>
    <xdr:cxnSp macro="">
      <xdr:nvCxnSpPr>
        <xdr:cNvPr id="443" name="直線コネクタ 442">
          <a:extLst>
            <a:ext uri="{FF2B5EF4-FFF2-40B4-BE49-F238E27FC236}">
              <a16:creationId xmlns:a16="http://schemas.microsoft.com/office/drawing/2014/main" id="{03D28BA5-0FE1-414D-A5B7-DEB2FA01613A}"/>
            </a:ext>
          </a:extLst>
        </xdr:cNvPr>
        <xdr:cNvCxnSpPr/>
      </xdr:nvCxnSpPr>
      <xdr:spPr>
        <a:xfrm>
          <a:off x="14592300" y="5912031"/>
          <a:ext cx="8890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39</xdr:row>
      <xdr:rowOff>49547</xdr:rowOff>
    </xdr:from>
    <xdr:ext cx="405111" cy="259045"/>
    <xdr:sp macro="" textlink="">
      <xdr:nvSpPr>
        <xdr:cNvPr id="444" name="n_1aveValue【一般廃棄物処理施設】&#10;有形固定資産減価償却率">
          <a:extLst>
            <a:ext uri="{FF2B5EF4-FFF2-40B4-BE49-F238E27FC236}">
              <a16:creationId xmlns:a16="http://schemas.microsoft.com/office/drawing/2014/main" id="{C1A21807-2F59-40D0-BB9E-10A72625ABD3}"/>
            </a:ext>
          </a:extLst>
        </xdr:cNvPr>
        <xdr:cNvSpPr txBox="1"/>
      </xdr:nvSpPr>
      <xdr:spPr>
        <a:xfrm>
          <a:off x="15266044" y="6736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49547</xdr:rowOff>
    </xdr:from>
    <xdr:ext cx="405111" cy="259045"/>
    <xdr:sp macro="" textlink="">
      <xdr:nvSpPr>
        <xdr:cNvPr id="445" name="n_2aveValue【一般廃棄物処理施設】&#10;有形固定資産減価償却率">
          <a:extLst>
            <a:ext uri="{FF2B5EF4-FFF2-40B4-BE49-F238E27FC236}">
              <a16:creationId xmlns:a16="http://schemas.microsoft.com/office/drawing/2014/main" id="{35682A47-8387-4D9E-8B9F-6A4A0E98A32E}"/>
            </a:ext>
          </a:extLst>
        </xdr:cNvPr>
        <xdr:cNvSpPr txBox="1"/>
      </xdr:nvSpPr>
      <xdr:spPr>
        <a:xfrm>
          <a:off x="14389744" y="6736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55353</xdr:rowOff>
    </xdr:from>
    <xdr:ext cx="405111" cy="259045"/>
    <xdr:sp macro="" textlink="">
      <xdr:nvSpPr>
        <xdr:cNvPr id="446" name="n_3aveValue【一般廃棄物処理施設】&#10;有形固定資産減価償却率">
          <a:extLst>
            <a:ext uri="{FF2B5EF4-FFF2-40B4-BE49-F238E27FC236}">
              <a16:creationId xmlns:a16="http://schemas.microsoft.com/office/drawing/2014/main" id="{07E82927-ED67-4C15-95CB-ED59E06019BF}"/>
            </a:ext>
          </a:extLst>
        </xdr:cNvPr>
        <xdr:cNvSpPr txBox="1"/>
      </xdr:nvSpPr>
      <xdr:spPr>
        <a:xfrm>
          <a:off x="13500744" y="63990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48821</xdr:rowOff>
    </xdr:from>
    <xdr:ext cx="405111" cy="259045"/>
    <xdr:sp macro="" textlink="">
      <xdr:nvSpPr>
        <xdr:cNvPr id="447" name="n_4aveValue【一般廃棄物処理施設】&#10;有形固定資産減価償却率">
          <a:extLst>
            <a:ext uri="{FF2B5EF4-FFF2-40B4-BE49-F238E27FC236}">
              <a16:creationId xmlns:a16="http://schemas.microsoft.com/office/drawing/2014/main" id="{54D23F2D-DF9F-48B3-B8AB-D0E2FD8D906F}"/>
            </a:ext>
          </a:extLst>
        </xdr:cNvPr>
        <xdr:cNvSpPr txBox="1"/>
      </xdr:nvSpPr>
      <xdr:spPr>
        <a:xfrm>
          <a:off x="12611744" y="6392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33</xdr:row>
      <xdr:rowOff>40657</xdr:rowOff>
    </xdr:from>
    <xdr:ext cx="405111" cy="259045"/>
    <xdr:sp macro="" textlink="">
      <xdr:nvSpPr>
        <xdr:cNvPr id="448" name="n_1mainValue【一般廃棄物処理施設】&#10;有形固定資産減価償却率">
          <a:extLst>
            <a:ext uri="{FF2B5EF4-FFF2-40B4-BE49-F238E27FC236}">
              <a16:creationId xmlns:a16="http://schemas.microsoft.com/office/drawing/2014/main" id="{CE1CFD77-29A1-4CCC-8964-DB77BCA91124}"/>
            </a:ext>
          </a:extLst>
        </xdr:cNvPr>
        <xdr:cNvSpPr txBox="1"/>
      </xdr:nvSpPr>
      <xdr:spPr>
        <a:xfrm>
          <a:off x="15266044" y="5698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32</xdr:row>
      <xdr:rowOff>150058</xdr:rowOff>
    </xdr:from>
    <xdr:ext cx="405111" cy="259045"/>
    <xdr:sp macro="" textlink="">
      <xdr:nvSpPr>
        <xdr:cNvPr id="449" name="n_2mainValue【一般廃棄物処理施設】&#10;有形固定資産減価償却率">
          <a:extLst>
            <a:ext uri="{FF2B5EF4-FFF2-40B4-BE49-F238E27FC236}">
              <a16:creationId xmlns:a16="http://schemas.microsoft.com/office/drawing/2014/main" id="{0DDE9E61-0196-40D3-96B9-D6EAAFE22C4B}"/>
            </a:ext>
          </a:extLst>
        </xdr:cNvPr>
        <xdr:cNvSpPr txBox="1"/>
      </xdr:nvSpPr>
      <xdr:spPr>
        <a:xfrm>
          <a:off x="14389744" y="56364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0" name="正方形/長方形 449">
          <a:extLst>
            <a:ext uri="{FF2B5EF4-FFF2-40B4-BE49-F238E27FC236}">
              <a16:creationId xmlns:a16="http://schemas.microsoft.com/office/drawing/2014/main" id="{4A6D247C-7563-4436-BB7E-B4BDF8CF8C4C}"/>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1" name="正方形/長方形 450">
          <a:extLst>
            <a:ext uri="{FF2B5EF4-FFF2-40B4-BE49-F238E27FC236}">
              <a16:creationId xmlns:a16="http://schemas.microsoft.com/office/drawing/2014/main" id="{E7B72F6B-C3B7-4619-BA51-2A6EE336D45F}"/>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2" name="正方形/長方形 451">
          <a:extLst>
            <a:ext uri="{FF2B5EF4-FFF2-40B4-BE49-F238E27FC236}">
              <a16:creationId xmlns:a16="http://schemas.microsoft.com/office/drawing/2014/main" id="{8774BE4A-88BB-4253-AFDF-45345479B002}"/>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3" name="正方形/長方形 452">
          <a:extLst>
            <a:ext uri="{FF2B5EF4-FFF2-40B4-BE49-F238E27FC236}">
              <a16:creationId xmlns:a16="http://schemas.microsoft.com/office/drawing/2014/main" id="{A133C639-EB22-440F-B230-6A4F234A861D}"/>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4" name="正方形/長方形 453">
          <a:extLst>
            <a:ext uri="{FF2B5EF4-FFF2-40B4-BE49-F238E27FC236}">
              <a16:creationId xmlns:a16="http://schemas.microsoft.com/office/drawing/2014/main" id="{94A32184-EFDF-46CC-B310-20AA91102116}"/>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5" name="正方形/長方形 454">
          <a:extLst>
            <a:ext uri="{FF2B5EF4-FFF2-40B4-BE49-F238E27FC236}">
              <a16:creationId xmlns:a16="http://schemas.microsoft.com/office/drawing/2014/main" id="{31C0D269-9827-48DC-9F06-ED0ACEF9AD48}"/>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6" name="正方形/長方形 455">
          <a:extLst>
            <a:ext uri="{FF2B5EF4-FFF2-40B4-BE49-F238E27FC236}">
              <a16:creationId xmlns:a16="http://schemas.microsoft.com/office/drawing/2014/main" id="{6FE00351-D424-4343-91D6-E0014F03C7DE}"/>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75,373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7" name="正方形/長方形 456">
          <a:extLst>
            <a:ext uri="{FF2B5EF4-FFF2-40B4-BE49-F238E27FC236}">
              <a16:creationId xmlns:a16="http://schemas.microsoft.com/office/drawing/2014/main" id="{A7367CD6-2D6B-4B1C-B8D6-ED84ABADD75A}"/>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8" name="テキスト ボックス 457">
          <a:extLst>
            <a:ext uri="{FF2B5EF4-FFF2-40B4-BE49-F238E27FC236}">
              <a16:creationId xmlns:a16="http://schemas.microsoft.com/office/drawing/2014/main" id="{8DBB1BD1-D2EC-47F5-927A-E76947CBCF53}"/>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9" name="直線コネクタ 458">
          <a:extLst>
            <a:ext uri="{FF2B5EF4-FFF2-40B4-BE49-F238E27FC236}">
              <a16:creationId xmlns:a16="http://schemas.microsoft.com/office/drawing/2014/main" id="{9284582E-0639-44D7-9918-CC788B33271C}"/>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0" name="直線コネクタ 459">
          <a:extLst>
            <a:ext uri="{FF2B5EF4-FFF2-40B4-BE49-F238E27FC236}">
              <a16:creationId xmlns:a16="http://schemas.microsoft.com/office/drawing/2014/main" id="{A7DCFF19-69F6-466F-8874-3D5FC2B496E4}"/>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461" name="テキスト ボックス 460">
          <a:extLst>
            <a:ext uri="{FF2B5EF4-FFF2-40B4-BE49-F238E27FC236}">
              <a16:creationId xmlns:a16="http://schemas.microsoft.com/office/drawing/2014/main" id="{8A8BF51F-B7CB-4D35-A405-3CD081444AE9}"/>
            </a:ext>
          </a:extLst>
        </xdr:cNvPr>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2" name="直線コネクタ 461">
          <a:extLst>
            <a:ext uri="{FF2B5EF4-FFF2-40B4-BE49-F238E27FC236}">
              <a16:creationId xmlns:a16="http://schemas.microsoft.com/office/drawing/2014/main" id="{9DBDFBA0-E554-4A61-A8DE-AD25E9748B30}"/>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463" name="テキスト ボックス 462">
          <a:extLst>
            <a:ext uri="{FF2B5EF4-FFF2-40B4-BE49-F238E27FC236}">
              <a16:creationId xmlns:a16="http://schemas.microsoft.com/office/drawing/2014/main" id="{3FC727D5-74D8-42DB-A452-98578775B889}"/>
            </a:ext>
          </a:extLst>
        </xdr:cNvPr>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4" name="直線コネクタ 463">
          <a:extLst>
            <a:ext uri="{FF2B5EF4-FFF2-40B4-BE49-F238E27FC236}">
              <a16:creationId xmlns:a16="http://schemas.microsoft.com/office/drawing/2014/main" id="{D9D78644-BFCD-4E2D-B593-2509CABDF4B5}"/>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465" name="テキスト ボックス 464">
          <a:extLst>
            <a:ext uri="{FF2B5EF4-FFF2-40B4-BE49-F238E27FC236}">
              <a16:creationId xmlns:a16="http://schemas.microsoft.com/office/drawing/2014/main" id="{2A5DB9D6-1E7F-40CA-A23D-6457A00CED51}"/>
            </a:ext>
          </a:extLst>
        </xdr:cNvPr>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6" name="直線コネクタ 465">
          <a:extLst>
            <a:ext uri="{FF2B5EF4-FFF2-40B4-BE49-F238E27FC236}">
              <a16:creationId xmlns:a16="http://schemas.microsoft.com/office/drawing/2014/main" id="{B11ACED1-8890-43A8-A6CD-B6465127F072}"/>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467" name="テキスト ボックス 466">
          <a:extLst>
            <a:ext uri="{FF2B5EF4-FFF2-40B4-BE49-F238E27FC236}">
              <a16:creationId xmlns:a16="http://schemas.microsoft.com/office/drawing/2014/main" id="{4C70E174-5B06-4FB4-9466-7B5B5A8926DA}"/>
            </a:ext>
          </a:extLst>
        </xdr:cNvPr>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8" name="直線コネクタ 467">
          <a:extLst>
            <a:ext uri="{FF2B5EF4-FFF2-40B4-BE49-F238E27FC236}">
              <a16:creationId xmlns:a16="http://schemas.microsoft.com/office/drawing/2014/main" id="{85D398F6-638D-445E-BE8E-9BC46219A19A}"/>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69" name="テキスト ボックス 468">
          <a:extLst>
            <a:ext uri="{FF2B5EF4-FFF2-40B4-BE49-F238E27FC236}">
              <a16:creationId xmlns:a16="http://schemas.microsoft.com/office/drawing/2014/main" id="{1E639833-93FC-4A5D-A412-3AD5374A6FD6}"/>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0" name="【一般廃棄物処理施設】&#10;一人当たり有形固定資産（償却資産）額グラフ枠">
          <a:extLst>
            <a:ext uri="{FF2B5EF4-FFF2-40B4-BE49-F238E27FC236}">
              <a16:creationId xmlns:a16="http://schemas.microsoft.com/office/drawing/2014/main" id="{2D0EB3C8-320E-459B-A5E9-23852CCE3227}"/>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78614</xdr:rowOff>
    </xdr:from>
    <xdr:to>
      <xdr:col>116</xdr:col>
      <xdr:colOff>62864</xdr:colOff>
      <xdr:row>41</xdr:row>
      <xdr:rowOff>133272</xdr:rowOff>
    </xdr:to>
    <xdr:cxnSp macro="">
      <xdr:nvCxnSpPr>
        <xdr:cNvPr id="471" name="直線コネクタ 470">
          <a:extLst>
            <a:ext uri="{FF2B5EF4-FFF2-40B4-BE49-F238E27FC236}">
              <a16:creationId xmlns:a16="http://schemas.microsoft.com/office/drawing/2014/main" id="{37300182-333D-45D2-A237-10A3B722DBB5}"/>
            </a:ext>
          </a:extLst>
        </xdr:cNvPr>
        <xdr:cNvCxnSpPr/>
      </xdr:nvCxnSpPr>
      <xdr:spPr>
        <a:xfrm flipV="1">
          <a:off x="22160864" y="5907914"/>
          <a:ext cx="0" cy="12548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137099</xdr:rowOff>
    </xdr:from>
    <xdr:ext cx="313932" cy="259045"/>
    <xdr:sp macro="" textlink="">
      <xdr:nvSpPr>
        <xdr:cNvPr id="472" name="【一般廃棄物処理施設】&#10;一人当たり有形固定資産（償却資産）額最小値テキスト">
          <a:extLst>
            <a:ext uri="{FF2B5EF4-FFF2-40B4-BE49-F238E27FC236}">
              <a16:creationId xmlns:a16="http://schemas.microsoft.com/office/drawing/2014/main" id="{94867B15-6FA9-440B-A7EA-037742634B6E}"/>
            </a:ext>
          </a:extLst>
        </xdr:cNvPr>
        <xdr:cNvSpPr txBox="1"/>
      </xdr:nvSpPr>
      <xdr:spPr>
        <a:xfrm>
          <a:off x="22199600" y="716654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133272</xdr:rowOff>
    </xdr:from>
    <xdr:to>
      <xdr:col>116</xdr:col>
      <xdr:colOff>152400</xdr:colOff>
      <xdr:row>41</xdr:row>
      <xdr:rowOff>133272</xdr:rowOff>
    </xdr:to>
    <xdr:cxnSp macro="">
      <xdr:nvCxnSpPr>
        <xdr:cNvPr id="473" name="直線コネクタ 472">
          <a:extLst>
            <a:ext uri="{FF2B5EF4-FFF2-40B4-BE49-F238E27FC236}">
              <a16:creationId xmlns:a16="http://schemas.microsoft.com/office/drawing/2014/main" id="{7A4607B1-FD02-42F8-9CB9-C570080DF2FC}"/>
            </a:ext>
          </a:extLst>
        </xdr:cNvPr>
        <xdr:cNvCxnSpPr/>
      </xdr:nvCxnSpPr>
      <xdr:spPr>
        <a:xfrm>
          <a:off x="22072600" y="7162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25291</xdr:rowOff>
    </xdr:from>
    <xdr:ext cx="599010" cy="259045"/>
    <xdr:sp macro="" textlink="">
      <xdr:nvSpPr>
        <xdr:cNvPr id="474" name="【一般廃棄物処理施設】&#10;一人当たり有形固定資産（償却資産）額最大値テキスト">
          <a:extLst>
            <a:ext uri="{FF2B5EF4-FFF2-40B4-BE49-F238E27FC236}">
              <a16:creationId xmlns:a16="http://schemas.microsoft.com/office/drawing/2014/main" id="{19E0A314-F2B6-4848-AFA7-C39403C1F2AC}"/>
            </a:ext>
          </a:extLst>
        </xdr:cNvPr>
        <xdr:cNvSpPr txBox="1"/>
      </xdr:nvSpPr>
      <xdr:spPr>
        <a:xfrm>
          <a:off x="22199600" y="56831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274,472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78614</xdr:rowOff>
    </xdr:from>
    <xdr:to>
      <xdr:col>116</xdr:col>
      <xdr:colOff>152400</xdr:colOff>
      <xdr:row>34</xdr:row>
      <xdr:rowOff>78614</xdr:rowOff>
    </xdr:to>
    <xdr:cxnSp macro="">
      <xdr:nvCxnSpPr>
        <xdr:cNvPr id="475" name="直線コネクタ 474">
          <a:extLst>
            <a:ext uri="{FF2B5EF4-FFF2-40B4-BE49-F238E27FC236}">
              <a16:creationId xmlns:a16="http://schemas.microsoft.com/office/drawing/2014/main" id="{0C9462E0-75DD-4D1D-AC86-1B29A6ED3010}"/>
            </a:ext>
          </a:extLst>
        </xdr:cNvPr>
        <xdr:cNvCxnSpPr/>
      </xdr:nvCxnSpPr>
      <xdr:spPr>
        <a:xfrm>
          <a:off x="22072600" y="5907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22924</xdr:rowOff>
    </xdr:from>
    <xdr:ext cx="534377" cy="259045"/>
    <xdr:sp macro="" textlink="">
      <xdr:nvSpPr>
        <xdr:cNvPr id="476" name="【一般廃棄物処理施設】&#10;一人当たり有形固定資産（償却資産）額平均値テキスト">
          <a:extLst>
            <a:ext uri="{FF2B5EF4-FFF2-40B4-BE49-F238E27FC236}">
              <a16:creationId xmlns:a16="http://schemas.microsoft.com/office/drawing/2014/main" id="{385E3C0A-F185-4350-B630-7730539C8EE9}"/>
            </a:ext>
          </a:extLst>
        </xdr:cNvPr>
        <xdr:cNvSpPr txBox="1"/>
      </xdr:nvSpPr>
      <xdr:spPr>
        <a:xfrm>
          <a:off x="22199600" y="67094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44497</xdr:rowOff>
    </xdr:from>
    <xdr:to>
      <xdr:col>116</xdr:col>
      <xdr:colOff>114300</xdr:colOff>
      <xdr:row>39</xdr:row>
      <xdr:rowOff>146097</xdr:rowOff>
    </xdr:to>
    <xdr:sp macro="" textlink="">
      <xdr:nvSpPr>
        <xdr:cNvPr id="477" name="フローチャート: 判断 476">
          <a:extLst>
            <a:ext uri="{FF2B5EF4-FFF2-40B4-BE49-F238E27FC236}">
              <a16:creationId xmlns:a16="http://schemas.microsoft.com/office/drawing/2014/main" id="{55A9940A-E7C7-4C75-AA6E-A1E0E47A4B09}"/>
            </a:ext>
          </a:extLst>
        </xdr:cNvPr>
        <xdr:cNvSpPr/>
      </xdr:nvSpPr>
      <xdr:spPr>
        <a:xfrm>
          <a:off x="22110700" y="6731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75180</xdr:rowOff>
    </xdr:from>
    <xdr:to>
      <xdr:col>112</xdr:col>
      <xdr:colOff>38100</xdr:colOff>
      <xdr:row>40</xdr:row>
      <xdr:rowOff>5330</xdr:rowOff>
    </xdr:to>
    <xdr:sp macro="" textlink="">
      <xdr:nvSpPr>
        <xdr:cNvPr id="478" name="フローチャート: 判断 477">
          <a:extLst>
            <a:ext uri="{FF2B5EF4-FFF2-40B4-BE49-F238E27FC236}">
              <a16:creationId xmlns:a16="http://schemas.microsoft.com/office/drawing/2014/main" id="{14923D07-CED2-4560-A14B-899BCFE23BD8}"/>
            </a:ext>
          </a:extLst>
        </xdr:cNvPr>
        <xdr:cNvSpPr/>
      </xdr:nvSpPr>
      <xdr:spPr>
        <a:xfrm>
          <a:off x="21272500" y="6761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72373</xdr:rowOff>
    </xdr:from>
    <xdr:to>
      <xdr:col>107</xdr:col>
      <xdr:colOff>101600</xdr:colOff>
      <xdr:row>40</xdr:row>
      <xdr:rowOff>2523</xdr:rowOff>
    </xdr:to>
    <xdr:sp macro="" textlink="">
      <xdr:nvSpPr>
        <xdr:cNvPr id="479" name="フローチャート: 判断 478">
          <a:extLst>
            <a:ext uri="{FF2B5EF4-FFF2-40B4-BE49-F238E27FC236}">
              <a16:creationId xmlns:a16="http://schemas.microsoft.com/office/drawing/2014/main" id="{355FE552-48F7-4EDC-A4B0-0BC60643D8B2}"/>
            </a:ext>
          </a:extLst>
        </xdr:cNvPr>
        <xdr:cNvSpPr/>
      </xdr:nvSpPr>
      <xdr:spPr>
        <a:xfrm>
          <a:off x="20383500" y="6758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95850</xdr:rowOff>
    </xdr:from>
    <xdr:to>
      <xdr:col>102</xdr:col>
      <xdr:colOff>165100</xdr:colOff>
      <xdr:row>40</xdr:row>
      <xdr:rowOff>26000</xdr:rowOff>
    </xdr:to>
    <xdr:sp macro="" textlink="">
      <xdr:nvSpPr>
        <xdr:cNvPr id="480" name="フローチャート: 判断 479">
          <a:extLst>
            <a:ext uri="{FF2B5EF4-FFF2-40B4-BE49-F238E27FC236}">
              <a16:creationId xmlns:a16="http://schemas.microsoft.com/office/drawing/2014/main" id="{C0C61B3E-9C41-4D81-8265-49FACE8CD24B}"/>
            </a:ext>
          </a:extLst>
        </xdr:cNvPr>
        <xdr:cNvSpPr/>
      </xdr:nvSpPr>
      <xdr:spPr>
        <a:xfrm>
          <a:off x="19494500" y="678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99786</xdr:rowOff>
    </xdr:from>
    <xdr:to>
      <xdr:col>98</xdr:col>
      <xdr:colOff>38100</xdr:colOff>
      <xdr:row>40</xdr:row>
      <xdr:rowOff>29936</xdr:rowOff>
    </xdr:to>
    <xdr:sp macro="" textlink="">
      <xdr:nvSpPr>
        <xdr:cNvPr id="481" name="フローチャート: 判断 480">
          <a:extLst>
            <a:ext uri="{FF2B5EF4-FFF2-40B4-BE49-F238E27FC236}">
              <a16:creationId xmlns:a16="http://schemas.microsoft.com/office/drawing/2014/main" id="{D879589E-C0F1-4CC7-9129-2C84846DFF28}"/>
            </a:ext>
          </a:extLst>
        </xdr:cNvPr>
        <xdr:cNvSpPr/>
      </xdr:nvSpPr>
      <xdr:spPr>
        <a:xfrm>
          <a:off x="18605500" y="6786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2" name="テキスト ボックス 481">
          <a:extLst>
            <a:ext uri="{FF2B5EF4-FFF2-40B4-BE49-F238E27FC236}">
              <a16:creationId xmlns:a16="http://schemas.microsoft.com/office/drawing/2014/main" id="{ED40C770-B466-4B66-AE25-6F7456E7EAD9}"/>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3" name="テキスト ボックス 482">
          <a:extLst>
            <a:ext uri="{FF2B5EF4-FFF2-40B4-BE49-F238E27FC236}">
              <a16:creationId xmlns:a16="http://schemas.microsoft.com/office/drawing/2014/main" id="{6F650B75-9121-4EEA-8802-5DB7A998DE6E}"/>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4" name="テキスト ボックス 483">
          <a:extLst>
            <a:ext uri="{FF2B5EF4-FFF2-40B4-BE49-F238E27FC236}">
              <a16:creationId xmlns:a16="http://schemas.microsoft.com/office/drawing/2014/main" id="{75B13C3C-9CB1-4EEB-BC36-F0EECC0F315A}"/>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id="{3BFEA6B1-102C-4B4D-A1ED-F03E73DFDC66}"/>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EE1924C1-339A-4E05-8737-636D28266D2F}"/>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34</xdr:row>
      <xdr:rowOff>27814</xdr:rowOff>
    </xdr:from>
    <xdr:to>
      <xdr:col>116</xdr:col>
      <xdr:colOff>114300</xdr:colOff>
      <xdr:row>34</xdr:row>
      <xdr:rowOff>129414</xdr:rowOff>
    </xdr:to>
    <xdr:sp macro="" textlink="">
      <xdr:nvSpPr>
        <xdr:cNvPr id="487" name="楕円 486">
          <a:extLst>
            <a:ext uri="{FF2B5EF4-FFF2-40B4-BE49-F238E27FC236}">
              <a16:creationId xmlns:a16="http://schemas.microsoft.com/office/drawing/2014/main" id="{A9200914-8FE9-4306-942D-06B789738109}"/>
            </a:ext>
          </a:extLst>
        </xdr:cNvPr>
        <xdr:cNvSpPr/>
      </xdr:nvSpPr>
      <xdr:spPr>
        <a:xfrm>
          <a:off x="22110700" y="5857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33</xdr:row>
      <xdr:rowOff>152291</xdr:rowOff>
    </xdr:from>
    <xdr:ext cx="599010" cy="259045"/>
    <xdr:sp macro="" textlink="">
      <xdr:nvSpPr>
        <xdr:cNvPr id="488" name="【一般廃棄物処理施設】&#10;一人当たり有形固定資産（償却資産）額該当値テキスト">
          <a:extLst>
            <a:ext uri="{FF2B5EF4-FFF2-40B4-BE49-F238E27FC236}">
              <a16:creationId xmlns:a16="http://schemas.microsoft.com/office/drawing/2014/main" id="{9F405F95-358F-4925-BCB9-FED5B8E6D785}"/>
            </a:ext>
          </a:extLst>
        </xdr:cNvPr>
        <xdr:cNvSpPr txBox="1"/>
      </xdr:nvSpPr>
      <xdr:spPr>
        <a:xfrm>
          <a:off x="22199600" y="58101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274,472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34</xdr:row>
      <xdr:rowOff>59694</xdr:rowOff>
    </xdr:from>
    <xdr:to>
      <xdr:col>112</xdr:col>
      <xdr:colOff>38100</xdr:colOff>
      <xdr:row>34</xdr:row>
      <xdr:rowOff>161294</xdr:rowOff>
    </xdr:to>
    <xdr:sp macro="" textlink="">
      <xdr:nvSpPr>
        <xdr:cNvPr id="489" name="楕円 488">
          <a:extLst>
            <a:ext uri="{FF2B5EF4-FFF2-40B4-BE49-F238E27FC236}">
              <a16:creationId xmlns:a16="http://schemas.microsoft.com/office/drawing/2014/main" id="{A839C123-FA89-4ECC-9C5C-E6E75D251089}"/>
            </a:ext>
          </a:extLst>
        </xdr:cNvPr>
        <xdr:cNvSpPr/>
      </xdr:nvSpPr>
      <xdr:spPr>
        <a:xfrm>
          <a:off x="21272500" y="5888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34</xdr:row>
      <xdr:rowOff>78614</xdr:rowOff>
    </xdr:from>
    <xdr:to>
      <xdr:col>116</xdr:col>
      <xdr:colOff>63500</xdr:colOff>
      <xdr:row>34</xdr:row>
      <xdr:rowOff>110494</xdr:rowOff>
    </xdr:to>
    <xdr:cxnSp macro="">
      <xdr:nvCxnSpPr>
        <xdr:cNvPr id="490" name="直線コネクタ 489">
          <a:extLst>
            <a:ext uri="{FF2B5EF4-FFF2-40B4-BE49-F238E27FC236}">
              <a16:creationId xmlns:a16="http://schemas.microsoft.com/office/drawing/2014/main" id="{168B7156-20E4-4C13-BCEB-02B4BC4FD928}"/>
            </a:ext>
          </a:extLst>
        </xdr:cNvPr>
        <xdr:cNvCxnSpPr/>
      </xdr:nvCxnSpPr>
      <xdr:spPr>
        <a:xfrm flipV="1">
          <a:off x="21323300" y="5907914"/>
          <a:ext cx="838200" cy="31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34</xdr:row>
      <xdr:rowOff>129248</xdr:rowOff>
    </xdr:from>
    <xdr:to>
      <xdr:col>107</xdr:col>
      <xdr:colOff>101600</xdr:colOff>
      <xdr:row>35</xdr:row>
      <xdr:rowOff>59398</xdr:rowOff>
    </xdr:to>
    <xdr:sp macro="" textlink="">
      <xdr:nvSpPr>
        <xdr:cNvPr id="491" name="楕円 490">
          <a:extLst>
            <a:ext uri="{FF2B5EF4-FFF2-40B4-BE49-F238E27FC236}">
              <a16:creationId xmlns:a16="http://schemas.microsoft.com/office/drawing/2014/main" id="{18DF667B-F846-4C67-9280-7A763252663D}"/>
            </a:ext>
          </a:extLst>
        </xdr:cNvPr>
        <xdr:cNvSpPr/>
      </xdr:nvSpPr>
      <xdr:spPr>
        <a:xfrm>
          <a:off x="20383500" y="5958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34</xdr:row>
      <xdr:rowOff>110494</xdr:rowOff>
    </xdr:from>
    <xdr:to>
      <xdr:col>111</xdr:col>
      <xdr:colOff>177800</xdr:colOff>
      <xdr:row>35</xdr:row>
      <xdr:rowOff>8598</xdr:rowOff>
    </xdr:to>
    <xdr:cxnSp macro="">
      <xdr:nvCxnSpPr>
        <xdr:cNvPr id="492" name="直線コネクタ 491">
          <a:extLst>
            <a:ext uri="{FF2B5EF4-FFF2-40B4-BE49-F238E27FC236}">
              <a16:creationId xmlns:a16="http://schemas.microsoft.com/office/drawing/2014/main" id="{CDD952E8-743D-49E1-869F-B5926BBAAFE8}"/>
            </a:ext>
          </a:extLst>
        </xdr:cNvPr>
        <xdr:cNvCxnSpPr/>
      </xdr:nvCxnSpPr>
      <xdr:spPr>
        <a:xfrm flipV="1">
          <a:off x="20434300" y="5939794"/>
          <a:ext cx="889000" cy="69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39</xdr:row>
      <xdr:rowOff>167907</xdr:rowOff>
    </xdr:from>
    <xdr:ext cx="534377" cy="259045"/>
    <xdr:sp macro="" textlink="">
      <xdr:nvSpPr>
        <xdr:cNvPr id="493" name="n_1aveValue【一般廃棄物処理施設】&#10;一人当たり有形固定資産（償却資産）額">
          <a:extLst>
            <a:ext uri="{FF2B5EF4-FFF2-40B4-BE49-F238E27FC236}">
              <a16:creationId xmlns:a16="http://schemas.microsoft.com/office/drawing/2014/main" id="{0C686F0E-63A1-4E07-A359-8062CB96F869}"/>
            </a:ext>
          </a:extLst>
        </xdr:cNvPr>
        <xdr:cNvSpPr txBox="1"/>
      </xdr:nvSpPr>
      <xdr:spPr>
        <a:xfrm>
          <a:off x="21043411" y="6854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165100</xdr:rowOff>
    </xdr:from>
    <xdr:ext cx="534377" cy="259045"/>
    <xdr:sp macro="" textlink="">
      <xdr:nvSpPr>
        <xdr:cNvPr id="494" name="n_2aveValue【一般廃棄物処理施設】&#10;一人当たり有形固定資産（償却資産）額">
          <a:extLst>
            <a:ext uri="{FF2B5EF4-FFF2-40B4-BE49-F238E27FC236}">
              <a16:creationId xmlns:a16="http://schemas.microsoft.com/office/drawing/2014/main" id="{B4552954-BD72-4137-A9EB-C1BF8F6B176F}"/>
            </a:ext>
          </a:extLst>
        </xdr:cNvPr>
        <xdr:cNvSpPr txBox="1"/>
      </xdr:nvSpPr>
      <xdr:spPr>
        <a:xfrm>
          <a:off x="20167111" y="6851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38</xdr:row>
      <xdr:rowOff>42527</xdr:rowOff>
    </xdr:from>
    <xdr:ext cx="534377" cy="259045"/>
    <xdr:sp macro="" textlink="">
      <xdr:nvSpPr>
        <xdr:cNvPr id="495" name="n_3aveValue【一般廃棄物処理施設】&#10;一人当たり有形固定資産（償却資産）額">
          <a:extLst>
            <a:ext uri="{FF2B5EF4-FFF2-40B4-BE49-F238E27FC236}">
              <a16:creationId xmlns:a16="http://schemas.microsoft.com/office/drawing/2014/main" id="{9AD941F0-2EE7-4D1E-9193-E54B1B6C99F2}"/>
            </a:ext>
          </a:extLst>
        </xdr:cNvPr>
        <xdr:cNvSpPr txBox="1"/>
      </xdr:nvSpPr>
      <xdr:spPr>
        <a:xfrm>
          <a:off x="19278111" y="6557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38</xdr:row>
      <xdr:rowOff>46463</xdr:rowOff>
    </xdr:from>
    <xdr:ext cx="534377" cy="259045"/>
    <xdr:sp macro="" textlink="">
      <xdr:nvSpPr>
        <xdr:cNvPr id="496" name="n_4aveValue【一般廃棄物処理施設】&#10;一人当たり有形固定資産（償却資産）額">
          <a:extLst>
            <a:ext uri="{FF2B5EF4-FFF2-40B4-BE49-F238E27FC236}">
              <a16:creationId xmlns:a16="http://schemas.microsoft.com/office/drawing/2014/main" id="{EE8A2D9C-C522-4DF7-B486-70B02CC0FAD4}"/>
            </a:ext>
          </a:extLst>
        </xdr:cNvPr>
        <xdr:cNvSpPr txBox="1"/>
      </xdr:nvSpPr>
      <xdr:spPr>
        <a:xfrm>
          <a:off x="18389111" y="6561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33</xdr:row>
      <xdr:rowOff>6371</xdr:rowOff>
    </xdr:from>
    <xdr:ext cx="599010" cy="259045"/>
    <xdr:sp macro="" textlink="">
      <xdr:nvSpPr>
        <xdr:cNvPr id="497" name="n_1mainValue【一般廃棄物処理施設】&#10;一人当たり有形固定資産（償却資産）額">
          <a:extLst>
            <a:ext uri="{FF2B5EF4-FFF2-40B4-BE49-F238E27FC236}">
              <a16:creationId xmlns:a16="http://schemas.microsoft.com/office/drawing/2014/main" id="{769B19FC-7775-4876-9E56-FD4BD67B2D34}"/>
            </a:ext>
          </a:extLst>
        </xdr:cNvPr>
        <xdr:cNvSpPr txBox="1"/>
      </xdr:nvSpPr>
      <xdr:spPr>
        <a:xfrm>
          <a:off x="21011095" y="5664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33</xdr:row>
      <xdr:rowOff>75925</xdr:rowOff>
    </xdr:from>
    <xdr:ext cx="599010" cy="259045"/>
    <xdr:sp macro="" textlink="">
      <xdr:nvSpPr>
        <xdr:cNvPr id="498" name="n_2mainValue【一般廃棄物処理施設】&#10;一人当たり有形固定資産（償却資産）額">
          <a:extLst>
            <a:ext uri="{FF2B5EF4-FFF2-40B4-BE49-F238E27FC236}">
              <a16:creationId xmlns:a16="http://schemas.microsoft.com/office/drawing/2014/main" id="{6A5C64DD-A3C9-4D95-89FC-9D741A74459D}"/>
            </a:ext>
          </a:extLst>
        </xdr:cNvPr>
        <xdr:cNvSpPr txBox="1"/>
      </xdr:nvSpPr>
      <xdr:spPr>
        <a:xfrm>
          <a:off x="20134795" y="5733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99" name="正方形/長方形 498">
          <a:extLst>
            <a:ext uri="{FF2B5EF4-FFF2-40B4-BE49-F238E27FC236}">
              <a16:creationId xmlns:a16="http://schemas.microsoft.com/office/drawing/2014/main" id="{BDF763FB-9D2F-414C-B5EE-93B20B82C912}"/>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0" name="正方形/長方形 499">
          <a:extLst>
            <a:ext uri="{FF2B5EF4-FFF2-40B4-BE49-F238E27FC236}">
              <a16:creationId xmlns:a16="http://schemas.microsoft.com/office/drawing/2014/main" id="{0C1DF1E1-535A-4E90-95D7-D90A8503FEC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1" name="正方形/長方形 500">
          <a:extLst>
            <a:ext uri="{FF2B5EF4-FFF2-40B4-BE49-F238E27FC236}">
              <a16:creationId xmlns:a16="http://schemas.microsoft.com/office/drawing/2014/main" id="{7A2EFFB1-1D2D-4561-8BF2-453C8BC15A11}"/>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2" name="正方形/長方形 501">
          <a:extLst>
            <a:ext uri="{FF2B5EF4-FFF2-40B4-BE49-F238E27FC236}">
              <a16:creationId xmlns:a16="http://schemas.microsoft.com/office/drawing/2014/main" id="{6F47B797-4073-418F-B02B-847940BB85C4}"/>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3" name="正方形/長方形 502">
          <a:extLst>
            <a:ext uri="{FF2B5EF4-FFF2-40B4-BE49-F238E27FC236}">
              <a16:creationId xmlns:a16="http://schemas.microsoft.com/office/drawing/2014/main" id="{C8685F1F-82BB-4D81-B637-8770E97ADC7B}"/>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4" name="正方形/長方形 503">
          <a:extLst>
            <a:ext uri="{FF2B5EF4-FFF2-40B4-BE49-F238E27FC236}">
              <a16:creationId xmlns:a16="http://schemas.microsoft.com/office/drawing/2014/main" id="{66753F5D-D749-4390-A380-C9F52D67D7A2}"/>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05" name="正方形/長方形 504">
          <a:extLst>
            <a:ext uri="{FF2B5EF4-FFF2-40B4-BE49-F238E27FC236}">
              <a16:creationId xmlns:a16="http://schemas.microsoft.com/office/drawing/2014/main" id="{EDF45FC9-BADF-49A5-9C92-A7FC94673A33}"/>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06" name="正方形/長方形 505">
          <a:extLst>
            <a:ext uri="{FF2B5EF4-FFF2-40B4-BE49-F238E27FC236}">
              <a16:creationId xmlns:a16="http://schemas.microsoft.com/office/drawing/2014/main" id="{98F0A6F9-4B4A-454B-A621-3DB3F75D496F}"/>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07" name="テキスト ボックス 506">
          <a:extLst>
            <a:ext uri="{FF2B5EF4-FFF2-40B4-BE49-F238E27FC236}">
              <a16:creationId xmlns:a16="http://schemas.microsoft.com/office/drawing/2014/main" id="{17BEE196-F515-4A44-969E-0D858FB41DDC}"/>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08" name="直線コネクタ 507">
          <a:extLst>
            <a:ext uri="{FF2B5EF4-FFF2-40B4-BE49-F238E27FC236}">
              <a16:creationId xmlns:a16="http://schemas.microsoft.com/office/drawing/2014/main" id="{E64DF56E-AF41-427E-8462-638C8B39CAE2}"/>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09" name="テキスト ボックス 508">
          <a:extLst>
            <a:ext uri="{FF2B5EF4-FFF2-40B4-BE49-F238E27FC236}">
              <a16:creationId xmlns:a16="http://schemas.microsoft.com/office/drawing/2014/main" id="{57790BF5-657E-421B-989F-ABBAE2EAB5E6}"/>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10" name="直線コネクタ 509">
          <a:extLst>
            <a:ext uri="{FF2B5EF4-FFF2-40B4-BE49-F238E27FC236}">
              <a16:creationId xmlns:a16="http://schemas.microsoft.com/office/drawing/2014/main" id="{31C1F901-FAED-4284-A964-BABA51B4A070}"/>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11" name="テキスト ボックス 510">
          <a:extLst>
            <a:ext uri="{FF2B5EF4-FFF2-40B4-BE49-F238E27FC236}">
              <a16:creationId xmlns:a16="http://schemas.microsoft.com/office/drawing/2014/main" id="{263E8811-34FC-4435-A41F-8D8C02641E80}"/>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12" name="直線コネクタ 511">
          <a:extLst>
            <a:ext uri="{FF2B5EF4-FFF2-40B4-BE49-F238E27FC236}">
              <a16:creationId xmlns:a16="http://schemas.microsoft.com/office/drawing/2014/main" id="{8D54A909-DC32-4FDC-8769-A1E26500FAA2}"/>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13" name="テキスト ボックス 512">
          <a:extLst>
            <a:ext uri="{FF2B5EF4-FFF2-40B4-BE49-F238E27FC236}">
              <a16:creationId xmlns:a16="http://schemas.microsoft.com/office/drawing/2014/main" id="{0CDC54B4-B151-4F90-881F-41CA2A387D40}"/>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14" name="直線コネクタ 513">
          <a:extLst>
            <a:ext uri="{FF2B5EF4-FFF2-40B4-BE49-F238E27FC236}">
              <a16:creationId xmlns:a16="http://schemas.microsoft.com/office/drawing/2014/main" id="{C01A587B-9279-45EA-A25F-7F3D39C64C79}"/>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15" name="テキスト ボックス 514">
          <a:extLst>
            <a:ext uri="{FF2B5EF4-FFF2-40B4-BE49-F238E27FC236}">
              <a16:creationId xmlns:a16="http://schemas.microsoft.com/office/drawing/2014/main" id="{4F7C4741-CE4C-4923-A182-558060C307AA}"/>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16" name="直線コネクタ 515">
          <a:extLst>
            <a:ext uri="{FF2B5EF4-FFF2-40B4-BE49-F238E27FC236}">
              <a16:creationId xmlns:a16="http://schemas.microsoft.com/office/drawing/2014/main" id="{67D8132C-A30A-40F3-9101-669CF85ABCF0}"/>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17" name="テキスト ボックス 516">
          <a:extLst>
            <a:ext uri="{FF2B5EF4-FFF2-40B4-BE49-F238E27FC236}">
              <a16:creationId xmlns:a16="http://schemas.microsoft.com/office/drawing/2014/main" id="{F623AE6B-D081-42BF-B499-6B4656A5459C}"/>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18" name="直線コネクタ 517">
          <a:extLst>
            <a:ext uri="{FF2B5EF4-FFF2-40B4-BE49-F238E27FC236}">
              <a16:creationId xmlns:a16="http://schemas.microsoft.com/office/drawing/2014/main" id="{7DE4CA35-C35A-4ACB-9949-4362BC2FE4E4}"/>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19" name="テキスト ボックス 518">
          <a:extLst>
            <a:ext uri="{FF2B5EF4-FFF2-40B4-BE49-F238E27FC236}">
              <a16:creationId xmlns:a16="http://schemas.microsoft.com/office/drawing/2014/main" id="{182F9019-8B14-4242-AC19-A4634D0F7ACE}"/>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20" name="直線コネクタ 519">
          <a:extLst>
            <a:ext uri="{FF2B5EF4-FFF2-40B4-BE49-F238E27FC236}">
              <a16:creationId xmlns:a16="http://schemas.microsoft.com/office/drawing/2014/main" id="{53F97B17-CE91-4120-B72D-6108EC14CE78}"/>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21" name="テキスト ボックス 520">
          <a:extLst>
            <a:ext uri="{FF2B5EF4-FFF2-40B4-BE49-F238E27FC236}">
              <a16:creationId xmlns:a16="http://schemas.microsoft.com/office/drawing/2014/main" id="{63148166-1A01-44F6-9C44-73766A1B2D26}"/>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2" name="直線コネクタ 521">
          <a:extLst>
            <a:ext uri="{FF2B5EF4-FFF2-40B4-BE49-F238E27FC236}">
              <a16:creationId xmlns:a16="http://schemas.microsoft.com/office/drawing/2014/main" id="{2A9D6218-4CC4-4034-B262-968AE10DBB31}"/>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23" name="【保健センター・保健所】&#10;有形固定資産減価償却率グラフ枠">
          <a:extLst>
            <a:ext uri="{FF2B5EF4-FFF2-40B4-BE49-F238E27FC236}">
              <a16:creationId xmlns:a16="http://schemas.microsoft.com/office/drawing/2014/main" id="{07DAF7E7-A1AC-41B3-AD08-4E639DAD8F61}"/>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0</xdr:rowOff>
    </xdr:from>
    <xdr:to>
      <xdr:col>85</xdr:col>
      <xdr:colOff>126364</xdr:colOff>
      <xdr:row>64</xdr:row>
      <xdr:rowOff>86541</xdr:rowOff>
    </xdr:to>
    <xdr:cxnSp macro="">
      <xdr:nvCxnSpPr>
        <xdr:cNvPr id="524" name="直線コネクタ 523">
          <a:extLst>
            <a:ext uri="{FF2B5EF4-FFF2-40B4-BE49-F238E27FC236}">
              <a16:creationId xmlns:a16="http://schemas.microsoft.com/office/drawing/2014/main" id="{7595481F-8F44-4A45-A49E-974815FD8735}"/>
            </a:ext>
          </a:extLst>
        </xdr:cNvPr>
        <xdr:cNvCxnSpPr/>
      </xdr:nvCxnSpPr>
      <xdr:spPr>
        <a:xfrm flipV="1">
          <a:off x="16318864" y="9601200"/>
          <a:ext cx="0" cy="14581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90368</xdr:rowOff>
    </xdr:from>
    <xdr:ext cx="405111" cy="259045"/>
    <xdr:sp macro="" textlink="">
      <xdr:nvSpPr>
        <xdr:cNvPr id="525" name="【保健センター・保健所】&#10;有形固定資産減価償却率最小値テキスト">
          <a:extLst>
            <a:ext uri="{FF2B5EF4-FFF2-40B4-BE49-F238E27FC236}">
              <a16:creationId xmlns:a16="http://schemas.microsoft.com/office/drawing/2014/main" id="{44672A08-2458-4DB5-8A57-9716642AE693}"/>
            </a:ext>
          </a:extLst>
        </xdr:cNvPr>
        <xdr:cNvSpPr txBox="1"/>
      </xdr:nvSpPr>
      <xdr:spPr>
        <a:xfrm>
          <a:off x="16357600" y="110631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86541</xdr:rowOff>
    </xdr:from>
    <xdr:to>
      <xdr:col>86</xdr:col>
      <xdr:colOff>25400</xdr:colOff>
      <xdr:row>64</xdr:row>
      <xdr:rowOff>86541</xdr:rowOff>
    </xdr:to>
    <xdr:cxnSp macro="">
      <xdr:nvCxnSpPr>
        <xdr:cNvPr id="526" name="直線コネクタ 525">
          <a:extLst>
            <a:ext uri="{FF2B5EF4-FFF2-40B4-BE49-F238E27FC236}">
              <a16:creationId xmlns:a16="http://schemas.microsoft.com/office/drawing/2014/main" id="{6C3A69E1-DB2A-4638-BD1A-8F50E3FE10B8}"/>
            </a:ext>
          </a:extLst>
        </xdr:cNvPr>
        <xdr:cNvCxnSpPr/>
      </xdr:nvCxnSpPr>
      <xdr:spPr>
        <a:xfrm>
          <a:off x="16230600" y="110593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118127</xdr:rowOff>
    </xdr:from>
    <xdr:ext cx="340478" cy="259045"/>
    <xdr:sp macro="" textlink="">
      <xdr:nvSpPr>
        <xdr:cNvPr id="527" name="【保健センター・保健所】&#10;有形固定資産減価償却率最大値テキスト">
          <a:extLst>
            <a:ext uri="{FF2B5EF4-FFF2-40B4-BE49-F238E27FC236}">
              <a16:creationId xmlns:a16="http://schemas.microsoft.com/office/drawing/2014/main" id="{D03D1DF7-351B-40E9-911F-A0FC5102AFBB}"/>
            </a:ext>
          </a:extLst>
        </xdr:cNvPr>
        <xdr:cNvSpPr txBox="1"/>
      </xdr:nvSpPr>
      <xdr:spPr>
        <a:xfrm>
          <a:off x="16357600" y="93764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0</xdr:rowOff>
    </xdr:from>
    <xdr:to>
      <xdr:col>86</xdr:col>
      <xdr:colOff>25400</xdr:colOff>
      <xdr:row>56</xdr:row>
      <xdr:rowOff>0</xdr:rowOff>
    </xdr:to>
    <xdr:cxnSp macro="">
      <xdr:nvCxnSpPr>
        <xdr:cNvPr id="528" name="直線コネクタ 527">
          <a:extLst>
            <a:ext uri="{FF2B5EF4-FFF2-40B4-BE49-F238E27FC236}">
              <a16:creationId xmlns:a16="http://schemas.microsoft.com/office/drawing/2014/main" id="{AE488AFC-8379-4FF1-AD01-F103F75FE359}"/>
            </a:ext>
          </a:extLst>
        </xdr:cNvPr>
        <xdr:cNvCxnSpPr/>
      </xdr:nvCxnSpPr>
      <xdr:spPr>
        <a:xfrm>
          <a:off x="16230600" y="960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37392</xdr:rowOff>
    </xdr:from>
    <xdr:ext cx="405111" cy="259045"/>
    <xdr:sp macro="" textlink="">
      <xdr:nvSpPr>
        <xdr:cNvPr id="529" name="【保健センター・保健所】&#10;有形固定資産減価償却率平均値テキスト">
          <a:extLst>
            <a:ext uri="{FF2B5EF4-FFF2-40B4-BE49-F238E27FC236}">
              <a16:creationId xmlns:a16="http://schemas.microsoft.com/office/drawing/2014/main" id="{2BA7A797-C7CC-4F34-BA39-ACF8FC651F5D}"/>
            </a:ext>
          </a:extLst>
        </xdr:cNvPr>
        <xdr:cNvSpPr txBox="1"/>
      </xdr:nvSpPr>
      <xdr:spPr>
        <a:xfrm>
          <a:off x="16357600" y="101529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14515</xdr:rowOff>
    </xdr:from>
    <xdr:to>
      <xdr:col>85</xdr:col>
      <xdr:colOff>177800</xdr:colOff>
      <xdr:row>60</xdr:row>
      <xdr:rowOff>116115</xdr:rowOff>
    </xdr:to>
    <xdr:sp macro="" textlink="">
      <xdr:nvSpPr>
        <xdr:cNvPr id="530" name="フローチャート: 判断 529">
          <a:extLst>
            <a:ext uri="{FF2B5EF4-FFF2-40B4-BE49-F238E27FC236}">
              <a16:creationId xmlns:a16="http://schemas.microsoft.com/office/drawing/2014/main" id="{A3B77B93-1F2A-4B03-9347-291EA7570E45}"/>
            </a:ext>
          </a:extLst>
        </xdr:cNvPr>
        <xdr:cNvSpPr/>
      </xdr:nvSpPr>
      <xdr:spPr>
        <a:xfrm>
          <a:off x="16268700" y="10301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161472</xdr:rowOff>
    </xdr:from>
    <xdr:to>
      <xdr:col>81</xdr:col>
      <xdr:colOff>101600</xdr:colOff>
      <xdr:row>60</xdr:row>
      <xdr:rowOff>91622</xdr:rowOff>
    </xdr:to>
    <xdr:sp macro="" textlink="">
      <xdr:nvSpPr>
        <xdr:cNvPr id="531" name="フローチャート: 判断 530">
          <a:extLst>
            <a:ext uri="{FF2B5EF4-FFF2-40B4-BE49-F238E27FC236}">
              <a16:creationId xmlns:a16="http://schemas.microsoft.com/office/drawing/2014/main" id="{76F6D35B-4B71-47D2-A57F-E6F15520729A}"/>
            </a:ext>
          </a:extLst>
        </xdr:cNvPr>
        <xdr:cNvSpPr/>
      </xdr:nvSpPr>
      <xdr:spPr>
        <a:xfrm>
          <a:off x="15430500" y="10277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150041</xdr:rowOff>
    </xdr:from>
    <xdr:to>
      <xdr:col>76</xdr:col>
      <xdr:colOff>165100</xdr:colOff>
      <xdr:row>60</xdr:row>
      <xdr:rowOff>80191</xdr:rowOff>
    </xdr:to>
    <xdr:sp macro="" textlink="">
      <xdr:nvSpPr>
        <xdr:cNvPr id="532" name="フローチャート: 判断 531">
          <a:extLst>
            <a:ext uri="{FF2B5EF4-FFF2-40B4-BE49-F238E27FC236}">
              <a16:creationId xmlns:a16="http://schemas.microsoft.com/office/drawing/2014/main" id="{D179303E-3E5C-4D8F-8781-C3C6C8A09FC3}"/>
            </a:ext>
          </a:extLst>
        </xdr:cNvPr>
        <xdr:cNvSpPr/>
      </xdr:nvSpPr>
      <xdr:spPr>
        <a:xfrm>
          <a:off x="14541500" y="10265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109220</xdr:rowOff>
    </xdr:from>
    <xdr:to>
      <xdr:col>72</xdr:col>
      <xdr:colOff>38100</xdr:colOff>
      <xdr:row>60</xdr:row>
      <xdr:rowOff>39370</xdr:rowOff>
    </xdr:to>
    <xdr:sp macro="" textlink="">
      <xdr:nvSpPr>
        <xdr:cNvPr id="533" name="フローチャート: 判断 532">
          <a:extLst>
            <a:ext uri="{FF2B5EF4-FFF2-40B4-BE49-F238E27FC236}">
              <a16:creationId xmlns:a16="http://schemas.microsoft.com/office/drawing/2014/main" id="{78D53346-0894-4D54-8834-A8CBC5047553}"/>
            </a:ext>
          </a:extLst>
        </xdr:cNvPr>
        <xdr:cNvSpPr/>
      </xdr:nvSpPr>
      <xdr:spPr>
        <a:xfrm>
          <a:off x="13652500" y="1022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86360</xdr:rowOff>
    </xdr:from>
    <xdr:to>
      <xdr:col>67</xdr:col>
      <xdr:colOff>101600</xdr:colOff>
      <xdr:row>60</xdr:row>
      <xdr:rowOff>16510</xdr:rowOff>
    </xdr:to>
    <xdr:sp macro="" textlink="">
      <xdr:nvSpPr>
        <xdr:cNvPr id="534" name="フローチャート: 判断 533">
          <a:extLst>
            <a:ext uri="{FF2B5EF4-FFF2-40B4-BE49-F238E27FC236}">
              <a16:creationId xmlns:a16="http://schemas.microsoft.com/office/drawing/2014/main" id="{2F7F021E-B746-4D77-BD74-458B13F43BB6}"/>
            </a:ext>
          </a:extLst>
        </xdr:cNvPr>
        <xdr:cNvSpPr/>
      </xdr:nvSpPr>
      <xdr:spPr>
        <a:xfrm>
          <a:off x="12763500" y="10201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35" name="テキスト ボックス 534">
          <a:extLst>
            <a:ext uri="{FF2B5EF4-FFF2-40B4-BE49-F238E27FC236}">
              <a16:creationId xmlns:a16="http://schemas.microsoft.com/office/drawing/2014/main" id="{BBFD1238-66E6-478C-838B-D640C5032ED4}"/>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36" name="テキスト ボックス 535">
          <a:extLst>
            <a:ext uri="{FF2B5EF4-FFF2-40B4-BE49-F238E27FC236}">
              <a16:creationId xmlns:a16="http://schemas.microsoft.com/office/drawing/2014/main" id="{91E45751-C9CB-4E91-A195-710F3009BFBF}"/>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37" name="テキスト ボックス 536">
          <a:extLst>
            <a:ext uri="{FF2B5EF4-FFF2-40B4-BE49-F238E27FC236}">
              <a16:creationId xmlns:a16="http://schemas.microsoft.com/office/drawing/2014/main" id="{5F788971-D588-423A-830A-52A5F29A599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38" name="テキスト ボックス 537">
          <a:extLst>
            <a:ext uri="{FF2B5EF4-FFF2-40B4-BE49-F238E27FC236}">
              <a16:creationId xmlns:a16="http://schemas.microsoft.com/office/drawing/2014/main" id="{5AB48E9E-5670-40D8-BC87-76BCD7FBF757}"/>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39" name="テキスト ボックス 538">
          <a:extLst>
            <a:ext uri="{FF2B5EF4-FFF2-40B4-BE49-F238E27FC236}">
              <a16:creationId xmlns:a16="http://schemas.microsoft.com/office/drawing/2014/main" id="{8CB81845-1FBE-4966-98E7-B89995C3DC16}"/>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146776</xdr:rowOff>
    </xdr:from>
    <xdr:to>
      <xdr:col>85</xdr:col>
      <xdr:colOff>177800</xdr:colOff>
      <xdr:row>61</xdr:row>
      <xdr:rowOff>76926</xdr:rowOff>
    </xdr:to>
    <xdr:sp macro="" textlink="">
      <xdr:nvSpPr>
        <xdr:cNvPr id="540" name="楕円 539">
          <a:extLst>
            <a:ext uri="{FF2B5EF4-FFF2-40B4-BE49-F238E27FC236}">
              <a16:creationId xmlns:a16="http://schemas.microsoft.com/office/drawing/2014/main" id="{27BC2A3A-E98B-4018-AA66-F87798D987F2}"/>
            </a:ext>
          </a:extLst>
        </xdr:cNvPr>
        <xdr:cNvSpPr/>
      </xdr:nvSpPr>
      <xdr:spPr>
        <a:xfrm>
          <a:off x="16268700" y="10433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125203</xdr:rowOff>
    </xdr:from>
    <xdr:ext cx="405111" cy="259045"/>
    <xdr:sp macro="" textlink="">
      <xdr:nvSpPr>
        <xdr:cNvPr id="541" name="【保健センター・保健所】&#10;有形固定資産減価償却率該当値テキスト">
          <a:extLst>
            <a:ext uri="{FF2B5EF4-FFF2-40B4-BE49-F238E27FC236}">
              <a16:creationId xmlns:a16="http://schemas.microsoft.com/office/drawing/2014/main" id="{CFC92F2F-8341-4E04-BF2D-41D4F4180E15}"/>
            </a:ext>
          </a:extLst>
        </xdr:cNvPr>
        <xdr:cNvSpPr txBox="1"/>
      </xdr:nvSpPr>
      <xdr:spPr>
        <a:xfrm>
          <a:off x="16357600" y="104122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128815</xdr:rowOff>
    </xdr:from>
    <xdr:to>
      <xdr:col>81</xdr:col>
      <xdr:colOff>101600</xdr:colOff>
      <xdr:row>61</xdr:row>
      <xdr:rowOff>58965</xdr:rowOff>
    </xdr:to>
    <xdr:sp macro="" textlink="">
      <xdr:nvSpPr>
        <xdr:cNvPr id="542" name="楕円 541">
          <a:extLst>
            <a:ext uri="{FF2B5EF4-FFF2-40B4-BE49-F238E27FC236}">
              <a16:creationId xmlns:a16="http://schemas.microsoft.com/office/drawing/2014/main" id="{B5115398-C6AF-4E4B-98B5-292C1FDA55AB}"/>
            </a:ext>
          </a:extLst>
        </xdr:cNvPr>
        <xdr:cNvSpPr/>
      </xdr:nvSpPr>
      <xdr:spPr>
        <a:xfrm>
          <a:off x="15430500" y="10415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8165</xdr:rowOff>
    </xdr:from>
    <xdr:to>
      <xdr:col>85</xdr:col>
      <xdr:colOff>127000</xdr:colOff>
      <xdr:row>61</xdr:row>
      <xdr:rowOff>26126</xdr:rowOff>
    </xdr:to>
    <xdr:cxnSp macro="">
      <xdr:nvCxnSpPr>
        <xdr:cNvPr id="543" name="直線コネクタ 542">
          <a:extLst>
            <a:ext uri="{FF2B5EF4-FFF2-40B4-BE49-F238E27FC236}">
              <a16:creationId xmlns:a16="http://schemas.microsoft.com/office/drawing/2014/main" id="{B4C37396-CA28-469E-9DAC-B383B43FEF78}"/>
            </a:ext>
          </a:extLst>
        </xdr:cNvPr>
        <xdr:cNvCxnSpPr/>
      </xdr:nvCxnSpPr>
      <xdr:spPr>
        <a:xfrm>
          <a:off x="15481300" y="10466615"/>
          <a:ext cx="8382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101056</xdr:rowOff>
    </xdr:from>
    <xdr:to>
      <xdr:col>76</xdr:col>
      <xdr:colOff>165100</xdr:colOff>
      <xdr:row>61</xdr:row>
      <xdr:rowOff>31206</xdr:rowOff>
    </xdr:to>
    <xdr:sp macro="" textlink="">
      <xdr:nvSpPr>
        <xdr:cNvPr id="544" name="楕円 543">
          <a:extLst>
            <a:ext uri="{FF2B5EF4-FFF2-40B4-BE49-F238E27FC236}">
              <a16:creationId xmlns:a16="http://schemas.microsoft.com/office/drawing/2014/main" id="{3385C258-B843-471C-A225-FAD2D23B793E}"/>
            </a:ext>
          </a:extLst>
        </xdr:cNvPr>
        <xdr:cNvSpPr/>
      </xdr:nvSpPr>
      <xdr:spPr>
        <a:xfrm>
          <a:off x="14541500" y="10388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151856</xdr:rowOff>
    </xdr:from>
    <xdr:to>
      <xdr:col>81</xdr:col>
      <xdr:colOff>50800</xdr:colOff>
      <xdr:row>61</xdr:row>
      <xdr:rowOff>8165</xdr:rowOff>
    </xdr:to>
    <xdr:cxnSp macro="">
      <xdr:nvCxnSpPr>
        <xdr:cNvPr id="545" name="直線コネクタ 544">
          <a:extLst>
            <a:ext uri="{FF2B5EF4-FFF2-40B4-BE49-F238E27FC236}">
              <a16:creationId xmlns:a16="http://schemas.microsoft.com/office/drawing/2014/main" id="{03108AF3-5C22-4322-ADCF-B1378229E166}"/>
            </a:ext>
          </a:extLst>
        </xdr:cNvPr>
        <xdr:cNvCxnSpPr/>
      </xdr:nvCxnSpPr>
      <xdr:spPr>
        <a:xfrm>
          <a:off x="14592300" y="10438856"/>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73297</xdr:rowOff>
    </xdr:from>
    <xdr:to>
      <xdr:col>72</xdr:col>
      <xdr:colOff>38100</xdr:colOff>
      <xdr:row>61</xdr:row>
      <xdr:rowOff>3447</xdr:rowOff>
    </xdr:to>
    <xdr:sp macro="" textlink="">
      <xdr:nvSpPr>
        <xdr:cNvPr id="546" name="楕円 545">
          <a:extLst>
            <a:ext uri="{FF2B5EF4-FFF2-40B4-BE49-F238E27FC236}">
              <a16:creationId xmlns:a16="http://schemas.microsoft.com/office/drawing/2014/main" id="{53789236-1F82-4E4F-B7FD-2BFEFA06919C}"/>
            </a:ext>
          </a:extLst>
        </xdr:cNvPr>
        <xdr:cNvSpPr/>
      </xdr:nvSpPr>
      <xdr:spPr>
        <a:xfrm>
          <a:off x="13652500" y="10360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124097</xdr:rowOff>
    </xdr:from>
    <xdr:to>
      <xdr:col>76</xdr:col>
      <xdr:colOff>114300</xdr:colOff>
      <xdr:row>60</xdr:row>
      <xdr:rowOff>151856</xdr:rowOff>
    </xdr:to>
    <xdr:cxnSp macro="">
      <xdr:nvCxnSpPr>
        <xdr:cNvPr id="547" name="直線コネクタ 546">
          <a:extLst>
            <a:ext uri="{FF2B5EF4-FFF2-40B4-BE49-F238E27FC236}">
              <a16:creationId xmlns:a16="http://schemas.microsoft.com/office/drawing/2014/main" id="{3E2D48F2-6674-4859-BC95-98FFBB915621}"/>
            </a:ext>
          </a:extLst>
        </xdr:cNvPr>
        <xdr:cNvCxnSpPr/>
      </xdr:nvCxnSpPr>
      <xdr:spPr>
        <a:xfrm>
          <a:off x="13703300" y="10411097"/>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45538</xdr:rowOff>
    </xdr:from>
    <xdr:to>
      <xdr:col>67</xdr:col>
      <xdr:colOff>101600</xdr:colOff>
      <xdr:row>60</xdr:row>
      <xdr:rowOff>147138</xdr:rowOff>
    </xdr:to>
    <xdr:sp macro="" textlink="">
      <xdr:nvSpPr>
        <xdr:cNvPr id="548" name="楕円 547">
          <a:extLst>
            <a:ext uri="{FF2B5EF4-FFF2-40B4-BE49-F238E27FC236}">
              <a16:creationId xmlns:a16="http://schemas.microsoft.com/office/drawing/2014/main" id="{4583DA32-7927-4586-9229-F3B674DD70ED}"/>
            </a:ext>
          </a:extLst>
        </xdr:cNvPr>
        <xdr:cNvSpPr/>
      </xdr:nvSpPr>
      <xdr:spPr>
        <a:xfrm>
          <a:off x="12763500" y="10332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96338</xdr:rowOff>
    </xdr:from>
    <xdr:to>
      <xdr:col>71</xdr:col>
      <xdr:colOff>177800</xdr:colOff>
      <xdr:row>60</xdr:row>
      <xdr:rowOff>124097</xdr:rowOff>
    </xdr:to>
    <xdr:cxnSp macro="">
      <xdr:nvCxnSpPr>
        <xdr:cNvPr id="549" name="直線コネクタ 548">
          <a:extLst>
            <a:ext uri="{FF2B5EF4-FFF2-40B4-BE49-F238E27FC236}">
              <a16:creationId xmlns:a16="http://schemas.microsoft.com/office/drawing/2014/main" id="{BB082D25-D1FA-4E21-957D-CA15AC61DA16}"/>
            </a:ext>
          </a:extLst>
        </xdr:cNvPr>
        <xdr:cNvCxnSpPr/>
      </xdr:nvCxnSpPr>
      <xdr:spPr>
        <a:xfrm>
          <a:off x="12814300" y="10383338"/>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108149</xdr:rowOff>
    </xdr:from>
    <xdr:ext cx="405111" cy="259045"/>
    <xdr:sp macro="" textlink="">
      <xdr:nvSpPr>
        <xdr:cNvPr id="550" name="n_1aveValue【保健センター・保健所】&#10;有形固定資産減価償却率">
          <a:extLst>
            <a:ext uri="{FF2B5EF4-FFF2-40B4-BE49-F238E27FC236}">
              <a16:creationId xmlns:a16="http://schemas.microsoft.com/office/drawing/2014/main" id="{2D865266-DEDE-444C-AC1F-2D20CCDD7101}"/>
            </a:ext>
          </a:extLst>
        </xdr:cNvPr>
        <xdr:cNvSpPr txBox="1"/>
      </xdr:nvSpPr>
      <xdr:spPr>
        <a:xfrm>
          <a:off x="15266044" y="100522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96718</xdr:rowOff>
    </xdr:from>
    <xdr:ext cx="405111" cy="259045"/>
    <xdr:sp macro="" textlink="">
      <xdr:nvSpPr>
        <xdr:cNvPr id="551" name="n_2aveValue【保健センター・保健所】&#10;有形固定資産減価償却率">
          <a:extLst>
            <a:ext uri="{FF2B5EF4-FFF2-40B4-BE49-F238E27FC236}">
              <a16:creationId xmlns:a16="http://schemas.microsoft.com/office/drawing/2014/main" id="{5FACC8F1-1515-45A0-8DE0-4765BCBCBF94}"/>
            </a:ext>
          </a:extLst>
        </xdr:cNvPr>
        <xdr:cNvSpPr txBox="1"/>
      </xdr:nvSpPr>
      <xdr:spPr>
        <a:xfrm>
          <a:off x="14389744" y="100408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55897</xdr:rowOff>
    </xdr:from>
    <xdr:ext cx="405111" cy="259045"/>
    <xdr:sp macro="" textlink="">
      <xdr:nvSpPr>
        <xdr:cNvPr id="552" name="n_3aveValue【保健センター・保健所】&#10;有形固定資産減価償却率">
          <a:extLst>
            <a:ext uri="{FF2B5EF4-FFF2-40B4-BE49-F238E27FC236}">
              <a16:creationId xmlns:a16="http://schemas.microsoft.com/office/drawing/2014/main" id="{C4524874-4A8B-4B16-A9EC-875BB21CA805}"/>
            </a:ext>
          </a:extLst>
        </xdr:cNvPr>
        <xdr:cNvSpPr txBox="1"/>
      </xdr:nvSpPr>
      <xdr:spPr>
        <a:xfrm>
          <a:off x="13500744" y="999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33037</xdr:rowOff>
    </xdr:from>
    <xdr:ext cx="405111" cy="259045"/>
    <xdr:sp macro="" textlink="">
      <xdr:nvSpPr>
        <xdr:cNvPr id="553" name="n_4aveValue【保健センター・保健所】&#10;有形固定資産減価償却率">
          <a:extLst>
            <a:ext uri="{FF2B5EF4-FFF2-40B4-BE49-F238E27FC236}">
              <a16:creationId xmlns:a16="http://schemas.microsoft.com/office/drawing/2014/main" id="{1FA0EA22-4C87-4525-A501-B8047FAF9F08}"/>
            </a:ext>
          </a:extLst>
        </xdr:cNvPr>
        <xdr:cNvSpPr txBox="1"/>
      </xdr:nvSpPr>
      <xdr:spPr>
        <a:xfrm>
          <a:off x="12611744" y="9977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50092</xdr:rowOff>
    </xdr:from>
    <xdr:ext cx="405111" cy="259045"/>
    <xdr:sp macro="" textlink="">
      <xdr:nvSpPr>
        <xdr:cNvPr id="554" name="n_1mainValue【保健センター・保健所】&#10;有形固定資産減価償却率">
          <a:extLst>
            <a:ext uri="{FF2B5EF4-FFF2-40B4-BE49-F238E27FC236}">
              <a16:creationId xmlns:a16="http://schemas.microsoft.com/office/drawing/2014/main" id="{31127F2F-79E0-4A78-8B99-3A9CA3401B93}"/>
            </a:ext>
          </a:extLst>
        </xdr:cNvPr>
        <xdr:cNvSpPr txBox="1"/>
      </xdr:nvSpPr>
      <xdr:spPr>
        <a:xfrm>
          <a:off x="15266044" y="10508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22333</xdr:rowOff>
    </xdr:from>
    <xdr:ext cx="405111" cy="259045"/>
    <xdr:sp macro="" textlink="">
      <xdr:nvSpPr>
        <xdr:cNvPr id="555" name="n_2mainValue【保健センター・保健所】&#10;有形固定資産減価償却率">
          <a:extLst>
            <a:ext uri="{FF2B5EF4-FFF2-40B4-BE49-F238E27FC236}">
              <a16:creationId xmlns:a16="http://schemas.microsoft.com/office/drawing/2014/main" id="{9F72B130-D835-4B43-B372-0DA7FF743699}"/>
            </a:ext>
          </a:extLst>
        </xdr:cNvPr>
        <xdr:cNvSpPr txBox="1"/>
      </xdr:nvSpPr>
      <xdr:spPr>
        <a:xfrm>
          <a:off x="14389744" y="10480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166024</xdr:rowOff>
    </xdr:from>
    <xdr:ext cx="405111" cy="259045"/>
    <xdr:sp macro="" textlink="">
      <xdr:nvSpPr>
        <xdr:cNvPr id="556" name="n_3mainValue【保健センター・保健所】&#10;有形固定資産減価償却率">
          <a:extLst>
            <a:ext uri="{FF2B5EF4-FFF2-40B4-BE49-F238E27FC236}">
              <a16:creationId xmlns:a16="http://schemas.microsoft.com/office/drawing/2014/main" id="{D6B29CFA-F00C-451A-ACBD-011D82E2A920}"/>
            </a:ext>
          </a:extLst>
        </xdr:cNvPr>
        <xdr:cNvSpPr txBox="1"/>
      </xdr:nvSpPr>
      <xdr:spPr>
        <a:xfrm>
          <a:off x="13500744" y="104530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138265</xdr:rowOff>
    </xdr:from>
    <xdr:ext cx="405111" cy="259045"/>
    <xdr:sp macro="" textlink="">
      <xdr:nvSpPr>
        <xdr:cNvPr id="557" name="n_4mainValue【保健センター・保健所】&#10;有形固定資産減価償却率">
          <a:extLst>
            <a:ext uri="{FF2B5EF4-FFF2-40B4-BE49-F238E27FC236}">
              <a16:creationId xmlns:a16="http://schemas.microsoft.com/office/drawing/2014/main" id="{B91F7D44-65D0-4B8E-9243-0929EBE61F44}"/>
            </a:ext>
          </a:extLst>
        </xdr:cNvPr>
        <xdr:cNvSpPr txBox="1"/>
      </xdr:nvSpPr>
      <xdr:spPr>
        <a:xfrm>
          <a:off x="12611744" y="104252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58" name="正方形/長方形 557">
          <a:extLst>
            <a:ext uri="{FF2B5EF4-FFF2-40B4-BE49-F238E27FC236}">
              <a16:creationId xmlns:a16="http://schemas.microsoft.com/office/drawing/2014/main" id="{364874EB-27EF-4883-B52C-DF08D48F8595}"/>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59" name="正方形/長方形 558">
          <a:extLst>
            <a:ext uri="{FF2B5EF4-FFF2-40B4-BE49-F238E27FC236}">
              <a16:creationId xmlns:a16="http://schemas.microsoft.com/office/drawing/2014/main" id="{26AEB300-CE75-4AF0-899F-7366677CCE07}"/>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0" name="正方形/長方形 559">
          <a:extLst>
            <a:ext uri="{FF2B5EF4-FFF2-40B4-BE49-F238E27FC236}">
              <a16:creationId xmlns:a16="http://schemas.microsoft.com/office/drawing/2014/main" id="{3E37154E-1D6B-490B-9DA9-1BBD0C6ABED3}"/>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1" name="正方形/長方形 560">
          <a:extLst>
            <a:ext uri="{FF2B5EF4-FFF2-40B4-BE49-F238E27FC236}">
              <a16:creationId xmlns:a16="http://schemas.microsoft.com/office/drawing/2014/main" id="{4C074A28-00D7-4799-B2FA-3EB0A1B75262}"/>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2" name="正方形/長方形 561">
          <a:extLst>
            <a:ext uri="{FF2B5EF4-FFF2-40B4-BE49-F238E27FC236}">
              <a16:creationId xmlns:a16="http://schemas.microsoft.com/office/drawing/2014/main" id="{C9982F5B-3E8A-4BA4-A7BF-9F5E4BCA5B0D}"/>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3" name="正方形/長方形 562">
          <a:extLst>
            <a:ext uri="{FF2B5EF4-FFF2-40B4-BE49-F238E27FC236}">
              <a16:creationId xmlns:a16="http://schemas.microsoft.com/office/drawing/2014/main" id="{0B475EC4-85B1-4D6F-A388-71022B1BB0CA}"/>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4" name="正方形/長方形 563">
          <a:extLst>
            <a:ext uri="{FF2B5EF4-FFF2-40B4-BE49-F238E27FC236}">
              <a16:creationId xmlns:a16="http://schemas.microsoft.com/office/drawing/2014/main" id="{E262BBE1-D334-4102-8C15-4FCCB13E4D33}"/>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5" name="正方形/長方形 564">
          <a:extLst>
            <a:ext uri="{FF2B5EF4-FFF2-40B4-BE49-F238E27FC236}">
              <a16:creationId xmlns:a16="http://schemas.microsoft.com/office/drawing/2014/main" id="{73342F1F-1CCA-46AD-843E-C930F1E2D234}"/>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66" name="テキスト ボックス 565">
          <a:extLst>
            <a:ext uri="{FF2B5EF4-FFF2-40B4-BE49-F238E27FC236}">
              <a16:creationId xmlns:a16="http://schemas.microsoft.com/office/drawing/2014/main" id="{73B20192-DC1F-48AC-B548-8716AE441792}"/>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67" name="直線コネクタ 566">
          <a:extLst>
            <a:ext uri="{FF2B5EF4-FFF2-40B4-BE49-F238E27FC236}">
              <a16:creationId xmlns:a16="http://schemas.microsoft.com/office/drawing/2014/main" id="{BD560C69-44A6-4CDC-84D7-EFBC20940148}"/>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568" name="直線コネクタ 567">
          <a:extLst>
            <a:ext uri="{FF2B5EF4-FFF2-40B4-BE49-F238E27FC236}">
              <a16:creationId xmlns:a16="http://schemas.microsoft.com/office/drawing/2014/main" id="{B9013C5D-CEA3-4B1D-B69D-27892586566A}"/>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69" name="テキスト ボックス 568">
          <a:extLst>
            <a:ext uri="{FF2B5EF4-FFF2-40B4-BE49-F238E27FC236}">
              <a16:creationId xmlns:a16="http://schemas.microsoft.com/office/drawing/2014/main" id="{3C79B4DE-8271-44A5-BEC5-BE4AC418500A}"/>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70" name="直線コネクタ 569">
          <a:extLst>
            <a:ext uri="{FF2B5EF4-FFF2-40B4-BE49-F238E27FC236}">
              <a16:creationId xmlns:a16="http://schemas.microsoft.com/office/drawing/2014/main" id="{8B3F6EDC-2380-4CF3-B265-F4F66B9BBA34}"/>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71" name="テキスト ボックス 570">
          <a:extLst>
            <a:ext uri="{FF2B5EF4-FFF2-40B4-BE49-F238E27FC236}">
              <a16:creationId xmlns:a16="http://schemas.microsoft.com/office/drawing/2014/main" id="{EB3FD56E-B065-4DDD-8D4C-BC3F962E044B}"/>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72" name="直線コネクタ 571">
          <a:extLst>
            <a:ext uri="{FF2B5EF4-FFF2-40B4-BE49-F238E27FC236}">
              <a16:creationId xmlns:a16="http://schemas.microsoft.com/office/drawing/2014/main" id="{F719F3C5-2217-4AA7-9540-7463E374E252}"/>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73" name="テキスト ボックス 572">
          <a:extLst>
            <a:ext uri="{FF2B5EF4-FFF2-40B4-BE49-F238E27FC236}">
              <a16:creationId xmlns:a16="http://schemas.microsoft.com/office/drawing/2014/main" id="{7DC30C6E-3145-4E29-909C-1CD4EB6C1209}"/>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74" name="直線コネクタ 573">
          <a:extLst>
            <a:ext uri="{FF2B5EF4-FFF2-40B4-BE49-F238E27FC236}">
              <a16:creationId xmlns:a16="http://schemas.microsoft.com/office/drawing/2014/main" id="{089A9DAE-D249-40C6-9755-5F88A95618E7}"/>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75" name="テキスト ボックス 574">
          <a:extLst>
            <a:ext uri="{FF2B5EF4-FFF2-40B4-BE49-F238E27FC236}">
              <a16:creationId xmlns:a16="http://schemas.microsoft.com/office/drawing/2014/main" id="{38FF45A1-9AD8-41D0-A01C-8C970F1150C8}"/>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76" name="直線コネクタ 575">
          <a:extLst>
            <a:ext uri="{FF2B5EF4-FFF2-40B4-BE49-F238E27FC236}">
              <a16:creationId xmlns:a16="http://schemas.microsoft.com/office/drawing/2014/main" id="{B895FEC6-9AAD-42E8-B0E6-809F6D7C5990}"/>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77" name="テキスト ボックス 576">
          <a:extLst>
            <a:ext uri="{FF2B5EF4-FFF2-40B4-BE49-F238E27FC236}">
              <a16:creationId xmlns:a16="http://schemas.microsoft.com/office/drawing/2014/main" id="{BA14C88E-46B2-4879-BB26-452C6A229A83}"/>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78" name="直線コネクタ 577">
          <a:extLst>
            <a:ext uri="{FF2B5EF4-FFF2-40B4-BE49-F238E27FC236}">
              <a16:creationId xmlns:a16="http://schemas.microsoft.com/office/drawing/2014/main" id="{DC64396C-FE83-430C-8982-D11311990DAA}"/>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79" name="テキスト ボックス 578">
          <a:extLst>
            <a:ext uri="{FF2B5EF4-FFF2-40B4-BE49-F238E27FC236}">
              <a16:creationId xmlns:a16="http://schemas.microsoft.com/office/drawing/2014/main" id="{0AA7936F-9080-4826-8360-9C63D5FAFB3F}"/>
            </a:ext>
          </a:extLst>
        </xdr:cNvPr>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0" name="直線コネクタ 579">
          <a:extLst>
            <a:ext uri="{FF2B5EF4-FFF2-40B4-BE49-F238E27FC236}">
              <a16:creationId xmlns:a16="http://schemas.microsoft.com/office/drawing/2014/main" id="{A4F032AF-E27F-4A6F-943F-B175382BBD8C}"/>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1" name="テキスト ボックス 580">
          <a:extLst>
            <a:ext uri="{FF2B5EF4-FFF2-40B4-BE49-F238E27FC236}">
              <a16:creationId xmlns:a16="http://schemas.microsoft.com/office/drawing/2014/main" id="{6AB53AF4-3D37-468F-B0F1-A216B3C7324D}"/>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2" name="【保健センター・保健所】&#10;一人当たり面積グラフ枠">
          <a:extLst>
            <a:ext uri="{FF2B5EF4-FFF2-40B4-BE49-F238E27FC236}">
              <a16:creationId xmlns:a16="http://schemas.microsoft.com/office/drawing/2014/main" id="{BE51BA0D-4B93-4966-9163-9D1806AD81F7}"/>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142059</xdr:rowOff>
    </xdr:from>
    <xdr:to>
      <xdr:col>116</xdr:col>
      <xdr:colOff>62864</xdr:colOff>
      <xdr:row>64</xdr:row>
      <xdr:rowOff>120831</xdr:rowOff>
    </xdr:to>
    <xdr:cxnSp macro="">
      <xdr:nvCxnSpPr>
        <xdr:cNvPr id="583" name="直線コネクタ 582">
          <a:extLst>
            <a:ext uri="{FF2B5EF4-FFF2-40B4-BE49-F238E27FC236}">
              <a16:creationId xmlns:a16="http://schemas.microsoft.com/office/drawing/2014/main" id="{95F5DF05-0F2E-41D1-A57A-5A86249E0570}"/>
            </a:ext>
          </a:extLst>
        </xdr:cNvPr>
        <xdr:cNvCxnSpPr/>
      </xdr:nvCxnSpPr>
      <xdr:spPr>
        <a:xfrm flipV="1">
          <a:off x="22160864" y="9571809"/>
          <a:ext cx="0" cy="15218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124658</xdr:rowOff>
    </xdr:from>
    <xdr:ext cx="469744" cy="259045"/>
    <xdr:sp macro="" textlink="">
      <xdr:nvSpPr>
        <xdr:cNvPr id="584" name="【保健センター・保健所】&#10;一人当たり面積最小値テキスト">
          <a:extLst>
            <a:ext uri="{FF2B5EF4-FFF2-40B4-BE49-F238E27FC236}">
              <a16:creationId xmlns:a16="http://schemas.microsoft.com/office/drawing/2014/main" id="{6E32D53C-430B-4733-9D4A-4185E0D56DA5}"/>
            </a:ext>
          </a:extLst>
        </xdr:cNvPr>
        <xdr:cNvSpPr txBox="1"/>
      </xdr:nvSpPr>
      <xdr:spPr>
        <a:xfrm>
          <a:off x="22199600" y="11097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120831</xdr:rowOff>
    </xdr:from>
    <xdr:to>
      <xdr:col>116</xdr:col>
      <xdr:colOff>152400</xdr:colOff>
      <xdr:row>64</xdr:row>
      <xdr:rowOff>120831</xdr:rowOff>
    </xdr:to>
    <xdr:cxnSp macro="">
      <xdr:nvCxnSpPr>
        <xdr:cNvPr id="585" name="直線コネクタ 584">
          <a:extLst>
            <a:ext uri="{FF2B5EF4-FFF2-40B4-BE49-F238E27FC236}">
              <a16:creationId xmlns:a16="http://schemas.microsoft.com/office/drawing/2014/main" id="{DB8BD292-3645-4F02-B1D0-6FE7480ADD2A}"/>
            </a:ext>
          </a:extLst>
        </xdr:cNvPr>
        <xdr:cNvCxnSpPr/>
      </xdr:nvCxnSpPr>
      <xdr:spPr>
        <a:xfrm>
          <a:off x="22072600" y="1109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88736</xdr:rowOff>
    </xdr:from>
    <xdr:ext cx="469744" cy="259045"/>
    <xdr:sp macro="" textlink="">
      <xdr:nvSpPr>
        <xdr:cNvPr id="586" name="【保健センター・保健所】&#10;一人当たり面積最大値テキスト">
          <a:extLst>
            <a:ext uri="{FF2B5EF4-FFF2-40B4-BE49-F238E27FC236}">
              <a16:creationId xmlns:a16="http://schemas.microsoft.com/office/drawing/2014/main" id="{D3E09252-A8F2-4311-AF88-D07682E3ADD6}"/>
            </a:ext>
          </a:extLst>
        </xdr:cNvPr>
        <xdr:cNvSpPr txBox="1"/>
      </xdr:nvSpPr>
      <xdr:spPr>
        <a:xfrm>
          <a:off x="22199600" y="9347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142059</xdr:rowOff>
    </xdr:from>
    <xdr:to>
      <xdr:col>116</xdr:col>
      <xdr:colOff>152400</xdr:colOff>
      <xdr:row>55</xdr:row>
      <xdr:rowOff>142059</xdr:rowOff>
    </xdr:to>
    <xdr:cxnSp macro="">
      <xdr:nvCxnSpPr>
        <xdr:cNvPr id="587" name="直線コネクタ 586">
          <a:extLst>
            <a:ext uri="{FF2B5EF4-FFF2-40B4-BE49-F238E27FC236}">
              <a16:creationId xmlns:a16="http://schemas.microsoft.com/office/drawing/2014/main" id="{8F8BAA85-389B-4E73-84AC-B00D3F17F469}"/>
            </a:ext>
          </a:extLst>
        </xdr:cNvPr>
        <xdr:cNvCxnSpPr/>
      </xdr:nvCxnSpPr>
      <xdr:spPr>
        <a:xfrm>
          <a:off x="22072600" y="9571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68415</xdr:rowOff>
    </xdr:from>
    <xdr:ext cx="469744" cy="259045"/>
    <xdr:sp macro="" textlink="">
      <xdr:nvSpPr>
        <xdr:cNvPr id="588" name="【保健センター・保健所】&#10;一人当たり面積平均値テキスト">
          <a:extLst>
            <a:ext uri="{FF2B5EF4-FFF2-40B4-BE49-F238E27FC236}">
              <a16:creationId xmlns:a16="http://schemas.microsoft.com/office/drawing/2014/main" id="{0C0F8E99-D562-4E86-9A92-35555B46BDC1}"/>
            </a:ext>
          </a:extLst>
        </xdr:cNvPr>
        <xdr:cNvSpPr txBox="1"/>
      </xdr:nvSpPr>
      <xdr:spPr>
        <a:xfrm>
          <a:off x="22199600" y="106983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45538</xdr:rowOff>
    </xdr:from>
    <xdr:to>
      <xdr:col>116</xdr:col>
      <xdr:colOff>114300</xdr:colOff>
      <xdr:row>63</xdr:row>
      <xdr:rowOff>147138</xdr:rowOff>
    </xdr:to>
    <xdr:sp macro="" textlink="">
      <xdr:nvSpPr>
        <xdr:cNvPr id="589" name="フローチャート: 判断 588">
          <a:extLst>
            <a:ext uri="{FF2B5EF4-FFF2-40B4-BE49-F238E27FC236}">
              <a16:creationId xmlns:a16="http://schemas.microsoft.com/office/drawing/2014/main" id="{2A075F80-0144-4186-86C4-49F859554E21}"/>
            </a:ext>
          </a:extLst>
        </xdr:cNvPr>
        <xdr:cNvSpPr/>
      </xdr:nvSpPr>
      <xdr:spPr>
        <a:xfrm>
          <a:off x="22110700" y="10846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48804</xdr:rowOff>
    </xdr:from>
    <xdr:to>
      <xdr:col>112</xdr:col>
      <xdr:colOff>38100</xdr:colOff>
      <xdr:row>63</xdr:row>
      <xdr:rowOff>150404</xdr:rowOff>
    </xdr:to>
    <xdr:sp macro="" textlink="">
      <xdr:nvSpPr>
        <xdr:cNvPr id="590" name="フローチャート: 判断 589">
          <a:extLst>
            <a:ext uri="{FF2B5EF4-FFF2-40B4-BE49-F238E27FC236}">
              <a16:creationId xmlns:a16="http://schemas.microsoft.com/office/drawing/2014/main" id="{2FFABA1B-55BE-43E8-B35A-DB4C6146728A}"/>
            </a:ext>
          </a:extLst>
        </xdr:cNvPr>
        <xdr:cNvSpPr/>
      </xdr:nvSpPr>
      <xdr:spPr>
        <a:xfrm>
          <a:off x="21272500" y="10850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58601</xdr:rowOff>
    </xdr:from>
    <xdr:to>
      <xdr:col>107</xdr:col>
      <xdr:colOff>101600</xdr:colOff>
      <xdr:row>63</xdr:row>
      <xdr:rowOff>160201</xdr:rowOff>
    </xdr:to>
    <xdr:sp macro="" textlink="">
      <xdr:nvSpPr>
        <xdr:cNvPr id="591" name="フローチャート: 判断 590">
          <a:extLst>
            <a:ext uri="{FF2B5EF4-FFF2-40B4-BE49-F238E27FC236}">
              <a16:creationId xmlns:a16="http://schemas.microsoft.com/office/drawing/2014/main" id="{D24EC54A-4244-44E7-A54B-DB30343C2427}"/>
            </a:ext>
          </a:extLst>
        </xdr:cNvPr>
        <xdr:cNvSpPr/>
      </xdr:nvSpPr>
      <xdr:spPr>
        <a:xfrm>
          <a:off x="20383500" y="10859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42273</xdr:rowOff>
    </xdr:from>
    <xdr:to>
      <xdr:col>102</xdr:col>
      <xdr:colOff>165100</xdr:colOff>
      <xdr:row>63</xdr:row>
      <xdr:rowOff>143873</xdr:rowOff>
    </xdr:to>
    <xdr:sp macro="" textlink="">
      <xdr:nvSpPr>
        <xdr:cNvPr id="592" name="フローチャート: 判断 591">
          <a:extLst>
            <a:ext uri="{FF2B5EF4-FFF2-40B4-BE49-F238E27FC236}">
              <a16:creationId xmlns:a16="http://schemas.microsoft.com/office/drawing/2014/main" id="{02931ACF-3657-456C-9038-24E4845A4410}"/>
            </a:ext>
          </a:extLst>
        </xdr:cNvPr>
        <xdr:cNvSpPr/>
      </xdr:nvSpPr>
      <xdr:spPr>
        <a:xfrm>
          <a:off x="19494500" y="10843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48804</xdr:rowOff>
    </xdr:from>
    <xdr:to>
      <xdr:col>98</xdr:col>
      <xdr:colOff>38100</xdr:colOff>
      <xdr:row>63</xdr:row>
      <xdr:rowOff>150404</xdr:rowOff>
    </xdr:to>
    <xdr:sp macro="" textlink="">
      <xdr:nvSpPr>
        <xdr:cNvPr id="593" name="フローチャート: 判断 592">
          <a:extLst>
            <a:ext uri="{FF2B5EF4-FFF2-40B4-BE49-F238E27FC236}">
              <a16:creationId xmlns:a16="http://schemas.microsoft.com/office/drawing/2014/main" id="{73F6DC40-B90D-4C0F-997E-88E9A933D59D}"/>
            </a:ext>
          </a:extLst>
        </xdr:cNvPr>
        <xdr:cNvSpPr/>
      </xdr:nvSpPr>
      <xdr:spPr>
        <a:xfrm>
          <a:off x="18605500" y="10850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4" name="テキスト ボックス 593">
          <a:extLst>
            <a:ext uri="{FF2B5EF4-FFF2-40B4-BE49-F238E27FC236}">
              <a16:creationId xmlns:a16="http://schemas.microsoft.com/office/drawing/2014/main" id="{3187BBB9-389E-4F66-B2DC-6559BCA3B9F5}"/>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5" name="テキスト ボックス 594">
          <a:extLst>
            <a:ext uri="{FF2B5EF4-FFF2-40B4-BE49-F238E27FC236}">
              <a16:creationId xmlns:a16="http://schemas.microsoft.com/office/drawing/2014/main" id="{CC268834-5FB8-4920-9215-84A15C43F2A2}"/>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6" name="テキスト ボックス 595">
          <a:extLst>
            <a:ext uri="{FF2B5EF4-FFF2-40B4-BE49-F238E27FC236}">
              <a16:creationId xmlns:a16="http://schemas.microsoft.com/office/drawing/2014/main" id="{55F92B58-7452-4124-874E-5636F378168F}"/>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97" name="テキスト ボックス 596">
          <a:extLst>
            <a:ext uri="{FF2B5EF4-FFF2-40B4-BE49-F238E27FC236}">
              <a16:creationId xmlns:a16="http://schemas.microsoft.com/office/drawing/2014/main" id="{C50ACC8C-4247-4EE2-8DA4-89DA66AF9D06}"/>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98" name="テキスト ボックス 597">
          <a:extLst>
            <a:ext uri="{FF2B5EF4-FFF2-40B4-BE49-F238E27FC236}">
              <a16:creationId xmlns:a16="http://schemas.microsoft.com/office/drawing/2014/main" id="{6CB107BF-F97C-4FE6-B660-9E730BD7E26F}"/>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45538</xdr:rowOff>
    </xdr:from>
    <xdr:to>
      <xdr:col>116</xdr:col>
      <xdr:colOff>114300</xdr:colOff>
      <xdr:row>63</xdr:row>
      <xdr:rowOff>147138</xdr:rowOff>
    </xdr:to>
    <xdr:sp macro="" textlink="">
      <xdr:nvSpPr>
        <xdr:cNvPr id="599" name="楕円 598">
          <a:extLst>
            <a:ext uri="{FF2B5EF4-FFF2-40B4-BE49-F238E27FC236}">
              <a16:creationId xmlns:a16="http://schemas.microsoft.com/office/drawing/2014/main" id="{B7AF3A96-BDF4-4FE2-B1E0-6B3F08EBB35D}"/>
            </a:ext>
          </a:extLst>
        </xdr:cNvPr>
        <xdr:cNvSpPr/>
      </xdr:nvSpPr>
      <xdr:spPr>
        <a:xfrm>
          <a:off x="22110700" y="10846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23965</xdr:rowOff>
    </xdr:from>
    <xdr:ext cx="469744" cy="259045"/>
    <xdr:sp macro="" textlink="">
      <xdr:nvSpPr>
        <xdr:cNvPr id="600" name="【保健センター・保健所】&#10;一人当たり面積該当値テキスト">
          <a:extLst>
            <a:ext uri="{FF2B5EF4-FFF2-40B4-BE49-F238E27FC236}">
              <a16:creationId xmlns:a16="http://schemas.microsoft.com/office/drawing/2014/main" id="{61C4A5B1-B141-4AF8-9A77-2B61E621FE5B}"/>
            </a:ext>
          </a:extLst>
        </xdr:cNvPr>
        <xdr:cNvSpPr txBox="1"/>
      </xdr:nvSpPr>
      <xdr:spPr>
        <a:xfrm>
          <a:off x="22199600" y="10825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136978</xdr:rowOff>
    </xdr:from>
    <xdr:to>
      <xdr:col>112</xdr:col>
      <xdr:colOff>38100</xdr:colOff>
      <xdr:row>64</xdr:row>
      <xdr:rowOff>67128</xdr:rowOff>
    </xdr:to>
    <xdr:sp macro="" textlink="">
      <xdr:nvSpPr>
        <xdr:cNvPr id="601" name="楕円 600">
          <a:extLst>
            <a:ext uri="{FF2B5EF4-FFF2-40B4-BE49-F238E27FC236}">
              <a16:creationId xmlns:a16="http://schemas.microsoft.com/office/drawing/2014/main" id="{0637CE9C-A79F-4699-9A28-F1CE590A2666}"/>
            </a:ext>
          </a:extLst>
        </xdr:cNvPr>
        <xdr:cNvSpPr/>
      </xdr:nvSpPr>
      <xdr:spPr>
        <a:xfrm>
          <a:off x="21272500" y="10938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96338</xdr:rowOff>
    </xdr:from>
    <xdr:to>
      <xdr:col>116</xdr:col>
      <xdr:colOff>63500</xdr:colOff>
      <xdr:row>64</xdr:row>
      <xdr:rowOff>16328</xdr:rowOff>
    </xdr:to>
    <xdr:cxnSp macro="">
      <xdr:nvCxnSpPr>
        <xdr:cNvPr id="602" name="直線コネクタ 601">
          <a:extLst>
            <a:ext uri="{FF2B5EF4-FFF2-40B4-BE49-F238E27FC236}">
              <a16:creationId xmlns:a16="http://schemas.microsoft.com/office/drawing/2014/main" id="{1AA1EBAB-5727-4CFB-A198-11D103CAD17B}"/>
            </a:ext>
          </a:extLst>
        </xdr:cNvPr>
        <xdr:cNvCxnSpPr/>
      </xdr:nvCxnSpPr>
      <xdr:spPr>
        <a:xfrm flipV="1">
          <a:off x="21323300" y="10897688"/>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140244</xdr:rowOff>
    </xdr:from>
    <xdr:to>
      <xdr:col>107</xdr:col>
      <xdr:colOff>101600</xdr:colOff>
      <xdr:row>64</xdr:row>
      <xdr:rowOff>70394</xdr:rowOff>
    </xdr:to>
    <xdr:sp macro="" textlink="">
      <xdr:nvSpPr>
        <xdr:cNvPr id="603" name="楕円 602">
          <a:extLst>
            <a:ext uri="{FF2B5EF4-FFF2-40B4-BE49-F238E27FC236}">
              <a16:creationId xmlns:a16="http://schemas.microsoft.com/office/drawing/2014/main" id="{45AFA150-CDC8-48DF-A781-4F0DF1E7C4BF}"/>
            </a:ext>
          </a:extLst>
        </xdr:cNvPr>
        <xdr:cNvSpPr/>
      </xdr:nvSpPr>
      <xdr:spPr>
        <a:xfrm>
          <a:off x="20383500" y="10941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64</xdr:row>
      <xdr:rowOff>16328</xdr:rowOff>
    </xdr:from>
    <xdr:to>
      <xdr:col>111</xdr:col>
      <xdr:colOff>177800</xdr:colOff>
      <xdr:row>64</xdr:row>
      <xdr:rowOff>19594</xdr:rowOff>
    </xdr:to>
    <xdr:cxnSp macro="">
      <xdr:nvCxnSpPr>
        <xdr:cNvPr id="604" name="直線コネクタ 603">
          <a:extLst>
            <a:ext uri="{FF2B5EF4-FFF2-40B4-BE49-F238E27FC236}">
              <a16:creationId xmlns:a16="http://schemas.microsoft.com/office/drawing/2014/main" id="{2F77093A-3C97-47A0-884C-AABC838B0E10}"/>
            </a:ext>
          </a:extLst>
        </xdr:cNvPr>
        <xdr:cNvCxnSpPr/>
      </xdr:nvCxnSpPr>
      <xdr:spPr>
        <a:xfrm flipV="1">
          <a:off x="20434300" y="10989128"/>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140244</xdr:rowOff>
    </xdr:from>
    <xdr:to>
      <xdr:col>102</xdr:col>
      <xdr:colOff>165100</xdr:colOff>
      <xdr:row>64</xdr:row>
      <xdr:rowOff>70394</xdr:rowOff>
    </xdr:to>
    <xdr:sp macro="" textlink="">
      <xdr:nvSpPr>
        <xdr:cNvPr id="605" name="楕円 604">
          <a:extLst>
            <a:ext uri="{FF2B5EF4-FFF2-40B4-BE49-F238E27FC236}">
              <a16:creationId xmlns:a16="http://schemas.microsoft.com/office/drawing/2014/main" id="{88B59C19-8EBF-4580-9FB5-F376A457CBFE}"/>
            </a:ext>
          </a:extLst>
        </xdr:cNvPr>
        <xdr:cNvSpPr/>
      </xdr:nvSpPr>
      <xdr:spPr>
        <a:xfrm>
          <a:off x="19494500" y="10941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64</xdr:row>
      <xdr:rowOff>19594</xdr:rowOff>
    </xdr:from>
    <xdr:to>
      <xdr:col>107</xdr:col>
      <xdr:colOff>50800</xdr:colOff>
      <xdr:row>64</xdr:row>
      <xdr:rowOff>19594</xdr:rowOff>
    </xdr:to>
    <xdr:cxnSp macro="">
      <xdr:nvCxnSpPr>
        <xdr:cNvPr id="606" name="直線コネクタ 605">
          <a:extLst>
            <a:ext uri="{FF2B5EF4-FFF2-40B4-BE49-F238E27FC236}">
              <a16:creationId xmlns:a16="http://schemas.microsoft.com/office/drawing/2014/main" id="{4D1A5B7A-AB77-4812-A6E9-AAC1561FA324}"/>
            </a:ext>
          </a:extLst>
        </xdr:cNvPr>
        <xdr:cNvCxnSpPr/>
      </xdr:nvCxnSpPr>
      <xdr:spPr>
        <a:xfrm>
          <a:off x="19545300" y="1099239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143510</xdr:rowOff>
    </xdr:from>
    <xdr:to>
      <xdr:col>98</xdr:col>
      <xdr:colOff>38100</xdr:colOff>
      <xdr:row>64</xdr:row>
      <xdr:rowOff>73660</xdr:rowOff>
    </xdr:to>
    <xdr:sp macro="" textlink="">
      <xdr:nvSpPr>
        <xdr:cNvPr id="607" name="楕円 606">
          <a:extLst>
            <a:ext uri="{FF2B5EF4-FFF2-40B4-BE49-F238E27FC236}">
              <a16:creationId xmlns:a16="http://schemas.microsoft.com/office/drawing/2014/main" id="{5DA4BA9A-3805-4E0A-888D-8E3F39235B18}"/>
            </a:ext>
          </a:extLst>
        </xdr:cNvPr>
        <xdr:cNvSpPr/>
      </xdr:nvSpPr>
      <xdr:spPr>
        <a:xfrm>
          <a:off x="18605500" y="10944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64</xdr:row>
      <xdr:rowOff>19594</xdr:rowOff>
    </xdr:from>
    <xdr:to>
      <xdr:col>102</xdr:col>
      <xdr:colOff>114300</xdr:colOff>
      <xdr:row>64</xdr:row>
      <xdr:rowOff>22860</xdr:rowOff>
    </xdr:to>
    <xdr:cxnSp macro="">
      <xdr:nvCxnSpPr>
        <xdr:cNvPr id="608" name="直線コネクタ 607">
          <a:extLst>
            <a:ext uri="{FF2B5EF4-FFF2-40B4-BE49-F238E27FC236}">
              <a16:creationId xmlns:a16="http://schemas.microsoft.com/office/drawing/2014/main" id="{1FD7995F-21AB-4A49-918E-29421A7D299F}"/>
            </a:ext>
          </a:extLst>
        </xdr:cNvPr>
        <xdr:cNvCxnSpPr/>
      </xdr:nvCxnSpPr>
      <xdr:spPr>
        <a:xfrm flipV="1">
          <a:off x="18656300" y="10992394"/>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166931</xdr:rowOff>
    </xdr:from>
    <xdr:ext cx="469744" cy="259045"/>
    <xdr:sp macro="" textlink="">
      <xdr:nvSpPr>
        <xdr:cNvPr id="609" name="n_1aveValue【保健センター・保健所】&#10;一人当たり面積">
          <a:extLst>
            <a:ext uri="{FF2B5EF4-FFF2-40B4-BE49-F238E27FC236}">
              <a16:creationId xmlns:a16="http://schemas.microsoft.com/office/drawing/2014/main" id="{B3FE4BD2-4B2C-4677-B98A-8BB99EF2EAEB}"/>
            </a:ext>
          </a:extLst>
        </xdr:cNvPr>
        <xdr:cNvSpPr txBox="1"/>
      </xdr:nvSpPr>
      <xdr:spPr>
        <a:xfrm>
          <a:off x="21075727" y="10625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5278</xdr:rowOff>
    </xdr:from>
    <xdr:ext cx="469744" cy="259045"/>
    <xdr:sp macro="" textlink="">
      <xdr:nvSpPr>
        <xdr:cNvPr id="610" name="n_2aveValue【保健センター・保健所】&#10;一人当たり面積">
          <a:extLst>
            <a:ext uri="{FF2B5EF4-FFF2-40B4-BE49-F238E27FC236}">
              <a16:creationId xmlns:a16="http://schemas.microsoft.com/office/drawing/2014/main" id="{C6E6007E-7EE4-4B54-A138-1E5031E8F61D}"/>
            </a:ext>
          </a:extLst>
        </xdr:cNvPr>
        <xdr:cNvSpPr txBox="1"/>
      </xdr:nvSpPr>
      <xdr:spPr>
        <a:xfrm>
          <a:off x="20199427" y="10635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160400</xdr:rowOff>
    </xdr:from>
    <xdr:ext cx="469744" cy="259045"/>
    <xdr:sp macro="" textlink="">
      <xdr:nvSpPr>
        <xdr:cNvPr id="611" name="n_3aveValue【保健センター・保健所】&#10;一人当たり面積">
          <a:extLst>
            <a:ext uri="{FF2B5EF4-FFF2-40B4-BE49-F238E27FC236}">
              <a16:creationId xmlns:a16="http://schemas.microsoft.com/office/drawing/2014/main" id="{E9751F2C-D663-4AA5-A053-49F1E303C35E}"/>
            </a:ext>
          </a:extLst>
        </xdr:cNvPr>
        <xdr:cNvSpPr txBox="1"/>
      </xdr:nvSpPr>
      <xdr:spPr>
        <a:xfrm>
          <a:off x="19310427" y="10618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166931</xdr:rowOff>
    </xdr:from>
    <xdr:ext cx="469744" cy="259045"/>
    <xdr:sp macro="" textlink="">
      <xdr:nvSpPr>
        <xdr:cNvPr id="612" name="n_4aveValue【保健センター・保健所】&#10;一人当たり面積">
          <a:extLst>
            <a:ext uri="{FF2B5EF4-FFF2-40B4-BE49-F238E27FC236}">
              <a16:creationId xmlns:a16="http://schemas.microsoft.com/office/drawing/2014/main" id="{65F035D4-AF20-413C-BE1B-F5B05926130E}"/>
            </a:ext>
          </a:extLst>
        </xdr:cNvPr>
        <xdr:cNvSpPr txBox="1"/>
      </xdr:nvSpPr>
      <xdr:spPr>
        <a:xfrm>
          <a:off x="18421427" y="10625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58255</xdr:rowOff>
    </xdr:from>
    <xdr:ext cx="469744" cy="259045"/>
    <xdr:sp macro="" textlink="">
      <xdr:nvSpPr>
        <xdr:cNvPr id="613" name="n_1mainValue【保健センター・保健所】&#10;一人当たり面積">
          <a:extLst>
            <a:ext uri="{FF2B5EF4-FFF2-40B4-BE49-F238E27FC236}">
              <a16:creationId xmlns:a16="http://schemas.microsoft.com/office/drawing/2014/main" id="{39627BA8-3B7E-4401-AFE8-006F16FD8ACD}"/>
            </a:ext>
          </a:extLst>
        </xdr:cNvPr>
        <xdr:cNvSpPr txBox="1"/>
      </xdr:nvSpPr>
      <xdr:spPr>
        <a:xfrm>
          <a:off x="21075727" y="11031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61521</xdr:rowOff>
    </xdr:from>
    <xdr:ext cx="469744" cy="259045"/>
    <xdr:sp macro="" textlink="">
      <xdr:nvSpPr>
        <xdr:cNvPr id="614" name="n_2mainValue【保健センター・保健所】&#10;一人当たり面積">
          <a:extLst>
            <a:ext uri="{FF2B5EF4-FFF2-40B4-BE49-F238E27FC236}">
              <a16:creationId xmlns:a16="http://schemas.microsoft.com/office/drawing/2014/main" id="{BCDBC4DD-7D78-4A21-AAF0-207569139BF4}"/>
            </a:ext>
          </a:extLst>
        </xdr:cNvPr>
        <xdr:cNvSpPr txBox="1"/>
      </xdr:nvSpPr>
      <xdr:spPr>
        <a:xfrm>
          <a:off x="20199427" y="11034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61521</xdr:rowOff>
    </xdr:from>
    <xdr:ext cx="469744" cy="259045"/>
    <xdr:sp macro="" textlink="">
      <xdr:nvSpPr>
        <xdr:cNvPr id="615" name="n_3mainValue【保健センター・保健所】&#10;一人当たり面積">
          <a:extLst>
            <a:ext uri="{FF2B5EF4-FFF2-40B4-BE49-F238E27FC236}">
              <a16:creationId xmlns:a16="http://schemas.microsoft.com/office/drawing/2014/main" id="{72833E47-9133-46D5-B2DE-AC69337FE7AF}"/>
            </a:ext>
          </a:extLst>
        </xdr:cNvPr>
        <xdr:cNvSpPr txBox="1"/>
      </xdr:nvSpPr>
      <xdr:spPr>
        <a:xfrm>
          <a:off x="19310427" y="11034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64787</xdr:rowOff>
    </xdr:from>
    <xdr:ext cx="469744" cy="259045"/>
    <xdr:sp macro="" textlink="">
      <xdr:nvSpPr>
        <xdr:cNvPr id="616" name="n_4mainValue【保健センター・保健所】&#10;一人当たり面積">
          <a:extLst>
            <a:ext uri="{FF2B5EF4-FFF2-40B4-BE49-F238E27FC236}">
              <a16:creationId xmlns:a16="http://schemas.microsoft.com/office/drawing/2014/main" id="{97A85B71-DA63-46F4-864C-38705583CD58}"/>
            </a:ext>
          </a:extLst>
        </xdr:cNvPr>
        <xdr:cNvSpPr txBox="1"/>
      </xdr:nvSpPr>
      <xdr:spPr>
        <a:xfrm>
          <a:off x="18421427" y="11037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17" name="正方形/長方形 616">
          <a:extLst>
            <a:ext uri="{FF2B5EF4-FFF2-40B4-BE49-F238E27FC236}">
              <a16:creationId xmlns:a16="http://schemas.microsoft.com/office/drawing/2014/main" id="{C8ED3CA5-55AE-4739-8E37-C81CBA6F1275}"/>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18" name="正方形/長方形 617">
          <a:extLst>
            <a:ext uri="{FF2B5EF4-FFF2-40B4-BE49-F238E27FC236}">
              <a16:creationId xmlns:a16="http://schemas.microsoft.com/office/drawing/2014/main" id="{16C8F4A5-B630-44FD-9146-5613FC92E92B}"/>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19" name="正方形/長方形 618">
          <a:extLst>
            <a:ext uri="{FF2B5EF4-FFF2-40B4-BE49-F238E27FC236}">
              <a16:creationId xmlns:a16="http://schemas.microsoft.com/office/drawing/2014/main" id="{694DADC7-407A-489E-B766-DE698CD6A3F6}"/>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0" name="正方形/長方形 619">
          <a:extLst>
            <a:ext uri="{FF2B5EF4-FFF2-40B4-BE49-F238E27FC236}">
              <a16:creationId xmlns:a16="http://schemas.microsoft.com/office/drawing/2014/main" id="{92B49608-5505-4D61-B7EF-83C2AF0D3FA6}"/>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1" name="正方形/長方形 620">
          <a:extLst>
            <a:ext uri="{FF2B5EF4-FFF2-40B4-BE49-F238E27FC236}">
              <a16:creationId xmlns:a16="http://schemas.microsoft.com/office/drawing/2014/main" id="{4360487A-B9EE-470F-B864-A9342174B8BE}"/>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2" name="正方形/長方形 621">
          <a:extLst>
            <a:ext uri="{FF2B5EF4-FFF2-40B4-BE49-F238E27FC236}">
              <a16:creationId xmlns:a16="http://schemas.microsoft.com/office/drawing/2014/main" id="{1D083CEC-A3BE-4C20-ACE7-0AF93E47B91E}"/>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3" name="正方形/長方形 622">
          <a:extLst>
            <a:ext uri="{FF2B5EF4-FFF2-40B4-BE49-F238E27FC236}">
              <a16:creationId xmlns:a16="http://schemas.microsoft.com/office/drawing/2014/main" id="{115DA44E-B2CB-414B-8E0F-1D0035A31734}"/>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4" name="正方形/長方形 623">
          <a:extLst>
            <a:ext uri="{FF2B5EF4-FFF2-40B4-BE49-F238E27FC236}">
              <a16:creationId xmlns:a16="http://schemas.microsoft.com/office/drawing/2014/main" id="{CCADEC81-6661-490D-83FC-6DD87574DEE3}"/>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25" name="テキスト ボックス 624">
          <a:extLst>
            <a:ext uri="{FF2B5EF4-FFF2-40B4-BE49-F238E27FC236}">
              <a16:creationId xmlns:a16="http://schemas.microsoft.com/office/drawing/2014/main" id="{B14838E3-14DF-4C5B-9D51-11F0355F6EBF}"/>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26" name="直線コネクタ 625">
          <a:extLst>
            <a:ext uri="{FF2B5EF4-FFF2-40B4-BE49-F238E27FC236}">
              <a16:creationId xmlns:a16="http://schemas.microsoft.com/office/drawing/2014/main" id="{721A158A-F14D-4309-B9C1-C8C38B065129}"/>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27" name="テキスト ボックス 626">
          <a:extLst>
            <a:ext uri="{FF2B5EF4-FFF2-40B4-BE49-F238E27FC236}">
              <a16:creationId xmlns:a16="http://schemas.microsoft.com/office/drawing/2014/main" id="{6803F88E-BD65-4C34-B7B7-FA8CA955B712}"/>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28" name="直線コネクタ 627">
          <a:extLst>
            <a:ext uri="{FF2B5EF4-FFF2-40B4-BE49-F238E27FC236}">
              <a16:creationId xmlns:a16="http://schemas.microsoft.com/office/drawing/2014/main" id="{5CD8D780-FEBB-4984-8741-3972485B36C5}"/>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29" name="テキスト ボックス 628">
          <a:extLst>
            <a:ext uri="{FF2B5EF4-FFF2-40B4-BE49-F238E27FC236}">
              <a16:creationId xmlns:a16="http://schemas.microsoft.com/office/drawing/2014/main" id="{0D54405F-394E-47E7-B5EF-76D31EB43B01}"/>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0" name="直線コネクタ 629">
          <a:extLst>
            <a:ext uri="{FF2B5EF4-FFF2-40B4-BE49-F238E27FC236}">
              <a16:creationId xmlns:a16="http://schemas.microsoft.com/office/drawing/2014/main" id="{1FE37DFB-5C60-43B2-9153-9E293F2A5826}"/>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31" name="テキスト ボックス 630">
          <a:extLst>
            <a:ext uri="{FF2B5EF4-FFF2-40B4-BE49-F238E27FC236}">
              <a16:creationId xmlns:a16="http://schemas.microsoft.com/office/drawing/2014/main" id="{CE7CB832-C323-4EFA-A01E-DDBCAA57ED17}"/>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32" name="直線コネクタ 631">
          <a:extLst>
            <a:ext uri="{FF2B5EF4-FFF2-40B4-BE49-F238E27FC236}">
              <a16:creationId xmlns:a16="http://schemas.microsoft.com/office/drawing/2014/main" id="{45FBEE78-66C6-4C7A-B5C9-D301F097C3DF}"/>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33" name="テキスト ボックス 632">
          <a:extLst>
            <a:ext uri="{FF2B5EF4-FFF2-40B4-BE49-F238E27FC236}">
              <a16:creationId xmlns:a16="http://schemas.microsoft.com/office/drawing/2014/main" id="{53916FDB-B58D-408B-B3B7-BE303FC0D10B}"/>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34" name="直線コネクタ 633">
          <a:extLst>
            <a:ext uri="{FF2B5EF4-FFF2-40B4-BE49-F238E27FC236}">
              <a16:creationId xmlns:a16="http://schemas.microsoft.com/office/drawing/2014/main" id="{9C0510E4-6632-44C8-8D85-82849322C611}"/>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35" name="テキスト ボックス 634">
          <a:extLst>
            <a:ext uri="{FF2B5EF4-FFF2-40B4-BE49-F238E27FC236}">
              <a16:creationId xmlns:a16="http://schemas.microsoft.com/office/drawing/2014/main" id="{45FAB82E-E460-4E66-BE5A-F7769012E801}"/>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36" name="直線コネクタ 635">
          <a:extLst>
            <a:ext uri="{FF2B5EF4-FFF2-40B4-BE49-F238E27FC236}">
              <a16:creationId xmlns:a16="http://schemas.microsoft.com/office/drawing/2014/main" id="{15FD6DE9-8C83-4A2F-A154-795EFAF5975A}"/>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37" name="テキスト ボックス 636">
          <a:extLst>
            <a:ext uri="{FF2B5EF4-FFF2-40B4-BE49-F238E27FC236}">
              <a16:creationId xmlns:a16="http://schemas.microsoft.com/office/drawing/2014/main" id="{58EB2E74-6B22-4B09-BB12-ED5B83F198F0}"/>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38" name="直線コネクタ 637">
          <a:extLst>
            <a:ext uri="{FF2B5EF4-FFF2-40B4-BE49-F238E27FC236}">
              <a16:creationId xmlns:a16="http://schemas.microsoft.com/office/drawing/2014/main" id="{A5CEAF07-C113-4B3A-841B-C30B82AF3E20}"/>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39" name="テキスト ボックス 638">
          <a:extLst>
            <a:ext uri="{FF2B5EF4-FFF2-40B4-BE49-F238E27FC236}">
              <a16:creationId xmlns:a16="http://schemas.microsoft.com/office/drawing/2014/main" id="{959679BF-6E1F-4DD8-9869-8015DF27A826}"/>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0" name="直線コネクタ 639">
          <a:extLst>
            <a:ext uri="{FF2B5EF4-FFF2-40B4-BE49-F238E27FC236}">
              <a16:creationId xmlns:a16="http://schemas.microsoft.com/office/drawing/2014/main" id="{86F01E80-A9D1-42DD-9FDF-00BA3AA8CF73}"/>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1" name="【消防施設】&#10;有形固定資産減価償却率グラフ枠">
          <a:extLst>
            <a:ext uri="{FF2B5EF4-FFF2-40B4-BE49-F238E27FC236}">
              <a16:creationId xmlns:a16="http://schemas.microsoft.com/office/drawing/2014/main" id="{A6B9A496-97B1-46A2-B477-B3072D57AF4B}"/>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118111</xdr:rowOff>
    </xdr:from>
    <xdr:to>
      <xdr:col>85</xdr:col>
      <xdr:colOff>126364</xdr:colOff>
      <xdr:row>86</xdr:row>
      <xdr:rowOff>168729</xdr:rowOff>
    </xdr:to>
    <xdr:cxnSp macro="">
      <xdr:nvCxnSpPr>
        <xdr:cNvPr id="642" name="直線コネクタ 641">
          <a:extLst>
            <a:ext uri="{FF2B5EF4-FFF2-40B4-BE49-F238E27FC236}">
              <a16:creationId xmlns:a16="http://schemas.microsoft.com/office/drawing/2014/main" id="{995B4BF9-B225-4782-8173-620629A8B81B}"/>
            </a:ext>
          </a:extLst>
        </xdr:cNvPr>
        <xdr:cNvCxnSpPr/>
      </xdr:nvCxnSpPr>
      <xdr:spPr>
        <a:xfrm flipV="1">
          <a:off x="16318864" y="13491211"/>
          <a:ext cx="0" cy="14222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43" name="【消防施設】&#10;有形固定資産減価償却率最小値テキスト">
          <a:extLst>
            <a:ext uri="{FF2B5EF4-FFF2-40B4-BE49-F238E27FC236}">
              <a16:creationId xmlns:a16="http://schemas.microsoft.com/office/drawing/2014/main" id="{0A3FDCF5-5291-4EC8-82B2-71011D278499}"/>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44" name="直線コネクタ 643">
          <a:extLst>
            <a:ext uri="{FF2B5EF4-FFF2-40B4-BE49-F238E27FC236}">
              <a16:creationId xmlns:a16="http://schemas.microsoft.com/office/drawing/2014/main" id="{EE48F409-EEC6-4B31-8FFA-AE1ED91F9E9F}"/>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64788</xdr:rowOff>
    </xdr:from>
    <xdr:ext cx="405111" cy="259045"/>
    <xdr:sp macro="" textlink="">
      <xdr:nvSpPr>
        <xdr:cNvPr id="645" name="【消防施設】&#10;有形固定資産減価償却率最大値テキスト">
          <a:extLst>
            <a:ext uri="{FF2B5EF4-FFF2-40B4-BE49-F238E27FC236}">
              <a16:creationId xmlns:a16="http://schemas.microsoft.com/office/drawing/2014/main" id="{7B4E63A8-1D22-4806-820D-AFA24E218FED}"/>
            </a:ext>
          </a:extLst>
        </xdr:cNvPr>
        <xdr:cNvSpPr txBox="1"/>
      </xdr:nvSpPr>
      <xdr:spPr>
        <a:xfrm>
          <a:off x="16357600" y="13266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118111</xdr:rowOff>
    </xdr:from>
    <xdr:to>
      <xdr:col>86</xdr:col>
      <xdr:colOff>25400</xdr:colOff>
      <xdr:row>78</xdr:row>
      <xdr:rowOff>118111</xdr:rowOff>
    </xdr:to>
    <xdr:cxnSp macro="">
      <xdr:nvCxnSpPr>
        <xdr:cNvPr id="646" name="直線コネクタ 645">
          <a:extLst>
            <a:ext uri="{FF2B5EF4-FFF2-40B4-BE49-F238E27FC236}">
              <a16:creationId xmlns:a16="http://schemas.microsoft.com/office/drawing/2014/main" id="{B7E4C702-D2A0-4955-AE05-138F87DE7A1F}"/>
            </a:ext>
          </a:extLst>
        </xdr:cNvPr>
        <xdr:cNvCxnSpPr/>
      </xdr:nvCxnSpPr>
      <xdr:spPr>
        <a:xfrm>
          <a:off x="16230600" y="13491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379</xdr:rowOff>
    </xdr:from>
    <xdr:ext cx="405111" cy="259045"/>
    <xdr:sp macro="" textlink="">
      <xdr:nvSpPr>
        <xdr:cNvPr id="647" name="【消防施設】&#10;有形固定資産減価償却率平均値テキスト">
          <a:extLst>
            <a:ext uri="{FF2B5EF4-FFF2-40B4-BE49-F238E27FC236}">
              <a16:creationId xmlns:a16="http://schemas.microsoft.com/office/drawing/2014/main" id="{3E18D01E-512A-431D-A52B-A488F0E379DA}"/>
            </a:ext>
          </a:extLst>
        </xdr:cNvPr>
        <xdr:cNvSpPr txBox="1"/>
      </xdr:nvSpPr>
      <xdr:spPr>
        <a:xfrm>
          <a:off x="16357600" y="1405927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148952</xdr:rowOff>
    </xdr:from>
    <xdr:to>
      <xdr:col>85</xdr:col>
      <xdr:colOff>177800</xdr:colOff>
      <xdr:row>83</xdr:row>
      <xdr:rowOff>79102</xdr:rowOff>
    </xdr:to>
    <xdr:sp macro="" textlink="">
      <xdr:nvSpPr>
        <xdr:cNvPr id="648" name="フローチャート: 判断 647">
          <a:extLst>
            <a:ext uri="{FF2B5EF4-FFF2-40B4-BE49-F238E27FC236}">
              <a16:creationId xmlns:a16="http://schemas.microsoft.com/office/drawing/2014/main" id="{1E5C8B4A-BAB5-4F26-84CA-C2F6AF0F8512}"/>
            </a:ext>
          </a:extLst>
        </xdr:cNvPr>
        <xdr:cNvSpPr/>
      </xdr:nvSpPr>
      <xdr:spPr>
        <a:xfrm>
          <a:off x="16268700" y="14207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142421</xdr:rowOff>
    </xdr:from>
    <xdr:to>
      <xdr:col>81</xdr:col>
      <xdr:colOff>101600</xdr:colOff>
      <xdr:row>83</xdr:row>
      <xdr:rowOff>72571</xdr:rowOff>
    </xdr:to>
    <xdr:sp macro="" textlink="">
      <xdr:nvSpPr>
        <xdr:cNvPr id="649" name="フローチャート: 判断 648">
          <a:extLst>
            <a:ext uri="{FF2B5EF4-FFF2-40B4-BE49-F238E27FC236}">
              <a16:creationId xmlns:a16="http://schemas.microsoft.com/office/drawing/2014/main" id="{E6979B56-CA03-4C60-B537-78B65859FD20}"/>
            </a:ext>
          </a:extLst>
        </xdr:cNvPr>
        <xdr:cNvSpPr/>
      </xdr:nvSpPr>
      <xdr:spPr>
        <a:xfrm>
          <a:off x="15430500" y="14201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130992</xdr:rowOff>
    </xdr:from>
    <xdr:to>
      <xdr:col>76</xdr:col>
      <xdr:colOff>165100</xdr:colOff>
      <xdr:row>83</xdr:row>
      <xdr:rowOff>61142</xdr:rowOff>
    </xdr:to>
    <xdr:sp macro="" textlink="">
      <xdr:nvSpPr>
        <xdr:cNvPr id="650" name="フローチャート: 判断 649">
          <a:extLst>
            <a:ext uri="{FF2B5EF4-FFF2-40B4-BE49-F238E27FC236}">
              <a16:creationId xmlns:a16="http://schemas.microsoft.com/office/drawing/2014/main" id="{3C50F883-0060-4424-8741-F0BFA2CFC915}"/>
            </a:ext>
          </a:extLst>
        </xdr:cNvPr>
        <xdr:cNvSpPr/>
      </xdr:nvSpPr>
      <xdr:spPr>
        <a:xfrm>
          <a:off x="14541500" y="14189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114663</xdr:rowOff>
    </xdr:from>
    <xdr:to>
      <xdr:col>72</xdr:col>
      <xdr:colOff>38100</xdr:colOff>
      <xdr:row>83</xdr:row>
      <xdr:rowOff>44813</xdr:rowOff>
    </xdr:to>
    <xdr:sp macro="" textlink="">
      <xdr:nvSpPr>
        <xdr:cNvPr id="651" name="フローチャート: 判断 650">
          <a:extLst>
            <a:ext uri="{FF2B5EF4-FFF2-40B4-BE49-F238E27FC236}">
              <a16:creationId xmlns:a16="http://schemas.microsoft.com/office/drawing/2014/main" id="{66111E29-C08D-48A5-A946-934F7A85C683}"/>
            </a:ext>
          </a:extLst>
        </xdr:cNvPr>
        <xdr:cNvSpPr/>
      </xdr:nvSpPr>
      <xdr:spPr>
        <a:xfrm>
          <a:off x="13652500" y="1417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83638</xdr:rowOff>
    </xdr:from>
    <xdr:to>
      <xdr:col>67</xdr:col>
      <xdr:colOff>101600</xdr:colOff>
      <xdr:row>83</xdr:row>
      <xdr:rowOff>13788</xdr:rowOff>
    </xdr:to>
    <xdr:sp macro="" textlink="">
      <xdr:nvSpPr>
        <xdr:cNvPr id="652" name="フローチャート: 判断 651">
          <a:extLst>
            <a:ext uri="{FF2B5EF4-FFF2-40B4-BE49-F238E27FC236}">
              <a16:creationId xmlns:a16="http://schemas.microsoft.com/office/drawing/2014/main" id="{5B7EF566-19B7-4A1D-8A24-7191BC000EA7}"/>
            </a:ext>
          </a:extLst>
        </xdr:cNvPr>
        <xdr:cNvSpPr/>
      </xdr:nvSpPr>
      <xdr:spPr>
        <a:xfrm>
          <a:off x="12763500" y="14142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3" name="テキスト ボックス 652">
          <a:extLst>
            <a:ext uri="{FF2B5EF4-FFF2-40B4-BE49-F238E27FC236}">
              <a16:creationId xmlns:a16="http://schemas.microsoft.com/office/drawing/2014/main" id="{686162B0-611C-46BD-9E0F-465333D9EF9D}"/>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4" name="テキスト ボックス 653">
          <a:extLst>
            <a:ext uri="{FF2B5EF4-FFF2-40B4-BE49-F238E27FC236}">
              <a16:creationId xmlns:a16="http://schemas.microsoft.com/office/drawing/2014/main" id="{2AF13C4D-6681-47FB-96E2-D08A7D9B84C7}"/>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5" name="テキスト ボックス 654">
          <a:extLst>
            <a:ext uri="{FF2B5EF4-FFF2-40B4-BE49-F238E27FC236}">
              <a16:creationId xmlns:a16="http://schemas.microsoft.com/office/drawing/2014/main" id="{DF113E1D-8BCD-472B-B99C-5E0BBEA8CA83}"/>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56" name="テキスト ボックス 655">
          <a:extLst>
            <a:ext uri="{FF2B5EF4-FFF2-40B4-BE49-F238E27FC236}">
              <a16:creationId xmlns:a16="http://schemas.microsoft.com/office/drawing/2014/main" id="{CEF84E6B-A54C-450C-9F6C-419055CCA2C7}"/>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57" name="テキスト ボックス 656">
          <a:extLst>
            <a:ext uri="{FF2B5EF4-FFF2-40B4-BE49-F238E27FC236}">
              <a16:creationId xmlns:a16="http://schemas.microsoft.com/office/drawing/2014/main" id="{1C3DE8D1-1139-48E8-9C5D-33F7BBFC0D7E}"/>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121194</xdr:rowOff>
    </xdr:from>
    <xdr:to>
      <xdr:col>85</xdr:col>
      <xdr:colOff>177800</xdr:colOff>
      <xdr:row>84</xdr:row>
      <xdr:rowOff>51344</xdr:rowOff>
    </xdr:to>
    <xdr:sp macro="" textlink="">
      <xdr:nvSpPr>
        <xdr:cNvPr id="658" name="楕円 657">
          <a:extLst>
            <a:ext uri="{FF2B5EF4-FFF2-40B4-BE49-F238E27FC236}">
              <a16:creationId xmlns:a16="http://schemas.microsoft.com/office/drawing/2014/main" id="{682B9EC6-496C-4C69-B1BF-7F4BBF823501}"/>
            </a:ext>
          </a:extLst>
        </xdr:cNvPr>
        <xdr:cNvSpPr/>
      </xdr:nvSpPr>
      <xdr:spPr>
        <a:xfrm>
          <a:off x="16268700" y="14351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99621</xdr:rowOff>
    </xdr:from>
    <xdr:ext cx="405111" cy="259045"/>
    <xdr:sp macro="" textlink="">
      <xdr:nvSpPr>
        <xdr:cNvPr id="659" name="【消防施設】&#10;有形固定資産減価償却率該当値テキスト">
          <a:extLst>
            <a:ext uri="{FF2B5EF4-FFF2-40B4-BE49-F238E27FC236}">
              <a16:creationId xmlns:a16="http://schemas.microsoft.com/office/drawing/2014/main" id="{ED70E467-C20A-4CD4-8F70-A5DE175D203B}"/>
            </a:ext>
          </a:extLst>
        </xdr:cNvPr>
        <xdr:cNvSpPr txBox="1"/>
      </xdr:nvSpPr>
      <xdr:spPr>
        <a:xfrm>
          <a:off x="16357600" y="14329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88537</xdr:rowOff>
    </xdr:from>
    <xdr:to>
      <xdr:col>81</xdr:col>
      <xdr:colOff>101600</xdr:colOff>
      <xdr:row>84</xdr:row>
      <xdr:rowOff>18687</xdr:rowOff>
    </xdr:to>
    <xdr:sp macro="" textlink="">
      <xdr:nvSpPr>
        <xdr:cNvPr id="660" name="楕円 659">
          <a:extLst>
            <a:ext uri="{FF2B5EF4-FFF2-40B4-BE49-F238E27FC236}">
              <a16:creationId xmlns:a16="http://schemas.microsoft.com/office/drawing/2014/main" id="{560C0B2D-E1F1-4C0D-9853-29FEE6ABFE25}"/>
            </a:ext>
          </a:extLst>
        </xdr:cNvPr>
        <xdr:cNvSpPr/>
      </xdr:nvSpPr>
      <xdr:spPr>
        <a:xfrm>
          <a:off x="15430500" y="14318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139337</xdr:rowOff>
    </xdr:from>
    <xdr:to>
      <xdr:col>85</xdr:col>
      <xdr:colOff>127000</xdr:colOff>
      <xdr:row>84</xdr:row>
      <xdr:rowOff>544</xdr:rowOff>
    </xdr:to>
    <xdr:cxnSp macro="">
      <xdr:nvCxnSpPr>
        <xdr:cNvPr id="661" name="直線コネクタ 660">
          <a:extLst>
            <a:ext uri="{FF2B5EF4-FFF2-40B4-BE49-F238E27FC236}">
              <a16:creationId xmlns:a16="http://schemas.microsoft.com/office/drawing/2014/main" id="{F31F3DBA-4754-4CED-98B9-EDE5F5BBA64E}"/>
            </a:ext>
          </a:extLst>
        </xdr:cNvPr>
        <xdr:cNvCxnSpPr/>
      </xdr:nvCxnSpPr>
      <xdr:spPr>
        <a:xfrm>
          <a:off x="15481300" y="14369687"/>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70576</xdr:rowOff>
    </xdr:from>
    <xdr:to>
      <xdr:col>76</xdr:col>
      <xdr:colOff>165100</xdr:colOff>
      <xdr:row>84</xdr:row>
      <xdr:rowOff>726</xdr:rowOff>
    </xdr:to>
    <xdr:sp macro="" textlink="">
      <xdr:nvSpPr>
        <xdr:cNvPr id="662" name="楕円 661">
          <a:extLst>
            <a:ext uri="{FF2B5EF4-FFF2-40B4-BE49-F238E27FC236}">
              <a16:creationId xmlns:a16="http://schemas.microsoft.com/office/drawing/2014/main" id="{1D32BC96-7431-4146-B5E9-5706D345023F}"/>
            </a:ext>
          </a:extLst>
        </xdr:cNvPr>
        <xdr:cNvSpPr/>
      </xdr:nvSpPr>
      <xdr:spPr>
        <a:xfrm>
          <a:off x="14541500" y="14300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121376</xdr:rowOff>
    </xdr:from>
    <xdr:to>
      <xdr:col>81</xdr:col>
      <xdr:colOff>50800</xdr:colOff>
      <xdr:row>83</xdr:row>
      <xdr:rowOff>139337</xdr:rowOff>
    </xdr:to>
    <xdr:cxnSp macro="">
      <xdr:nvCxnSpPr>
        <xdr:cNvPr id="663" name="直線コネクタ 662">
          <a:extLst>
            <a:ext uri="{FF2B5EF4-FFF2-40B4-BE49-F238E27FC236}">
              <a16:creationId xmlns:a16="http://schemas.microsoft.com/office/drawing/2014/main" id="{BBD608CB-346C-4705-ACBF-77BBA4E5D344}"/>
            </a:ext>
          </a:extLst>
        </xdr:cNvPr>
        <xdr:cNvCxnSpPr/>
      </xdr:nvCxnSpPr>
      <xdr:spPr>
        <a:xfrm>
          <a:off x="14592300" y="14351726"/>
          <a:ext cx="8890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39551</xdr:rowOff>
    </xdr:from>
    <xdr:to>
      <xdr:col>72</xdr:col>
      <xdr:colOff>38100</xdr:colOff>
      <xdr:row>83</xdr:row>
      <xdr:rowOff>141151</xdr:rowOff>
    </xdr:to>
    <xdr:sp macro="" textlink="">
      <xdr:nvSpPr>
        <xdr:cNvPr id="664" name="楕円 663">
          <a:extLst>
            <a:ext uri="{FF2B5EF4-FFF2-40B4-BE49-F238E27FC236}">
              <a16:creationId xmlns:a16="http://schemas.microsoft.com/office/drawing/2014/main" id="{D695C674-1543-479A-ABB6-6B21EBB6DB85}"/>
            </a:ext>
          </a:extLst>
        </xdr:cNvPr>
        <xdr:cNvSpPr/>
      </xdr:nvSpPr>
      <xdr:spPr>
        <a:xfrm>
          <a:off x="13652500" y="14269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90351</xdr:rowOff>
    </xdr:from>
    <xdr:to>
      <xdr:col>76</xdr:col>
      <xdr:colOff>114300</xdr:colOff>
      <xdr:row>83</xdr:row>
      <xdr:rowOff>121376</xdr:rowOff>
    </xdr:to>
    <xdr:cxnSp macro="">
      <xdr:nvCxnSpPr>
        <xdr:cNvPr id="665" name="直線コネクタ 664">
          <a:extLst>
            <a:ext uri="{FF2B5EF4-FFF2-40B4-BE49-F238E27FC236}">
              <a16:creationId xmlns:a16="http://schemas.microsoft.com/office/drawing/2014/main" id="{0188E8A7-1772-478A-8A13-D19B12F14082}"/>
            </a:ext>
          </a:extLst>
        </xdr:cNvPr>
        <xdr:cNvCxnSpPr/>
      </xdr:nvCxnSpPr>
      <xdr:spPr>
        <a:xfrm>
          <a:off x="13703300" y="14320701"/>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8527</xdr:rowOff>
    </xdr:from>
    <xdr:to>
      <xdr:col>67</xdr:col>
      <xdr:colOff>101600</xdr:colOff>
      <xdr:row>83</xdr:row>
      <xdr:rowOff>110127</xdr:rowOff>
    </xdr:to>
    <xdr:sp macro="" textlink="">
      <xdr:nvSpPr>
        <xdr:cNvPr id="666" name="楕円 665">
          <a:extLst>
            <a:ext uri="{FF2B5EF4-FFF2-40B4-BE49-F238E27FC236}">
              <a16:creationId xmlns:a16="http://schemas.microsoft.com/office/drawing/2014/main" id="{D881C2E8-FEC6-496A-8A3D-8053B13906AB}"/>
            </a:ext>
          </a:extLst>
        </xdr:cNvPr>
        <xdr:cNvSpPr/>
      </xdr:nvSpPr>
      <xdr:spPr>
        <a:xfrm>
          <a:off x="12763500" y="14238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59327</xdr:rowOff>
    </xdr:from>
    <xdr:to>
      <xdr:col>71</xdr:col>
      <xdr:colOff>177800</xdr:colOff>
      <xdr:row>83</xdr:row>
      <xdr:rowOff>90351</xdr:rowOff>
    </xdr:to>
    <xdr:cxnSp macro="">
      <xdr:nvCxnSpPr>
        <xdr:cNvPr id="667" name="直線コネクタ 666">
          <a:extLst>
            <a:ext uri="{FF2B5EF4-FFF2-40B4-BE49-F238E27FC236}">
              <a16:creationId xmlns:a16="http://schemas.microsoft.com/office/drawing/2014/main" id="{29B22B2C-7574-42E9-B8CB-D9BEA3C833ED}"/>
            </a:ext>
          </a:extLst>
        </xdr:cNvPr>
        <xdr:cNvCxnSpPr/>
      </xdr:nvCxnSpPr>
      <xdr:spPr>
        <a:xfrm>
          <a:off x="12814300" y="14289677"/>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89098</xdr:rowOff>
    </xdr:from>
    <xdr:ext cx="405111" cy="259045"/>
    <xdr:sp macro="" textlink="">
      <xdr:nvSpPr>
        <xdr:cNvPr id="668" name="n_1aveValue【消防施設】&#10;有形固定資産減価償却率">
          <a:extLst>
            <a:ext uri="{FF2B5EF4-FFF2-40B4-BE49-F238E27FC236}">
              <a16:creationId xmlns:a16="http://schemas.microsoft.com/office/drawing/2014/main" id="{A35F9D21-4F3D-489E-A0FE-1F6B7E4FA01A}"/>
            </a:ext>
          </a:extLst>
        </xdr:cNvPr>
        <xdr:cNvSpPr txBox="1"/>
      </xdr:nvSpPr>
      <xdr:spPr>
        <a:xfrm>
          <a:off x="15266044" y="139765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77669</xdr:rowOff>
    </xdr:from>
    <xdr:ext cx="405111" cy="259045"/>
    <xdr:sp macro="" textlink="">
      <xdr:nvSpPr>
        <xdr:cNvPr id="669" name="n_2aveValue【消防施設】&#10;有形固定資産減価償却率">
          <a:extLst>
            <a:ext uri="{FF2B5EF4-FFF2-40B4-BE49-F238E27FC236}">
              <a16:creationId xmlns:a16="http://schemas.microsoft.com/office/drawing/2014/main" id="{BC5C982A-1419-4F49-87C7-59A7F21C06A9}"/>
            </a:ext>
          </a:extLst>
        </xdr:cNvPr>
        <xdr:cNvSpPr txBox="1"/>
      </xdr:nvSpPr>
      <xdr:spPr>
        <a:xfrm>
          <a:off x="14389744" y="139651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61340</xdr:rowOff>
    </xdr:from>
    <xdr:ext cx="405111" cy="259045"/>
    <xdr:sp macro="" textlink="">
      <xdr:nvSpPr>
        <xdr:cNvPr id="670" name="n_3aveValue【消防施設】&#10;有形固定資産減価償却率">
          <a:extLst>
            <a:ext uri="{FF2B5EF4-FFF2-40B4-BE49-F238E27FC236}">
              <a16:creationId xmlns:a16="http://schemas.microsoft.com/office/drawing/2014/main" id="{DA2846FF-4F0B-4430-AC49-3857B44B9DFF}"/>
            </a:ext>
          </a:extLst>
        </xdr:cNvPr>
        <xdr:cNvSpPr txBox="1"/>
      </xdr:nvSpPr>
      <xdr:spPr>
        <a:xfrm>
          <a:off x="13500744" y="139487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30315</xdr:rowOff>
    </xdr:from>
    <xdr:ext cx="405111" cy="259045"/>
    <xdr:sp macro="" textlink="">
      <xdr:nvSpPr>
        <xdr:cNvPr id="671" name="n_4aveValue【消防施設】&#10;有形固定資産減価償却率">
          <a:extLst>
            <a:ext uri="{FF2B5EF4-FFF2-40B4-BE49-F238E27FC236}">
              <a16:creationId xmlns:a16="http://schemas.microsoft.com/office/drawing/2014/main" id="{D9D88A46-D0EE-40FB-ADCC-74939A7CF989}"/>
            </a:ext>
          </a:extLst>
        </xdr:cNvPr>
        <xdr:cNvSpPr txBox="1"/>
      </xdr:nvSpPr>
      <xdr:spPr>
        <a:xfrm>
          <a:off x="12611744" y="139177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9814</xdr:rowOff>
    </xdr:from>
    <xdr:ext cx="405111" cy="259045"/>
    <xdr:sp macro="" textlink="">
      <xdr:nvSpPr>
        <xdr:cNvPr id="672" name="n_1mainValue【消防施設】&#10;有形固定資産減価償却率">
          <a:extLst>
            <a:ext uri="{FF2B5EF4-FFF2-40B4-BE49-F238E27FC236}">
              <a16:creationId xmlns:a16="http://schemas.microsoft.com/office/drawing/2014/main" id="{44C5D115-7367-448D-9D7D-9CB9CC5D53DD}"/>
            </a:ext>
          </a:extLst>
        </xdr:cNvPr>
        <xdr:cNvSpPr txBox="1"/>
      </xdr:nvSpPr>
      <xdr:spPr>
        <a:xfrm>
          <a:off x="15266044" y="144116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163303</xdr:rowOff>
    </xdr:from>
    <xdr:ext cx="405111" cy="259045"/>
    <xdr:sp macro="" textlink="">
      <xdr:nvSpPr>
        <xdr:cNvPr id="673" name="n_2mainValue【消防施設】&#10;有形固定資産減価償却率">
          <a:extLst>
            <a:ext uri="{FF2B5EF4-FFF2-40B4-BE49-F238E27FC236}">
              <a16:creationId xmlns:a16="http://schemas.microsoft.com/office/drawing/2014/main" id="{7DC534CE-33AC-47F7-93BF-5E53E9278DF4}"/>
            </a:ext>
          </a:extLst>
        </xdr:cNvPr>
        <xdr:cNvSpPr txBox="1"/>
      </xdr:nvSpPr>
      <xdr:spPr>
        <a:xfrm>
          <a:off x="14389744" y="143936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132278</xdr:rowOff>
    </xdr:from>
    <xdr:ext cx="405111" cy="259045"/>
    <xdr:sp macro="" textlink="">
      <xdr:nvSpPr>
        <xdr:cNvPr id="674" name="n_3mainValue【消防施設】&#10;有形固定資産減価償却率">
          <a:extLst>
            <a:ext uri="{FF2B5EF4-FFF2-40B4-BE49-F238E27FC236}">
              <a16:creationId xmlns:a16="http://schemas.microsoft.com/office/drawing/2014/main" id="{4FA66D2E-F489-4808-8922-97BBD9EF76AC}"/>
            </a:ext>
          </a:extLst>
        </xdr:cNvPr>
        <xdr:cNvSpPr txBox="1"/>
      </xdr:nvSpPr>
      <xdr:spPr>
        <a:xfrm>
          <a:off x="13500744" y="143626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101254</xdr:rowOff>
    </xdr:from>
    <xdr:ext cx="405111" cy="259045"/>
    <xdr:sp macro="" textlink="">
      <xdr:nvSpPr>
        <xdr:cNvPr id="675" name="n_4mainValue【消防施設】&#10;有形固定資産減価償却率">
          <a:extLst>
            <a:ext uri="{FF2B5EF4-FFF2-40B4-BE49-F238E27FC236}">
              <a16:creationId xmlns:a16="http://schemas.microsoft.com/office/drawing/2014/main" id="{7F2E5744-3A09-44D9-B29F-8F4E4F4645B8}"/>
            </a:ext>
          </a:extLst>
        </xdr:cNvPr>
        <xdr:cNvSpPr txBox="1"/>
      </xdr:nvSpPr>
      <xdr:spPr>
        <a:xfrm>
          <a:off x="12611744" y="143316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6" name="正方形/長方形 675">
          <a:extLst>
            <a:ext uri="{FF2B5EF4-FFF2-40B4-BE49-F238E27FC236}">
              <a16:creationId xmlns:a16="http://schemas.microsoft.com/office/drawing/2014/main" id="{2BD6C4CE-2047-4ABC-948E-917ED57474EF}"/>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7" name="正方形/長方形 676">
          <a:extLst>
            <a:ext uri="{FF2B5EF4-FFF2-40B4-BE49-F238E27FC236}">
              <a16:creationId xmlns:a16="http://schemas.microsoft.com/office/drawing/2014/main" id="{48483CED-B615-433C-89CE-BD5E33EBA644}"/>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78" name="正方形/長方形 677">
          <a:extLst>
            <a:ext uri="{FF2B5EF4-FFF2-40B4-BE49-F238E27FC236}">
              <a16:creationId xmlns:a16="http://schemas.microsoft.com/office/drawing/2014/main" id="{8BCE43BF-2C9E-4BEC-A734-3CEFFBBB87FB}"/>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79" name="正方形/長方形 678">
          <a:extLst>
            <a:ext uri="{FF2B5EF4-FFF2-40B4-BE49-F238E27FC236}">
              <a16:creationId xmlns:a16="http://schemas.microsoft.com/office/drawing/2014/main" id="{4600C8C6-D2E7-4115-A74C-D97D79276DFD}"/>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0" name="正方形/長方形 679">
          <a:extLst>
            <a:ext uri="{FF2B5EF4-FFF2-40B4-BE49-F238E27FC236}">
              <a16:creationId xmlns:a16="http://schemas.microsoft.com/office/drawing/2014/main" id="{0C18B534-AB5C-4361-8E7E-444F4C499D9E}"/>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1" name="正方形/長方形 680">
          <a:extLst>
            <a:ext uri="{FF2B5EF4-FFF2-40B4-BE49-F238E27FC236}">
              <a16:creationId xmlns:a16="http://schemas.microsoft.com/office/drawing/2014/main" id="{3EA1B1C6-FCED-4037-BF26-5357125E69BB}"/>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2" name="正方形/長方形 681">
          <a:extLst>
            <a:ext uri="{FF2B5EF4-FFF2-40B4-BE49-F238E27FC236}">
              <a16:creationId xmlns:a16="http://schemas.microsoft.com/office/drawing/2014/main" id="{596B1BE7-2487-446E-B680-54A4CC67F1A1}"/>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3" name="正方形/長方形 682">
          <a:extLst>
            <a:ext uri="{FF2B5EF4-FFF2-40B4-BE49-F238E27FC236}">
              <a16:creationId xmlns:a16="http://schemas.microsoft.com/office/drawing/2014/main" id="{63D23CBE-FAD8-4A94-A6EB-0266914E7709}"/>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4" name="テキスト ボックス 683">
          <a:extLst>
            <a:ext uri="{FF2B5EF4-FFF2-40B4-BE49-F238E27FC236}">
              <a16:creationId xmlns:a16="http://schemas.microsoft.com/office/drawing/2014/main" id="{FDF40FE9-C0DA-4733-8F56-FFDEF07E8302}"/>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5" name="直線コネクタ 684">
          <a:extLst>
            <a:ext uri="{FF2B5EF4-FFF2-40B4-BE49-F238E27FC236}">
              <a16:creationId xmlns:a16="http://schemas.microsoft.com/office/drawing/2014/main" id="{535859F2-8F7F-41D2-BDD1-F1FF0E486396}"/>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86" name="直線コネクタ 685">
          <a:extLst>
            <a:ext uri="{FF2B5EF4-FFF2-40B4-BE49-F238E27FC236}">
              <a16:creationId xmlns:a16="http://schemas.microsoft.com/office/drawing/2014/main" id="{C86AAF90-46D1-4CF7-AA0C-B9478824FCD8}"/>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87" name="テキスト ボックス 686">
          <a:extLst>
            <a:ext uri="{FF2B5EF4-FFF2-40B4-BE49-F238E27FC236}">
              <a16:creationId xmlns:a16="http://schemas.microsoft.com/office/drawing/2014/main" id="{401AF905-55F5-4EA1-AF4B-BA79EAD3FA52}"/>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88" name="直線コネクタ 687">
          <a:extLst>
            <a:ext uri="{FF2B5EF4-FFF2-40B4-BE49-F238E27FC236}">
              <a16:creationId xmlns:a16="http://schemas.microsoft.com/office/drawing/2014/main" id="{9AA05FC1-CFF8-4CD9-8595-AAF9E1A9AE01}"/>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89" name="テキスト ボックス 688">
          <a:extLst>
            <a:ext uri="{FF2B5EF4-FFF2-40B4-BE49-F238E27FC236}">
              <a16:creationId xmlns:a16="http://schemas.microsoft.com/office/drawing/2014/main" id="{6108BC7B-37C8-4B8F-B9E6-BBF8C2C35E2E}"/>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90" name="直線コネクタ 689">
          <a:extLst>
            <a:ext uri="{FF2B5EF4-FFF2-40B4-BE49-F238E27FC236}">
              <a16:creationId xmlns:a16="http://schemas.microsoft.com/office/drawing/2014/main" id="{08437370-F674-448D-B1C1-E4282E3D1E23}"/>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91" name="テキスト ボックス 690">
          <a:extLst>
            <a:ext uri="{FF2B5EF4-FFF2-40B4-BE49-F238E27FC236}">
              <a16:creationId xmlns:a16="http://schemas.microsoft.com/office/drawing/2014/main" id="{C203C539-FAD4-4005-813F-361C466411DB}"/>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92" name="直線コネクタ 691">
          <a:extLst>
            <a:ext uri="{FF2B5EF4-FFF2-40B4-BE49-F238E27FC236}">
              <a16:creationId xmlns:a16="http://schemas.microsoft.com/office/drawing/2014/main" id="{FAF0D1BE-C709-4203-836E-0013CC600FE1}"/>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93" name="テキスト ボックス 692">
          <a:extLst>
            <a:ext uri="{FF2B5EF4-FFF2-40B4-BE49-F238E27FC236}">
              <a16:creationId xmlns:a16="http://schemas.microsoft.com/office/drawing/2014/main" id="{9EE01BA4-4846-43F7-8FE9-17241D03AE42}"/>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4" name="直線コネクタ 693">
          <a:extLst>
            <a:ext uri="{FF2B5EF4-FFF2-40B4-BE49-F238E27FC236}">
              <a16:creationId xmlns:a16="http://schemas.microsoft.com/office/drawing/2014/main" id="{66B4FE52-6373-4AFF-8C9C-09BF67482511}"/>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5" name="テキスト ボックス 694">
          <a:extLst>
            <a:ext uri="{FF2B5EF4-FFF2-40B4-BE49-F238E27FC236}">
              <a16:creationId xmlns:a16="http://schemas.microsoft.com/office/drawing/2014/main" id="{94F508CE-DE55-4FC6-8CD6-38426BF832FC}"/>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96" name="【消防施設】&#10;一人当たり面積グラフ枠">
          <a:extLst>
            <a:ext uri="{FF2B5EF4-FFF2-40B4-BE49-F238E27FC236}">
              <a16:creationId xmlns:a16="http://schemas.microsoft.com/office/drawing/2014/main" id="{54B3B374-6575-4042-A500-B07C12BF4E21}"/>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63246</xdr:rowOff>
    </xdr:from>
    <xdr:to>
      <xdr:col>116</xdr:col>
      <xdr:colOff>62864</xdr:colOff>
      <xdr:row>86</xdr:row>
      <xdr:rowOff>10668</xdr:rowOff>
    </xdr:to>
    <xdr:cxnSp macro="">
      <xdr:nvCxnSpPr>
        <xdr:cNvPr id="697" name="直線コネクタ 696">
          <a:extLst>
            <a:ext uri="{FF2B5EF4-FFF2-40B4-BE49-F238E27FC236}">
              <a16:creationId xmlns:a16="http://schemas.microsoft.com/office/drawing/2014/main" id="{6D8B43D1-3E9B-4EB4-8502-1DDE3FDB3514}"/>
            </a:ext>
          </a:extLst>
        </xdr:cNvPr>
        <xdr:cNvCxnSpPr/>
      </xdr:nvCxnSpPr>
      <xdr:spPr>
        <a:xfrm flipV="1">
          <a:off x="22160864" y="13607796"/>
          <a:ext cx="0" cy="1147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14495</xdr:rowOff>
    </xdr:from>
    <xdr:ext cx="469744" cy="259045"/>
    <xdr:sp macro="" textlink="">
      <xdr:nvSpPr>
        <xdr:cNvPr id="698" name="【消防施設】&#10;一人当たり面積最小値テキスト">
          <a:extLst>
            <a:ext uri="{FF2B5EF4-FFF2-40B4-BE49-F238E27FC236}">
              <a16:creationId xmlns:a16="http://schemas.microsoft.com/office/drawing/2014/main" id="{3526A380-8C79-4648-A82D-66CB0319043C}"/>
            </a:ext>
          </a:extLst>
        </xdr:cNvPr>
        <xdr:cNvSpPr txBox="1"/>
      </xdr:nvSpPr>
      <xdr:spPr>
        <a:xfrm>
          <a:off x="22199600" y="14759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10668</xdr:rowOff>
    </xdr:from>
    <xdr:to>
      <xdr:col>116</xdr:col>
      <xdr:colOff>152400</xdr:colOff>
      <xdr:row>86</xdr:row>
      <xdr:rowOff>10668</xdr:rowOff>
    </xdr:to>
    <xdr:cxnSp macro="">
      <xdr:nvCxnSpPr>
        <xdr:cNvPr id="699" name="直線コネクタ 698">
          <a:extLst>
            <a:ext uri="{FF2B5EF4-FFF2-40B4-BE49-F238E27FC236}">
              <a16:creationId xmlns:a16="http://schemas.microsoft.com/office/drawing/2014/main" id="{725A915D-4958-480D-9678-783DF769B6E8}"/>
            </a:ext>
          </a:extLst>
        </xdr:cNvPr>
        <xdr:cNvCxnSpPr/>
      </xdr:nvCxnSpPr>
      <xdr:spPr>
        <a:xfrm>
          <a:off x="22072600" y="14755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78</xdr:row>
      <xdr:rowOff>9923</xdr:rowOff>
    </xdr:from>
    <xdr:ext cx="469744" cy="259045"/>
    <xdr:sp macro="" textlink="">
      <xdr:nvSpPr>
        <xdr:cNvPr id="700" name="【消防施設】&#10;一人当たり面積最大値テキスト">
          <a:extLst>
            <a:ext uri="{FF2B5EF4-FFF2-40B4-BE49-F238E27FC236}">
              <a16:creationId xmlns:a16="http://schemas.microsoft.com/office/drawing/2014/main" id="{C8E2AFCF-7F6E-46A1-B6E7-4F2FC9DBB1E2}"/>
            </a:ext>
          </a:extLst>
        </xdr:cNvPr>
        <xdr:cNvSpPr txBox="1"/>
      </xdr:nvSpPr>
      <xdr:spPr>
        <a:xfrm>
          <a:off x="22199600" y="13383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63246</xdr:rowOff>
    </xdr:from>
    <xdr:to>
      <xdr:col>116</xdr:col>
      <xdr:colOff>152400</xdr:colOff>
      <xdr:row>79</xdr:row>
      <xdr:rowOff>63246</xdr:rowOff>
    </xdr:to>
    <xdr:cxnSp macro="">
      <xdr:nvCxnSpPr>
        <xdr:cNvPr id="701" name="直線コネクタ 700">
          <a:extLst>
            <a:ext uri="{FF2B5EF4-FFF2-40B4-BE49-F238E27FC236}">
              <a16:creationId xmlns:a16="http://schemas.microsoft.com/office/drawing/2014/main" id="{6934BF55-3B5D-4F0A-B687-4DE2D6120F02}"/>
            </a:ext>
          </a:extLst>
        </xdr:cNvPr>
        <xdr:cNvCxnSpPr/>
      </xdr:nvCxnSpPr>
      <xdr:spPr>
        <a:xfrm>
          <a:off x="22072600" y="13607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155464</xdr:rowOff>
    </xdr:from>
    <xdr:ext cx="469744" cy="259045"/>
    <xdr:sp macro="" textlink="">
      <xdr:nvSpPr>
        <xdr:cNvPr id="702" name="【消防施設】&#10;一人当たり面積平均値テキスト">
          <a:extLst>
            <a:ext uri="{FF2B5EF4-FFF2-40B4-BE49-F238E27FC236}">
              <a16:creationId xmlns:a16="http://schemas.microsoft.com/office/drawing/2014/main" id="{E27B94A5-C55D-4311-A0BB-980C8E807BE2}"/>
            </a:ext>
          </a:extLst>
        </xdr:cNvPr>
        <xdr:cNvSpPr txBox="1"/>
      </xdr:nvSpPr>
      <xdr:spPr>
        <a:xfrm>
          <a:off x="22199600" y="143858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5587</xdr:rowOff>
    </xdr:from>
    <xdr:to>
      <xdr:col>116</xdr:col>
      <xdr:colOff>114300</xdr:colOff>
      <xdr:row>84</xdr:row>
      <xdr:rowOff>107187</xdr:rowOff>
    </xdr:to>
    <xdr:sp macro="" textlink="">
      <xdr:nvSpPr>
        <xdr:cNvPr id="703" name="フローチャート: 判断 702">
          <a:extLst>
            <a:ext uri="{FF2B5EF4-FFF2-40B4-BE49-F238E27FC236}">
              <a16:creationId xmlns:a16="http://schemas.microsoft.com/office/drawing/2014/main" id="{138B0631-D18B-40DE-95D9-BFE2F1D9E8E2}"/>
            </a:ext>
          </a:extLst>
        </xdr:cNvPr>
        <xdr:cNvSpPr/>
      </xdr:nvSpPr>
      <xdr:spPr>
        <a:xfrm>
          <a:off x="22110700" y="14407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14732</xdr:rowOff>
    </xdr:from>
    <xdr:to>
      <xdr:col>112</xdr:col>
      <xdr:colOff>38100</xdr:colOff>
      <xdr:row>84</xdr:row>
      <xdr:rowOff>116332</xdr:rowOff>
    </xdr:to>
    <xdr:sp macro="" textlink="">
      <xdr:nvSpPr>
        <xdr:cNvPr id="704" name="フローチャート: 判断 703">
          <a:extLst>
            <a:ext uri="{FF2B5EF4-FFF2-40B4-BE49-F238E27FC236}">
              <a16:creationId xmlns:a16="http://schemas.microsoft.com/office/drawing/2014/main" id="{615DB5EE-98BF-4DB0-9471-63112B5495EC}"/>
            </a:ext>
          </a:extLst>
        </xdr:cNvPr>
        <xdr:cNvSpPr/>
      </xdr:nvSpPr>
      <xdr:spPr>
        <a:xfrm>
          <a:off x="21272500" y="14416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23876</xdr:rowOff>
    </xdr:from>
    <xdr:to>
      <xdr:col>107</xdr:col>
      <xdr:colOff>101600</xdr:colOff>
      <xdr:row>84</xdr:row>
      <xdr:rowOff>125476</xdr:rowOff>
    </xdr:to>
    <xdr:sp macro="" textlink="">
      <xdr:nvSpPr>
        <xdr:cNvPr id="705" name="フローチャート: 判断 704">
          <a:extLst>
            <a:ext uri="{FF2B5EF4-FFF2-40B4-BE49-F238E27FC236}">
              <a16:creationId xmlns:a16="http://schemas.microsoft.com/office/drawing/2014/main" id="{6644323C-BC2B-46E3-9109-4E2665C1B0D1}"/>
            </a:ext>
          </a:extLst>
        </xdr:cNvPr>
        <xdr:cNvSpPr/>
      </xdr:nvSpPr>
      <xdr:spPr>
        <a:xfrm>
          <a:off x="20383500" y="1442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23876</xdr:rowOff>
    </xdr:from>
    <xdr:to>
      <xdr:col>102</xdr:col>
      <xdr:colOff>165100</xdr:colOff>
      <xdr:row>84</xdr:row>
      <xdr:rowOff>125476</xdr:rowOff>
    </xdr:to>
    <xdr:sp macro="" textlink="">
      <xdr:nvSpPr>
        <xdr:cNvPr id="706" name="フローチャート: 判断 705">
          <a:extLst>
            <a:ext uri="{FF2B5EF4-FFF2-40B4-BE49-F238E27FC236}">
              <a16:creationId xmlns:a16="http://schemas.microsoft.com/office/drawing/2014/main" id="{C5B4B59B-CFBC-4B11-A0F0-FB5050EB1BC1}"/>
            </a:ext>
          </a:extLst>
        </xdr:cNvPr>
        <xdr:cNvSpPr/>
      </xdr:nvSpPr>
      <xdr:spPr>
        <a:xfrm>
          <a:off x="19494500" y="1442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28448</xdr:rowOff>
    </xdr:from>
    <xdr:to>
      <xdr:col>98</xdr:col>
      <xdr:colOff>38100</xdr:colOff>
      <xdr:row>84</xdr:row>
      <xdr:rowOff>130048</xdr:rowOff>
    </xdr:to>
    <xdr:sp macro="" textlink="">
      <xdr:nvSpPr>
        <xdr:cNvPr id="707" name="フローチャート: 判断 706">
          <a:extLst>
            <a:ext uri="{FF2B5EF4-FFF2-40B4-BE49-F238E27FC236}">
              <a16:creationId xmlns:a16="http://schemas.microsoft.com/office/drawing/2014/main" id="{F5EB9446-61AB-408E-A56A-E2CDE378041A}"/>
            </a:ext>
          </a:extLst>
        </xdr:cNvPr>
        <xdr:cNvSpPr/>
      </xdr:nvSpPr>
      <xdr:spPr>
        <a:xfrm>
          <a:off x="18605500" y="1443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08" name="テキスト ボックス 707">
          <a:extLst>
            <a:ext uri="{FF2B5EF4-FFF2-40B4-BE49-F238E27FC236}">
              <a16:creationId xmlns:a16="http://schemas.microsoft.com/office/drawing/2014/main" id="{4A536007-287C-478D-A049-8FF430341E0E}"/>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09" name="テキスト ボックス 708">
          <a:extLst>
            <a:ext uri="{FF2B5EF4-FFF2-40B4-BE49-F238E27FC236}">
              <a16:creationId xmlns:a16="http://schemas.microsoft.com/office/drawing/2014/main" id="{66BBF9FE-FFEF-4C29-A0B7-40AF8A0BAD3F}"/>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0" name="テキスト ボックス 709">
          <a:extLst>
            <a:ext uri="{FF2B5EF4-FFF2-40B4-BE49-F238E27FC236}">
              <a16:creationId xmlns:a16="http://schemas.microsoft.com/office/drawing/2014/main" id="{E4B01686-BB50-4894-86D1-46AC975055E5}"/>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1" name="テキスト ボックス 710">
          <a:extLst>
            <a:ext uri="{FF2B5EF4-FFF2-40B4-BE49-F238E27FC236}">
              <a16:creationId xmlns:a16="http://schemas.microsoft.com/office/drawing/2014/main" id="{2D343DCB-CF5D-44DA-A9AA-605AAC977C21}"/>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2" name="テキスト ボックス 711">
          <a:extLst>
            <a:ext uri="{FF2B5EF4-FFF2-40B4-BE49-F238E27FC236}">
              <a16:creationId xmlns:a16="http://schemas.microsoft.com/office/drawing/2014/main" id="{C76B73CB-8C22-44F8-85BA-573069DC216C}"/>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85598</xdr:rowOff>
    </xdr:from>
    <xdr:to>
      <xdr:col>116</xdr:col>
      <xdr:colOff>114300</xdr:colOff>
      <xdr:row>84</xdr:row>
      <xdr:rowOff>15748</xdr:rowOff>
    </xdr:to>
    <xdr:sp macro="" textlink="">
      <xdr:nvSpPr>
        <xdr:cNvPr id="713" name="楕円 712">
          <a:extLst>
            <a:ext uri="{FF2B5EF4-FFF2-40B4-BE49-F238E27FC236}">
              <a16:creationId xmlns:a16="http://schemas.microsoft.com/office/drawing/2014/main" id="{686B4330-7DDA-4475-AB7E-6BD0D6BC5F17}"/>
            </a:ext>
          </a:extLst>
        </xdr:cNvPr>
        <xdr:cNvSpPr/>
      </xdr:nvSpPr>
      <xdr:spPr>
        <a:xfrm>
          <a:off x="22110700" y="14315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108475</xdr:rowOff>
    </xdr:from>
    <xdr:ext cx="469744" cy="259045"/>
    <xdr:sp macro="" textlink="">
      <xdr:nvSpPr>
        <xdr:cNvPr id="714" name="【消防施設】&#10;一人当たり面積該当値テキスト">
          <a:extLst>
            <a:ext uri="{FF2B5EF4-FFF2-40B4-BE49-F238E27FC236}">
              <a16:creationId xmlns:a16="http://schemas.microsoft.com/office/drawing/2014/main" id="{28FFA315-A82A-4A65-BB4F-9ADB88C653C5}"/>
            </a:ext>
          </a:extLst>
        </xdr:cNvPr>
        <xdr:cNvSpPr txBox="1"/>
      </xdr:nvSpPr>
      <xdr:spPr>
        <a:xfrm>
          <a:off x="22199600" y="14167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71882</xdr:rowOff>
    </xdr:from>
    <xdr:to>
      <xdr:col>112</xdr:col>
      <xdr:colOff>38100</xdr:colOff>
      <xdr:row>84</xdr:row>
      <xdr:rowOff>2032</xdr:rowOff>
    </xdr:to>
    <xdr:sp macro="" textlink="">
      <xdr:nvSpPr>
        <xdr:cNvPr id="715" name="楕円 714">
          <a:extLst>
            <a:ext uri="{FF2B5EF4-FFF2-40B4-BE49-F238E27FC236}">
              <a16:creationId xmlns:a16="http://schemas.microsoft.com/office/drawing/2014/main" id="{6A615A5D-65ED-4051-AF06-CB25061BC189}"/>
            </a:ext>
          </a:extLst>
        </xdr:cNvPr>
        <xdr:cNvSpPr/>
      </xdr:nvSpPr>
      <xdr:spPr>
        <a:xfrm>
          <a:off x="21272500" y="14302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122682</xdr:rowOff>
    </xdr:from>
    <xdr:to>
      <xdr:col>116</xdr:col>
      <xdr:colOff>63500</xdr:colOff>
      <xdr:row>83</xdr:row>
      <xdr:rowOff>136398</xdr:rowOff>
    </xdr:to>
    <xdr:cxnSp macro="">
      <xdr:nvCxnSpPr>
        <xdr:cNvPr id="716" name="直線コネクタ 715">
          <a:extLst>
            <a:ext uri="{FF2B5EF4-FFF2-40B4-BE49-F238E27FC236}">
              <a16:creationId xmlns:a16="http://schemas.microsoft.com/office/drawing/2014/main" id="{9B375433-54BC-42A9-B1F0-7DE25ACFD514}"/>
            </a:ext>
          </a:extLst>
        </xdr:cNvPr>
        <xdr:cNvCxnSpPr/>
      </xdr:nvCxnSpPr>
      <xdr:spPr>
        <a:xfrm>
          <a:off x="21323300" y="14353032"/>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76454</xdr:rowOff>
    </xdr:from>
    <xdr:to>
      <xdr:col>107</xdr:col>
      <xdr:colOff>101600</xdr:colOff>
      <xdr:row>84</xdr:row>
      <xdr:rowOff>6604</xdr:rowOff>
    </xdr:to>
    <xdr:sp macro="" textlink="">
      <xdr:nvSpPr>
        <xdr:cNvPr id="717" name="楕円 716">
          <a:extLst>
            <a:ext uri="{FF2B5EF4-FFF2-40B4-BE49-F238E27FC236}">
              <a16:creationId xmlns:a16="http://schemas.microsoft.com/office/drawing/2014/main" id="{DC7AA975-B415-4234-97E2-E7921A06B308}"/>
            </a:ext>
          </a:extLst>
        </xdr:cNvPr>
        <xdr:cNvSpPr/>
      </xdr:nvSpPr>
      <xdr:spPr>
        <a:xfrm>
          <a:off x="20383500" y="14306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122682</xdr:rowOff>
    </xdr:from>
    <xdr:to>
      <xdr:col>111</xdr:col>
      <xdr:colOff>177800</xdr:colOff>
      <xdr:row>83</xdr:row>
      <xdr:rowOff>127254</xdr:rowOff>
    </xdr:to>
    <xdr:cxnSp macro="">
      <xdr:nvCxnSpPr>
        <xdr:cNvPr id="718" name="直線コネクタ 717">
          <a:extLst>
            <a:ext uri="{FF2B5EF4-FFF2-40B4-BE49-F238E27FC236}">
              <a16:creationId xmlns:a16="http://schemas.microsoft.com/office/drawing/2014/main" id="{BDB7BA10-2B3F-4A17-B0E8-24D68F3A67D5}"/>
            </a:ext>
          </a:extLst>
        </xdr:cNvPr>
        <xdr:cNvCxnSpPr/>
      </xdr:nvCxnSpPr>
      <xdr:spPr>
        <a:xfrm flipV="1">
          <a:off x="20434300" y="1435303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85598</xdr:rowOff>
    </xdr:from>
    <xdr:to>
      <xdr:col>102</xdr:col>
      <xdr:colOff>165100</xdr:colOff>
      <xdr:row>84</xdr:row>
      <xdr:rowOff>15748</xdr:rowOff>
    </xdr:to>
    <xdr:sp macro="" textlink="">
      <xdr:nvSpPr>
        <xdr:cNvPr id="719" name="楕円 718">
          <a:extLst>
            <a:ext uri="{FF2B5EF4-FFF2-40B4-BE49-F238E27FC236}">
              <a16:creationId xmlns:a16="http://schemas.microsoft.com/office/drawing/2014/main" id="{AAE64E35-923B-436A-B5B2-49E76C2305EF}"/>
            </a:ext>
          </a:extLst>
        </xdr:cNvPr>
        <xdr:cNvSpPr/>
      </xdr:nvSpPr>
      <xdr:spPr>
        <a:xfrm>
          <a:off x="19494500" y="14315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127254</xdr:rowOff>
    </xdr:from>
    <xdr:to>
      <xdr:col>107</xdr:col>
      <xdr:colOff>50800</xdr:colOff>
      <xdr:row>83</xdr:row>
      <xdr:rowOff>136398</xdr:rowOff>
    </xdr:to>
    <xdr:cxnSp macro="">
      <xdr:nvCxnSpPr>
        <xdr:cNvPr id="720" name="直線コネクタ 719">
          <a:extLst>
            <a:ext uri="{FF2B5EF4-FFF2-40B4-BE49-F238E27FC236}">
              <a16:creationId xmlns:a16="http://schemas.microsoft.com/office/drawing/2014/main" id="{C23ED8DA-0AA9-4DBF-B6AB-FF8F3CF1F63F}"/>
            </a:ext>
          </a:extLst>
        </xdr:cNvPr>
        <xdr:cNvCxnSpPr/>
      </xdr:nvCxnSpPr>
      <xdr:spPr>
        <a:xfrm flipV="1">
          <a:off x="19545300" y="1435760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90170</xdr:rowOff>
    </xdr:from>
    <xdr:to>
      <xdr:col>98</xdr:col>
      <xdr:colOff>38100</xdr:colOff>
      <xdr:row>84</xdr:row>
      <xdr:rowOff>20320</xdr:rowOff>
    </xdr:to>
    <xdr:sp macro="" textlink="">
      <xdr:nvSpPr>
        <xdr:cNvPr id="721" name="楕円 720">
          <a:extLst>
            <a:ext uri="{FF2B5EF4-FFF2-40B4-BE49-F238E27FC236}">
              <a16:creationId xmlns:a16="http://schemas.microsoft.com/office/drawing/2014/main" id="{8883F2C9-3D8B-4341-B7D0-ED9C1793695A}"/>
            </a:ext>
          </a:extLst>
        </xdr:cNvPr>
        <xdr:cNvSpPr/>
      </xdr:nvSpPr>
      <xdr:spPr>
        <a:xfrm>
          <a:off x="18605500" y="1432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83</xdr:row>
      <xdr:rowOff>136398</xdr:rowOff>
    </xdr:from>
    <xdr:to>
      <xdr:col>102</xdr:col>
      <xdr:colOff>114300</xdr:colOff>
      <xdr:row>83</xdr:row>
      <xdr:rowOff>140970</xdr:rowOff>
    </xdr:to>
    <xdr:cxnSp macro="">
      <xdr:nvCxnSpPr>
        <xdr:cNvPr id="722" name="直線コネクタ 721">
          <a:extLst>
            <a:ext uri="{FF2B5EF4-FFF2-40B4-BE49-F238E27FC236}">
              <a16:creationId xmlns:a16="http://schemas.microsoft.com/office/drawing/2014/main" id="{AED2BC3D-E373-411E-BB9A-E056AE8A5427}"/>
            </a:ext>
          </a:extLst>
        </xdr:cNvPr>
        <xdr:cNvCxnSpPr/>
      </xdr:nvCxnSpPr>
      <xdr:spPr>
        <a:xfrm flipV="1">
          <a:off x="18656300" y="1436674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107459</xdr:rowOff>
    </xdr:from>
    <xdr:ext cx="469744" cy="259045"/>
    <xdr:sp macro="" textlink="">
      <xdr:nvSpPr>
        <xdr:cNvPr id="723" name="n_1aveValue【消防施設】&#10;一人当たり面積">
          <a:extLst>
            <a:ext uri="{FF2B5EF4-FFF2-40B4-BE49-F238E27FC236}">
              <a16:creationId xmlns:a16="http://schemas.microsoft.com/office/drawing/2014/main" id="{4879EEB0-2297-4FE7-AB4F-FB08998DAA29}"/>
            </a:ext>
          </a:extLst>
        </xdr:cNvPr>
        <xdr:cNvSpPr txBox="1"/>
      </xdr:nvSpPr>
      <xdr:spPr>
        <a:xfrm>
          <a:off x="21075727" y="14509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116603</xdr:rowOff>
    </xdr:from>
    <xdr:ext cx="469744" cy="259045"/>
    <xdr:sp macro="" textlink="">
      <xdr:nvSpPr>
        <xdr:cNvPr id="724" name="n_2aveValue【消防施設】&#10;一人当たり面積">
          <a:extLst>
            <a:ext uri="{FF2B5EF4-FFF2-40B4-BE49-F238E27FC236}">
              <a16:creationId xmlns:a16="http://schemas.microsoft.com/office/drawing/2014/main" id="{3C509E19-B5B8-42BD-9E74-E6185D6E9A8E}"/>
            </a:ext>
          </a:extLst>
        </xdr:cNvPr>
        <xdr:cNvSpPr txBox="1"/>
      </xdr:nvSpPr>
      <xdr:spPr>
        <a:xfrm>
          <a:off x="20199427" y="14518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116603</xdr:rowOff>
    </xdr:from>
    <xdr:ext cx="469744" cy="259045"/>
    <xdr:sp macro="" textlink="">
      <xdr:nvSpPr>
        <xdr:cNvPr id="725" name="n_3aveValue【消防施設】&#10;一人当たり面積">
          <a:extLst>
            <a:ext uri="{FF2B5EF4-FFF2-40B4-BE49-F238E27FC236}">
              <a16:creationId xmlns:a16="http://schemas.microsoft.com/office/drawing/2014/main" id="{AA95A632-B9E4-4D05-9C39-446CC51E2E1A}"/>
            </a:ext>
          </a:extLst>
        </xdr:cNvPr>
        <xdr:cNvSpPr txBox="1"/>
      </xdr:nvSpPr>
      <xdr:spPr>
        <a:xfrm>
          <a:off x="19310427" y="14518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121175</xdr:rowOff>
    </xdr:from>
    <xdr:ext cx="469744" cy="259045"/>
    <xdr:sp macro="" textlink="">
      <xdr:nvSpPr>
        <xdr:cNvPr id="726" name="n_4aveValue【消防施設】&#10;一人当たり面積">
          <a:extLst>
            <a:ext uri="{FF2B5EF4-FFF2-40B4-BE49-F238E27FC236}">
              <a16:creationId xmlns:a16="http://schemas.microsoft.com/office/drawing/2014/main" id="{31D09E43-3D2D-481A-9206-8939EC49FB62}"/>
            </a:ext>
          </a:extLst>
        </xdr:cNvPr>
        <xdr:cNvSpPr txBox="1"/>
      </xdr:nvSpPr>
      <xdr:spPr>
        <a:xfrm>
          <a:off x="18421427" y="14522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82</xdr:row>
      <xdr:rowOff>18559</xdr:rowOff>
    </xdr:from>
    <xdr:ext cx="469744" cy="259045"/>
    <xdr:sp macro="" textlink="">
      <xdr:nvSpPr>
        <xdr:cNvPr id="727" name="n_1mainValue【消防施設】&#10;一人当たり面積">
          <a:extLst>
            <a:ext uri="{FF2B5EF4-FFF2-40B4-BE49-F238E27FC236}">
              <a16:creationId xmlns:a16="http://schemas.microsoft.com/office/drawing/2014/main" id="{287A64B9-0650-445A-BA4C-51D6A725F6F9}"/>
            </a:ext>
          </a:extLst>
        </xdr:cNvPr>
        <xdr:cNvSpPr txBox="1"/>
      </xdr:nvSpPr>
      <xdr:spPr>
        <a:xfrm>
          <a:off x="21075727" y="14077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23131</xdr:rowOff>
    </xdr:from>
    <xdr:ext cx="469744" cy="259045"/>
    <xdr:sp macro="" textlink="">
      <xdr:nvSpPr>
        <xdr:cNvPr id="728" name="n_2mainValue【消防施設】&#10;一人当たり面積">
          <a:extLst>
            <a:ext uri="{FF2B5EF4-FFF2-40B4-BE49-F238E27FC236}">
              <a16:creationId xmlns:a16="http://schemas.microsoft.com/office/drawing/2014/main" id="{82BD6FE5-CC6B-41BB-8E40-7A32A1335630}"/>
            </a:ext>
          </a:extLst>
        </xdr:cNvPr>
        <xdr:cNvSpPr txBox="1"/>
      </xdr:nvSpPr>
      <xdr:spPr>
        <a:xfrm>
          <a:off x="20199427" y="14082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32275</xdr:rowOff>
    </xdr:from>
    <xdr:ext cx="469744" cy="259045"/>
    <xdr:sp macro="" textlink="">
      <xdr:nvSpPr>
        <xdr:cNvPr id="729" name="n_3mainValue【消防施設】&#10;一人当たり面積">
          <a:extLst>
            <a:ext uri="{FF2B5EF4-FFF2-40B4-BE49-F238E27FC236}">
              <a16:creationId xmlns:a16="http://schemas.microsoft.com/office/drawing/2014/main" id="{ADFC925D-41E0-4FC6-BBE0-F7F0E05D96EE}"/>
            </a:ext>
          </a:extLst>
        </xdr:cNvPr>
        <xdr:cNvSpPr txBox="1"/>
      </xdr:nvSpPr>
      <xdr:spPr>
        <a:xfrm>
          <a:off x="19310427" y="14091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36847</xdr:rowOff>
    </xdr:from>
    <xdr:ext cx="469744" cy="259045"/>
    <xdr:sp macro="" textlink="">
      <xdr:nvSpPr>
        <xdr:cNvPr id="730" name="n_4mainValue【消防施設】&#10;一人当たり面積">
          <a:extLst>
            <a:ext uri="{FF2B5EF4-FFF2-40B4-BE49-F238E27FC236}">
              <a16:creationId xmlns:a16="http://schemas.microsoft.com/office/drawing/2014/main" id="{A7EE5169-40DB-4685-B367-E03CA8BBCA9B}"/>
            </a:ext>
          </a:extLst>
        </xdr:cNvPr>
        <xdr:cNvSpPr txBox="1"/>
      </xdr:nvSpPr>
      <xdr:spPr>
        <a:xfrm>
          <a:off x="18421427" y="1409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1" name="正方形/長方形 730">
          <a:extLst>
            <a:ext uri="{FF2B5EF4-FFF2-40B4-BE49-F238E27FC236}">
              <a16:creationId xmlns:a16="http://schemas.microsoft.com/office/drawing/2014/main" id="{E066197B-ABB8-4F58-9B59-AB2D10C49FF1}"/>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2" name="正方形/長方形 731">
          <a:extLst>
            <a:ext uri="{FF2B5EF4-FFF2-40B4-BE49-F238E27FC236}">
              <a16:creationId xmlns:a16="http://schemas.microsoft.com/office/drawing/2014/main" id="{5CACF947-25DC-4BE5-9CA8-BE70D265374D}"/>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3" name="正方形/長方形 732">
          <a:extLst>
            <a:ext uri="{FF2B5EF4-FFF2-40B4-BE49-F238E27FC236}">
              <a16:creationId xmlns:a16="http://schemas.microsoft.com/office/drawing/2014/main" id="{1BAF244E-0D0A-41AE-BD19-8166867DD383}"/>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4" name="正方形/長方形 733">
          <a:extLst>
            <a:ext uri="{FF2B5EF4-FFF2-40B4-BE49-F238E27FC236}">
              <a16:creationId xmlns:a16="http://schemas.microsoft.com/office/drawing/2014/main" id="{BD823D3B-1436-40A7-855F-066217F901AA}"/>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5" name="正方形/長方形 734">
          <a:extLst>
            <a:ext uri="{FF2B5EF4-FFF2-40B4-BE49-F238E27FC236}">
              <a16:creationId xmlns:a16="http://schemas.microsoft.com/office/drawing/2014/main" id="{B8613AFB-8EA0-4BBC-B092-9F9A99364353}"/>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36" name="正方形/長方形 735">
          <a:extLst>
            <a:ext uri="{FF2B5EF4-FFF2-40B4-BE49-F238E27FC236}">
              <a16:creationId xmlns:a16="http://schemas.microsoft.com/office/drawing/2014/main" id="{00818527-BDB4-4364-AC87-0282F7717ACB}"/>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37" name="正方形/長方形 736">
          <a:extLst>
            <a:ext uri="{FF2B5EF4-FFF2-40B4-BE49-F238E27FC236}">
              <a16:creationId xmlns:a16="http://schemas.microsoft.com/office/drawing/2014/main" id="{6B966EF2-DE11-4DFF-8ACD-CB79038AB1C2}"/>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38" name="正方形/長方形 737">
          <a:extLst>
            <a:ext uri="{FF2B5EF4-FFF2-40B4-BE49-F238E27FC236}">
              <a16:creationId xmlns:a16="http://schemas.microsoft.com/office/drawing/2014/main" id="{F2B3F020-16B3-409D-A855-E71290DE1E2D}"/>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39" name="テキスト ボックス 738">
          <a:extLst>
            <a:ext uri="{FF2B5EF4-FFF2-40B4-BE49-F238E27FC236}">
              <a16:creationId xmlns:a16="http://schemas.microsoft.com/office/drawing/2014/main" id="{8031568B-B4DB-4588-B1AB-0BE5A1893615}"/>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0" name="直線コネクタ 739">
          <a:extLst>
            <a:ext uri="{FF2B5EF4-FFF2-40B4-BE49-F238E27FC236}">
              <a16:creationId xmlns:a16="http://schemas.microsoft.com/office/drawing/2014/main" id="{743596EC-A61E-4578-894B-18A8254226A2}"/>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1" name="テキスト ボックス 740">
          <a:extLst>
            <a:ext uri="{FF2B5EF4-FFF2-40B4-BE49-F238E27FC236}">
              <a16:creationId xmlns:a16="http://schemas.microsoft.com/office/drawing/2014/main" id="{5E78DF75-FA81-4F42-9626-6C832C94D1CB}"/>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42" name="直線コネクタ 741">
          <a:extLst>
            <a:ext uri="{FF2B5EF4-FFF2-40B4-BE49-F238E27FC236}">
              <a16:creationId xmlns:a16="http://schemas.microsoft.com/office/drawing/2014/main" id="{55C23DC1-BCD5-499A-8FA4-A5D9DD7E68BA}"/>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43" name="テキスト ボックス 742">
          <a:extLst>
            <a:ext uri="{FF2B5EF4-FFF2-40B4-BE49-F238E27FC236}">
              <a16:creationId xmlns:a16="http://schemas.microsoft.com/office/drawing/2014/main" id="{F8933790-4148-410B-96F1-1675D894A5E9}"/>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44" name="直線コネクタ 743">
          <a:extLst>
            <a:ext uri="{FF2B5EF4-FFF2-40B4-BE49-F238E27FC236}">
              <a16:creationId xmlns:a16="http://schemas.microsoft.com/office/drawing/2014/main" id="{CE2BA793-F963-49E1-9ECC-AF20020175C3}"/>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45" name="テキスト ボックス 744">
          <a:extLst>
            <a:ext uri="{FF2B5EF4-FFF2-40B4-BE49-F238E27FC236}">
              <a16:creationId xmlns:a16="http://schemas.microsoft.com/office/drawing/2014/main" id="{5EE60A77-3F0A-4FCF-B649-B080847B06DB}"/>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46" name="直線コネクタ 745">
          <a:extLst>
            <a:ext uri="{FF2B5EF4-FFF2-40B4-BE49-F238E27FC236}">
              <a16:creationId xmlns:a16="http://schemas.microsoft.com/office/drawing/2014/main" id="{9CAC972F-9396-4914-9A89-C2BCF95E0FE7}"/>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47" name="テキスト ボックス 746">
          <a:extLst>
            <a:ext uri="{FF2B5EF4-FFF2-40B4-BE49-F238E27FC236}">
              <a16:creationId xmlns:a16="http://schemas.microsoft.com/office/drawing/2014/main" id="{7616A99B-0E50-44F8-B37D-3E01CD57B71A}"/>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48" name="直線コネクタ 747">
          <a:extLst>
            <a:ext uri="{FF2B5EF4-FFF2-40B4-BE49-F238E27FC236}">
              <a16:creationId xmlns:a16="http://schemas.microsoft.com/office/drawing/2014/main" id="{F15EFAB5-55CF-412C-8919-869DE60DE9A2}"/>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49" name="テキスト ボックス 748">
          <a:extLst>
            <a:ext uri="{FF2B5EF4-FFF2-40B4-BE49-F238E27FC236}">
              <a16:creationId xmlns:a16="http://schemas.microsoft.com/office/drawing/2014/main" id="{9EAB6537-BABE-4CDB-84B4-44E12CAE20CD}"/>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50" name="直線コネクタ 749">
          <a:extLst>
            <a:ext uri="{FF2B5EF4-FFF2-40B4-BE49-F238E27FC236}">
              <a16:creationId xmlns:a16="http://schemas.microsoft.com/office/drawing/2014/main" id="{6637D671-2797-4F47-A7C2-0F3A4E90BEFD}"/>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751" name="テキスト ボックス 750">
          <a:extLst>
            <a:ext uri="{FF2B5EF4-FFF2-40B4-BE49-F238E27FC236}">
              <a16:creationId xmlns:a16="http://schemas.microsoft.com/office/drawing/2014/main" id="{44C754EC-1550-4DAA-A763-B56E33D22340}"/>
            </a:ext>
          </a:extLst>
        </xdr:cNvPr>
        <xdr:cNvSpPr txBox="1"/>
      </xdr:nvSpPr>
      <xdr:spPr>
        <a:xfrm>
          <a:off x="12107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2" name="直線コネクタ 751">
          <a:extLst>
            <a:ext uri="{FF2B5EF4-FFF2-40B4-BE49-F238E27FC236}">
              <a16:creationId xmlns:a16="http://schemas.microsoft.com/office/drawing/2014/main" id="{C8EF1185-BC00-40E3-AC93-11BEA97171CB}"/>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3" name="【庁舎】&#10;有形固定資産減価償却率グラフ枠">
          <a:extLst>
            <a:ext uri="{FF2B5EF4-FFF2-40B4-BE49-F238E27FC236}">
              <a16:creationId xmlns:a16="http://schemas.microsoft.com/office/drawing/2014/main" id="{4D4492B4-D57B-4E25-8A6A-8CC6DFEBFF1D}"/>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107</xdr:row>
      <xdr:rowOff>69850</xdr:rowOff>
    </xdr:to>
    <xdr:cxnSp macro="">
      <xdr:nvCxnSpPr>
        <xdr:cNvPr id="754" name="直線コネクタ 753">
          <a:extLst>
            <a:ext uri="{FF2B5EF4-FFF2-40B4-BE49-F238E27FC236}">
              <a16:creationId xmlns:a16="http://schemas.microsoft.com/office/drawing/2014/main" id="{62EE8DBC-FAF9-4F47-8715-7E9CA90CF287}"/>
            </a:ext>
          </a:extLst>
        </xdr:cNvPr>
        <xdr:cNvCxnSpPr/>
      </xdr:nvCxnSpPr>
      <xdr:spPr>
        <a:xfrm flipV="1">
          <a:off x="16318864" y="1714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73677</xdr:rowOff>
    </xdr:from>
    <xdr:ext cx="469744" cy="259045"/>
    <xdr:sp macro="" textlink="">
      <xdr:nvSpPr>
        <xdr:cNvPr id="755" name="【庁舎】&#10;有形固定資産減価償却率最小値テキスト">
          <a:extLst>
            <a:ext uri="{FF2B5EF4-FFF2-40B4-BE49-F238E27FC236}">
              <a16:creationId xmlns:a16="http://schemas.microsoft.com/office/drawing/2014/main" id="{146DB580-E8CE-45C1-BB6F-20AF52503FFE}"/>
            </a:ext>
          </a:extLst>
        </xdr:cNvPr>
        <xdr:cNvSpPr txBox="1"/>
      </xdr:nvSpPr>
      <xdr:spPr>
        <a:xfrm>
          <a:off x="16357600" y="1841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69850</xdr:rowOff>
    </xdr:from>
    <xdr:to>
      <xdr:col>86</xdr:col>
      <xdr:colOff>25400</xdr:colOff>
      <xdr:row>107</xdr:row>
      <xdr:rowOff>69850</xdr:rowOff>
    </xdr:to>
    <xdr:cxnSp macro="">
      <xdr:nvCxnSpPr>
        <xdr:cNvPr id="756" name="直線コネクタ 755">
          <a:extLst>
            <a:ext uri="{FF2B5EF4-FFF2-40B4-BE49-F238E27FC236}">
              <a16:creationId xmlns:a16="http://schemas.microsoft.com/office/drawing/2014/main" id="{4F6E9FCA-E1E2-4CC1-BA4D-C584D41A3B7C}"/>
            </a:ext>
          </a:extLst>
        </xdr:cNvPr>
        <xdr:cNvCxnSpPr/>
      </xdr:nvCxnSpPr>
      <xdr:spPr>
        <a:xfrm>
          <a:off x="16230600" y="184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340478" cy="259045"/>
    <xdr:sp macro="" textlink="">
      <xdr:nvSpPr>
        <xdr:cNvPr id="757" name="【庁舎】&#10;有形固定資産減価償却率最大値テキスト">
          <a:extLst>
            <a:ext uri="{FF2B5EF4-FFF2-40B4-BE49-F238E27FC236}">
              <a16:creationId xmlns:a16="http://schemas.microsoft.com/office/drawing/2014/main" id="{D85222C6-734D-41EE-AF65-292BA22F6EE2}"/>
            </a:ext>
          </a:extLst>
        </xdr:cNvPr>
        <xdr:cNvSpPr txBox="1"/>
      </xdr:nvSpPr>
      <xdr:spPr>
        <a:xfrm>
          <a:off x="16357600" y="1692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758" name="直線コネクタ 757">
          <a:extLst>
            <a:ext uri="{FF2B5EF4-FFF2-40B4-BE49-F238E27FC236}">
              <a16:creationId xmlns:a16="http://schemas.microsoft.com/office/drawing/2014/main" id="{6288E9A8-FAAD-4764-AAB7-08083373BA05}"/>
            </a:ext>
          </a:extLst>
        </xdr:cNvPr>
        <xdr:cNvCxnSpPr/>
      </xdr:nvCxnSpPr>
      <xdr:spPr>
        <a:xfrm>
          <a:off x="16230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107966</xdr:rowOff>
    </xdr:from>
    <xdr:ext cx="405111" cy="259045"/>
    <xdr:sp macro="" textlink="">
      <xdr:nvSpPr>
        <xdr:cNvPr id="759" name="【庁舎】&#10;有形固定資産減価償却率平均値テキスト">
          <a:extLst>
            <a:ext uri="{FF2B5EF4-FFF2-40B4-BE49-F238E27FC236}">
              <a16:creationId xmlns:a16="http://schemas.microsoft.com/office/drawing/2014/main" id="{11E7C807-6646-4224-A66A-3D9A8E05CB03}"/>
            </a:ext>
          </a:extLst>
        </xdr:cNvPr>
        <xdr:cNvSpPr txBox="1"/>
      </xdr:nvSpPr>
      <xdr:spPr>
        <a:xfrm>
          <a:off x="16357600" y="175958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85089</xdr:rowOff>
    </xdr:from>
    <xdr:to>
      <xdr:col>85</xdr:col>
      <xdr:colOff>177800</xdr:colOff>
      <xdr:row>104</xdr:row>
      <xdr:rowOff>15239</xdr:rowOff>
    </xdr:to>
    <xdr:sp macro="" textlink="">
      <xdr:nvSpPr>
        <xdr:cNvPr id="760" name="フローチャート: 判断 759">
          <a:extLst>
            <a:ext uri="{FF2B5EF4-FFF2-40B4-BE49-F238E27FC236}">
              <a16:creationId xmlns:a16="http://schemas.microsoft.com/office/drawing/2014/main" id="{60BE66D8-464D-47ED-8607-DDC5EA4A3824}"/>
            </a:ext>
          </a:extLst>
        </xdr:cNvPr>
        <xdr:cNvSpPr/>
      </xdr:nvSpPr>
      <xdr:spPr>
        <a:xfrm>
          <a:off x="16268700" y="17744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85089</xdr:rowOff>
    </xdr:from>
    <xdr:to>
      <xdr:col>81</xdr:col>
      <xdr:colOff>101600</xdr:colOff>
      <xdr:row>104</xdr:row>
      <xdr:rowOff>15239</xdr:rowOff>
    </xdr:to>
    <xdr:sp macro="" textlink="">
      <xdr:nvSpPr>
        <xdr:cNvPr id="761" name="フローチャート: 判断 760">
          <a:extLst>
            <a:ext uri="{FF2B5EF4-FFF2-40B4-BE49-F238E27FC236}">
              <a16:creationId xmlns:a16="http://schemas.microsoft.com/office/drawing/2014/main" id="{DFEA3B2A-293D-4B67-BC28-384B30908F7E}"/>
            </a:ext>
          </a:extLst>
        </xdr:cNvPr>
        <xdr:cNvSpPr/>
      </xdr:nvSpPr>
      <xdr:spPr>
        <a:xfrm>
          <a:off x="15430500" y="17744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109220</xdr:rowOff>
    </xdr:from>
    <xdr:to>
      <xdr:col>76</xdr:col>
      <xdr:colOff>165100</xdr:colOff>
      <xdr:row>104</xdr:row>
      <xdr:rowOff>39370</xdr:rowOff>
    </xdr:to>
    <xdr:sp macro="" textlink="">
      <xdr:nvSpPr>
        <xdr:cNvPr id="762" name="フローチャート: 判断 761">
          <a:extLst>
            <a:ext uri="{FF2B5EF4-FFF2-40B4-BE49-F238E27FC236}">
              <a16:creationId xmlns:a16="http://schemas.microsoft.com/office/drawing/2014/main" id="{EF933F24-75A2-4AAD-9007-773C5B14220A}"/>
            </a:ext>
          </a:extLst>
        </xdr:cNvPr>
        <xdr:cNvSpPr/>
      </xdr:nvSpPr>
      <xdr:spPr>
        <a:xfrm>
          <a:off x="14541500" y="17768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143511</xdr:rowOff>
    </xdr:from>
    <xdr:to>
      <xdr:col>72</xdr:col>
      <xdr:colOff>38100</xdr:colOff>
      <xdr:row>104</xdr:row>
      <xdr:rowOff>73661</xdr:rowOff>
    </xdr:to>
    <xdr:sp macro="" textlink="">
      <xdr:nvSpPr>
        <xdr:cNvPr id="763" name="フローチャート: 判断 762">
          <a:extLst>
            <a:ext uri="{FF2B5EF4-FFF2-40B4-BE49-F238E27FC236}">
              <a16:creationId xmlns:a16="http://schemas.microsoft.com/office/drawing/2014/main" id="{DED1A67F-D323-4C94-A4CA-BF0E84649913}"/>
            </a:ext>
          </a:extLst>
        </xdr:cNvPr>
        <xdr:cNvSpPr/>
      </xdr:nvSpPr>
      <xdr:spPr>
        <a:xfrm>
          <a:off x="13652500" y="17802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114300</xdr:rowOff>
    </xdr:from>
    <xdr:to>
      <xdr:col>67</xdr:col>
      <xdr:colOff>101600</xdr:colOff>
      <xdr:row>104</xdr:row>
      <xdr:rowOff>44450</xdr:rowOff>
    </xdr:to>
    <xdr:sp macro="" textlink="">
      <xdr:nvSpPr>
        <xdr:cNvPr id="764" name="フローチャート: 判断 763">
          <a:extLst>
            <a:ext uri="{FF2B5EF4-FFF2-40B4-BE49-F238E27FC236}">
              <a16:creationId xmlns:a16="http://schemas.microsoft.com/office/drawing/2014/main" id="{5F8D8152-5FF7-41A3-9346-78D478A83FA1}"/>
            </a:ext>
          </a:extLst>
        </xdr:cNvPr>
        <xdr:cNvSpPr/>
      </xdr:nvSpPr>
      <xdr:spPr>
        <a:xfrm>
          <a:off x="12763500" y="17773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65" name="テキスト ボックス 764">
          <a:extLst>
            <a:ext uri="{FF2B5EF4-FFF2-40B4-BE49-F238E27FC236}">
              <a16:creationId xmlns:a16="http://schemas.microsoft.com/office/drawing/2014/main" id="{05F5F1EC-C3A9-4630-B0B0-FE26E9121CCF}"/>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66" name="テキスト ボックス 765">
          <a:extLst>
            <a:ext uri="{FF2B5EF4-FFF2-40B4-BE49-F238E27FC236}">
              <a16:creationId xmlns:a16="http://schemas.microsoft.com/office/drawing/2014/main" id="{076CBE89-E3C7-40FB-AF84-0516FDEDF21E}"/>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67" name="テキスト ボックス 766">
          <a:extLst>
            <a:ext uri="{FF2B5EF4-FFF2-40B4-BE49-F238E27FC236}">
              <a16:creationId xmlns:a16="http://schemas.microsoft.com/office/drawing/2014/main" id="{8314145F-7120-4299-A1DF-35FA98C344F3}"/>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68" name="テキスト ボックス 767">
          <a:extLst>
            <a:ext uri="{FF2B5EF4-FFF2-40B4-BE49-F238E27FC236}">
              <a16:creationId xmlns:a16="http://schemas.microsoft.com/office/drawing/2014/main" id="{B9B63393-1ECC-4392-963F-FB0FAA2DA437}"/>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69" name="テキスト ボックス 768">
          <a:extLst>
            <a:ext uri="{FF2B5EF4-FFF2-40B4-BE49-F238E27FC236}">
              <a16:creationId xmlns:a16="http://schemas.microsoft.com/office/drawing/2014/main" id="{8B05F5A8-62A2-41BB-BA5E-698B6B831EF6}"/>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86361</xdr:rowOff>
    </xdr:from>
    <xdr:to>
      <xdr:col>85</xdr:col>
      <xdr:colOff>177800</xdr:colOff>
      <xdr:row>106</xdr:row>
      <xdr:rowOff>16511</xdr:rowOff>
    </xdr:to>
    <xdr:sp macro="" textlink="">
      <xdr:nvSpPr>
        <xdr:cNvPr id="770" name="楕円 769">
          <a:extLst>
            <a:ext uri="{FF2B5EF4-FFF2-40B4-BE49-F238E27FC236}">
              <a16:creationId xmlns:a16="http://schemas.microsoft.com/office/drawing/2014/main" id="{EE8407A3-035C-4344-8B5C-CE91F095B104}"/>
            </a:ext>
          </a:extLst>
        </xdr:cNvPr>
        <xdr:cNvSpPr/>
      </xdr:nvSpPr>
      <xdr:spPr>
        <a:xfrm>
          <a:off x="16268700" y="18088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64788</xdr:rowOff>
    </xdr:from>
    <xdr:ext cx="405111" cy="259045"/>
    <xdr:sp macro="" textlink="">
      <xdr:nvSpPr>
        <xdr:cNvPr id="771" name="【庁舎】&#10;有形固定資産減価償却率該当値テキスト">
          <a:extLst>
            <a:ext uri="{FF2B5EF4-FFF2-40B4-BE49-F238E27FC236}">
              <a16:creationId xmlns:a16="http://schemas.microsoft.com/office/drawing/2014/main" id="{816F99E1-480A-49DE-84D2-B7560A8D54C6}"/>
            </a:ext>
          </a:extLst>
        </xdr:cNvPr>
        <xdr:cNvSpPr txBox="1"/>
      </xdr:nvSpPr>
      <xdr:spPr>
        <a:xfrm>
          <a:off x="16357600" y="18067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68580</xdr:rowOff>
    </xdr:from>
    <xdr:to>
      <xdr:col>81</xdr:col>
      <xdr:colOff>101600</xdr:colOff>
      <xdr:row>105</xdr:row>
      <xdr:rowOff>170180</xdr:rowOff>
    </xdr:to>
    <xdr:sp macro="" textlink="">
      <xdr:nvSpPr>
        <xdr:cNvPr id="772" name="楕円 771">
          <a:extLst>
            <a:ext uri="{FF2B5EF4-FFF2-40B4-BE49-F238E27FC236}">
              <a16:creationId xmlns:a16="http://schemas.microsoft.com/office/drawing/2014/main" id="{D054CF7F-CB26-45EE-BD25-E2B21C3A12A9}"/>
            </a:ext>
          </a:extLst>
        </xdr:cNvPr>
        <xdr:cNvSpPr/>
      </xdr:nvSpPr>
      <xdr:spPr>
        <a:xfrm>
          <a:off x="15430500" y="18070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119380</xdr:rowOff>
    </xdr:from>
    <xdr:to>
      <xdr:col>85</xdr:col>
      <xdr:colOff>127000</xdr:colOff>
      <xdr:row>105</xdr:row>
      <xdr:rowOff>137161</xdr:rowOff>
    </xdr:to>
    <xdr:cxnSp macro="">
      <xdr:nvCxnSpPr>
        <xdr:cNvPr id="773" name="直線コネクタ 772">
          <a:extLst>
            <a:ext uri="{FF2B5EF4-FFF2-40B4-BE49-F238E27FC236}">
              <a16:creationId xmlns:a16="http://schemas.microsoft.com/office/drawing/2014/main" id="{B5AA07BE-42A6-4938-B7B6-B4835FCA2609}"/>
            </a:ext>
          </a:extLst>
        </xdr:cNvPr>
        <xdr:cNvCxnSpPr/>
      </xdr:nvCxnSpPr>
      <xdr:spPr>
        <a:xfrm>
          <a:off x="15481300" y="18121630"/>
          <a:ext cx="838200" cy="17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50800</xdr:rowOff>
    </xdr:from>
    <xdr:to>
      <xdr:col>76</xdr:col>
      <xdr:colOff>165100</xdr:colOff>
      <xdr:row>105</xdr:row>
      <xdr:rowOff>152400</xdr:rowOff>
    </xdr:to>
    <xdr:sp macro="" textlink="">
      <xdr:nvSpPr>
        <xdr:cNvPr id="774" name="楕円 773">
          <a:extLst>
            <a:ext uri="{FF2B5EF4-FFF2-40B4-BE49-F238E27FC236}">
              <a16:creationId xmlns:a16="http://schemas.microsoft.com/office/drawing/2014/main" id="{5B647B13-1069-4DB2-A604-1126480ECFAE}"/>
            </a:ext>
          </a:extLst>
        </xdr:cNvPr>
        <xdr:cNvSpPr/>
      </xdr:nvSpPr>
      <xdr:spPr>
        <a:xfrm>
          <a:off x="14541500" y="18053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101600</xdr:rowOff>
    </xdr:from>
    <xdr:to>
      <xdr:col>81</xdr:col>
      <xdr:colOff>50800</xdr:colOff>
      <xdr:row>105</xdr:row>
      <xdr:rowOff>119380</xdr:rowOff>
    </xdr:to>
    <xdr:cxnSp macro="">
      <xdr:nvCxnSpPr>
        <xdr:cNvPr id="775" name="直線コネクタ 774">
          <a:extLst>
            <a:ext uri="{FF2B5EF4-FFF2-40B4-BE49-F238E27FC236}">
              <a16:creationId xmlns:a16="http://schemas.microsoft.com/office/drawing/2014/main" id="{7A789D66-5E75-4E40-B5E4-8A1CE185E132}"/>
            </a:ext>
          </a:extLst>
        </xdr:cNvPr>
        <xdr:cNvCxnSpPr/>
      </xdr:nvCxnSpPr>
      <xdr:spPr>
        <a:xfrm>
          <a:off x="14592300" y="18103850"/>
          <a:ext cx="889000" cy="17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33020</xdr:rowOff>
    </xdr:from>
    <xdr:to>
      <xdr:col>72</xdr:col>
      <xdr:colOff>38100</xdr:colOff>
      <xdr:row>105</xdr:row>
      <xdr:rowOff>134620</xdr:rowOff>
    </xdr:to>
    <xdr:sp macro="" textlink="">
      <xdr:nvSpPr>
        <xdr:cNvPr id="776" name="楕円 775">
          <a:extLst>
            <a:ext uri="{FF2B5EF4-FFF2-40B4-BE49-F238E27FC236}">
              <a16:creationId xmlns:a16="http://schemas.microsoft.com/office/drawing/2014/main" id="{4803DAE8-8DA3-4A18-B3C3-9484A0E30294}"/>
            </a:ext>
          </a:extLst>
        </xdr:cNvPr>
        <xdr:cNvSpPr/>
      </xdr:nvSpPr>
      <xdr:spPr>
        <a:xfrm>
          <a:off x="13652500" y="18035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83820</xdr:rowOff>
    </xdr:from>
    <xdr:to>
      <xdr:col>76</xdr:col>
      <xdr:colOff>114300</xdr:colOff>
      <xdr:row>105</xdr:row>
      <xdr:rowOff>101600</xdr:rowOff>
    </xdr:to>
    <xdr:cxnSp macro="">
      <xdr:nvCxnSpPr>
        <xdr:cNvPr id="777" name="直線コネクタ 776">
          <a:extLst>
            <a:ext uri="{FF2B5EF4-FFF2-40B4-BE49-F238E27FC236}">
              <a16:creationId xmlns:a16="http://schemas.microsoft.com/office/drawing/2014/main" id="{51085D5D-0261-4399-94D2-AD4A78067CD3}"/>
            </a:ext>
          </a:extLst>
        </xdr:cNvPr>
        <xdr:cNvCxnSpPr/>
      </xdr:nvCxnSpPr>
      <xdr:spPr>
        <a:xfrm>
          <a:off x="13703300" y="18086070"/>
          <a:ext cx="889000" cy="17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15239</xdr:rowOff>
    </xdr:from>
    <xdr:to>
      <xdr:col>67</xdr:col>
      <xdr:colOff>101600</xdr:colOff>
      <xdr:row>105</xdr:row>
      <xdr:rowOff>116839</xdr:rowOff>
    </xdr:to>
    <xdr:sp macro="" textlink="">
      <xdr:nvSpPr>
        <xdr:cNvPr id="778" name="楕円 777">
          <a:extLst>
            <a:ext uri="{FF2B5EF4-FFF2-40B4-BE49-F238E27FC236}">
              <a16:creationId xmlns:a16="http://schemas.microsoft.com/office/drawing/2014/main" id="{B00279AE-E747-45C6-899C-DF45D0D3F72F}"/>
            </a:ext>
          </a:extLst>
        </xdr:cNvPr>
        <xdr:cNvSpPr/>
      </xdr:nvSpPr>
      <xdr:spPr>
        <a:xfrm>
          <a:off x="12763500" y="18017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66039</xdr:rowOff>
    </xdr:from>
    <xdr:to>
      <xdr:col>71</xdr:col>
      <xdr:colOff>177800</xdr:colOff>
      <xdr:row>105</xdr:row>
      <xdr:rowOff>83820</xdr:rowOff>
    </xdr:to>
    <xdr:cxnSp macro="">
      <xdr:nvCxnSpPr>
        <xdr:cNvPr id="779" name="直線コネクタ 778">
          <a:extLst>
            <a:ext uri="{FF2B5EF4-FFF2-40B4-BE49-F238E27FC236}">
              <a16:creationId xmlns:a16="http://schemas.microsoft.com/office/drawing/2014/main" id="{19488F8F-3D42-4F0D-A3EA-763F0ECC175E}"/>
            </a:ext>
          </a:extLst>
        </xdr:cNvPr>
        <xdr:cNvCxnSpPr/>
      </xdr:nvCxnSpPr>
      <xdr:spPr>
        <a:xfrm>
          <a:off x="12814300" y="18068289"/>
          <a:ext cx="889000" cy="17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31766</xdr:rowOff>
    </xdr:from>
    <xdr:ext cx="405111" cy="259045"/>
    <xdr:sp macro="" textlink="">
      <xdr:nvSpPr>
        <xdr:cNvPr id="780" name="n_1aveValue【庁舎】&#10;有形固定資産減価償却率">
          <a:extLst>
            <a:ext uri="{FF2B5EF4-FFF2-40B4-BE49-F238E27FC236}">
              <a16:creationId xmlns:a16="http://schemas.microsoft.com/office/drawing/2014/main" id="{6AB87773-F889-49D8-8A0F-C218931862B8}"/>
            </a:ext>
          </a:extLst>
        </xdr:cNvPr>
        <xdr:cNvSpPr txBox="1"/>
      </xdr:nvSpPr>
      <xdr:spPr>
        <a:xfrm>
          <a:off x="15266044" y="17519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55897</xdr:rowOff>
    </xdr:from>
    <xdr:ext cx="405111" cy="259045"/>
    <xdr:sp macro="" textlink="">
      <xdr:nvSpPr>
        <xdr:cNvPr id="781" name="n_2aveValue【庁舎】&#10;有形固定資産減価償却率">
          <a:extLst>
            <a:ext uri="{FF2B5EF4-FFF2-40B4-BE49-F238E27FC236}">
              <a16:creationId xmlns:a16="http://schemas.microsoft.com/office/drawing/2014/main" id="{0388E960-7C92-42DE-AED5-DFAC9C07DFEB}"/>
            </a:ext>
          </a:extLst>
        </xdr:cNvPr>
        <xdr:cNvSpPr txBox="1"/>
      </xdr:nvSpPr>
      <xdr:spPr>
        <a:xfrm>
          <a:off x="14389744" y="17543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90188</xdr:rowOff>
    </xdr:from>
    <xdr:ext cx="405111" cy="259045"/>
    <xdr:sp macro="" textlink="">
      <xdr:nvSpPr>
        <xdr:cNvPr id="782" name="n_3aveValue【庁舎】&#10;有形固定資産減価償却率">
          <a:extLst>
            <a:ext uri="{FF2B5EF4-FFF2-40B4-BE49-F238E27FC236}">
              <a16:creationId xmlns:a16="http://schemas.microsoft.com/office/drawing/2014/main" id="{2357D504-8354-493F-BC83-4328DD3A7931}"/>
            </a:ext>
          </a:extLst>
        </xdr:cNvPr>
        <xdr:cNvSpPr txBox="1"/>
      </xdr:nvSpPr>
      <xdr:spPr>
        <a:xfrm>
          <a:off x="13500744" y="17578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60977</xdr:rowOff>
    </xdr:from>
    <xdr:ext cx="405111" cy="259045"/>
    <xdr:sp macro="" textlink="">
      <xdr:nvSpPr>
        <xdr:cNvPr id="783" name="n_4aveValue【庁舎】&#10;有形固定資産減価償却率">
          <a:extLst>
            <a:ext uri="{FF2B5EF4-FFF2-40B4-BE49-F238E27FC236}">
              <a16:creationId xmlns:a16="http://schemas.microsoft.com/office/drawing/2014/main" id="{AEEEC564-AFB6-477D-B626-917771489B53}"/>
            </a:ext>
          </a:extLst>
        </xdr:cNvPr>
        <xdr:cNvSpPr txBox="1"/>
      </xdr:nvSpPr>
      <xdr:spPr>
        <a:xfrm>
          <a:off x="12611744" y="17548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161307</xdr:rowOff>
    </xdr:from>
    <xdr:ext cx="405111" cy="259045"/>
    <xdr:sp macro="" textlink="">
      <xdr:nvSpPr>
        <xdr:cNvPr id="784" name="n_1mainValue【庁舎】&#10;有形固定資産減価償却率">
          <a:extLst>
            <a:ext uri="{FF2B5EF4-FFF2-40B4-BE49-F238E27FC236}">
              <a16:creationId xmlns:a16="http://schemas.microsoft.com/office/drawing/2014/main" id="{E15FC35F-C6B6-46E9-BD7F-1805E24C6DEF}"/>
            </a:ext>
          </a:extLst>
        </xdr:cNvPr>
        <xdr:cNvSpPr txBox="1"/>
      </xdr:nvSpPr>
      <xdr:spPr>
        <a:xfrm>
          <a:off x="15266044" y="18163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143527</xdr:rowOff>
    </xdr:from>
    <xdr:ext cx="405111" cy="259045"/>
    <xdr:sp macro="" textlink="">
      <xdr:nvSpPr>
        <xdr:cNvPr id="785" name="n_2mainValue【庁舎】&#10;有形固定資産減価償却率">
          <a:extLst>
            <a:ext uri="{FF2B5EF4-FFF2-40B4-BE49-F238E27FC236}">
              <a16:creationId xmlns:a16="http://schemas.microsoft.com/office/drawing/2014/main" id="{523E29C8-0EDB-44F8-BCEA-4327118B610B}"/>
            </a:ext>
          </a:extLst>
        </xdr:cNvPr>
        <xdr:cNvSpPr txBox="1"/>
      </xdr:nvSpPr>
      <xdr:spPr>
        <a:xfrm>
          <a:off x="14389744" y="18145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125747</xdr:rowOff>
    </xdr:from>
    <xdr:ext cx="405111" cy="259045"/>
    <xdr:sp macro="" textlink="">
      <xdr:nvSpPr>
        <xdr:cNvPr id="786" name="n_3mainValue【庁舎】&#10;有形固定資産減価償却率">
          <a:extLst>
            <a:ext uri="{FF2B5EF4-FFF2-40B4-BE49-F238E27FC236}">
              <a16:creationId xmlns:a16="http://schemas.microsoft.com/office/drawing/2014/main" id="{8233138D-2489-4529-98DF-DA3443F10E9A}"/>
            </a:ext>
          </a:extLst>
        </xdr:cNvPr>
        <xdr:cNvSpPr txBox="1"/>
      </xdr:nvSpPr>
      <xdr:spPr>
        <a:xfrm>
          <a:off x="13500744" y="18127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107966</xdr:rowOff>
    </xdr:from>
    <xdr:ext cx="405111" cy="259045"/>
    <xdr:sp macro="" textlink="">
      <xdr:nvSpPr>
        <xdr:cNvPr id="787" name="n_4mainValue【庁舎】&#10;有形固定資産減価償却率">
          <a:extLst>
            <a:ext uri="{FF2B5EF4-FFF2-40B4-BE49-F238E27FC236}">
              <a16:creationId xmlns:a16="http://schemas.microsoft.com/office/drawing/2014/main" id="{8B6D0C71-552D-4680-B653-E983EE004EE9}"/>
            </a:ext>
          </a:extLst>
        </xdr:cNvPr>
        <xdr:cNvSpPr txBox="1"/>
      </xdr:nvSpPr>
      <xdr:spPr>
        <a:xfrm>
          <a:off x="12611744" y="18110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88" name="正方形/長方形 787">
          <a:extLst>
            <a:ext uri="{FF2B5EF4-FFF2-40B4-BE49-F238E27FC236}">
              <a16:creationId xmlns:a16="http://schemas.microsoft.com/office/drawing/2014/main" id="{978456DD-EB7F-4A5F-BA75-29A01927DD71}"/>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89" name="正方形/長方形 788">
          <a:extLst>
            <a:ext uri="{FF2B5EF4-FFF2-40B4-BE49-F238E27FC236}">
              <a16:creationId xmlns:a16="http://schemas.microsoft.com/office/drawing/2014/main" id="{6CE242EA-804B-4ADC-8CFD-9864D60C95B8}"/>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0" name="正方形/長方形 789">
          <a:extLst>
            <a:ext uri="{FF2B5EF4-FFF2-40B4-BE49-F238E27FC236}">
              <a16:creationId xmlns:a16="http://schemas.microsoft.com/office/drawing/2014/main" id="{CD0F2227-11A4-4DD2-8BE5-1C911717BE95}"/>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1" name="正方形/長方形 790">
          <a:extLst>
            <a:ext uri="{FF2B5EF4-FFF2-40B4-BE49-F238E27FC236}">
              <a16:creationId xmlns:a16="http://schemas.microsoft.com/office/drawing/2014/main" id="{59F8FF65-C157-4C3A-8E80-158FCE3AF555}"/>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2" name="正方形/長方形 791">
          <a:extLst>
            <a:ext uri="{FF2B5EF4-FFF2-40B4-BE49-F238E27FC236}">
              <a16:creationId xmlns:a16="http://schemas.microsoft.com/office/drawing/2014/main" id="{CFA68B78-6D36-42CB-BFEA-9F91536CB9F2}"/>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3" name="正方形/長方形 792">
          <a:extLst>
            <a:ext uri="{FF2B5EF4-FFF2-40B4-BE49-F238E27FC236}">
              <a16:creationId xmlns:a16="http://schemas.microsoft.com/office/drawing/2014/main" id="{31ADAB3B-A2A4-4651-9F03-256612801EF5}"/>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4" name="正方形/長方形 793">
          <a:extLst>
            <a:ext uri="{FF2B5EF4-FFF2-40B4-BE49-F238E27FC236}">
              <a16:creationId xmlns:a16="http://schemas.microsoft.com/office/drawing/2014/main" id="{3033CD82-43CC-44A4-A311-A6A24441D683}"/>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95" name="正方形/長方形 794">
          <a:extLst>
            <a:ext uri="{FF2B5EF4-FFF2-40B4-BE49-F238E27FC236}">
              <a16:creationId xmlns:a16="http://schemas.microsoft.com/office/drawing/2014/main" id="{314D9E0D-30F3-459B-BA0F-082FAD46ABCD}"/>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96" name="テキスト ボックス 795">
          <a:extLst>
            <a:ext uri="{FF2B5EF4-FFF2-40B4-BE49-F238E27FC236}">
              <a16:creationId xmlns:a16="http://schemas.microsoft.com/office/drawing/2014/main" id="{14CDFE5C-041E-44C2-BC70-660E52D45B8C}"/>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97" name="直線コネクタ 796">
          <a:extLst>
            <a:ext uri="{FF2B5EF4-FFF2-40B4-BE49-F238E27FC236}">
              <a16:creationId xmlns:a16="http://schemas.microsoft.com/office/drawing/2014/main" id="{CAFF6B8C-AABF-4667-B5A6-39F8676DE056}"/>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798" name="テキスト ボックス 797">
          <a:extLst>
            <a:ext uri="{FF2B5EF4-FFF2-40B4-BE49-F238E27FC236}">
              <a16:creationId xmlns:a16="http://schemas.microsoft.com/office/drawing/2014/main" id="{FF4B2A50-98D7-47BC-84A5-FD1BB6BF9201}"/>
            </a:ext>
          </a:extLst>
        </xdr:cNvPr>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109</xdr:row>
      <xdr:rowOff>35379</xdr:rowOff>
    </xdr:from>
    <xdr:to>
      <xdr:col>120</xdr:col>
      <xdr:colOff>114300</xdr:colOff>
      <xdr:row>109</xdr:row>
      <xdr:rowOff>35379</xdr:rowOff>
    </xdr:to>
    <xdr:cxnSp macro="">
      <xdr:nvCxnSpPr>
        <xdr:cNvPr id="799" name="直線コネクタ 798">
          <a:extLst>
            <a:ext uri="{FF2B5EF4-FFF2-40B4-BE49-F238E27FC236}">
              <a16:creationId xmlns:a16="http://schemas.microsoft.com/office/drawing/2014/main" id="{ADA443D5-F29A-4E22-BED4-5A255C83B910}"/>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00" name="テキスト ボックス 799">
          <a:extLst>
            <a:ext uri="{FF2B5EF4-FFF2-40B4-BE49-F238E27FC236}">
              <a16:creationId xmlns:a16="http://schemas.microsoft.com/office/drawing/2014/main" id="{F3E070D8-C2D1-42C4-AD21-9233BEF13E9D}"/>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01" name="直線コネクタ 800">
          <a:extLst>
            <a:ext uri="{FF2B5EF4-FFF2-40B4-BE49-F238E27FC236}">
              <a16:creationId xmlns:a16="http://schemas.microsoft.com/office/drawing/2014/main" id="{99F6EDC6-A2EF-4113-AB4D-38A9DAA33255}"/>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02" name="テキスト ボックス 801">
          <a:extLst>
            <a:ext uri="{FF2B5EF4-FFF2-40B4-BE49-F238E27FC236}">
              <a16:creationId xmlns:a16="http://schemas.microsoft.com/office/drawing/2014/main" id="{2CACCF33-6502-4A1F-AAD0-3148A2176BEC}"/>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03" name="直線コネクタ 802">
          <a:extLst>
            <a:ext uri="{FF2B5EF4-FFF2-40B4-BE49-F238E27FC236}">
              <a16:creationId xmlns:a16="http://schemas.microsoft.com/office/drawing/2014/main" id="{A2106753-3478-4D31-BAED-898A69A191A5}"/>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04" name="テキスト ボックス 803">
          <a:extLst>
            <a:ext uri="{FF2B5EF4-FFF2-40B4-BE49-F238E27FC236}">
              <a16:creationId xmlns:a16="http://schemas.microsoft.com/office/drawing/2014/main" id="{814B4552-5712-47D6-8518-BC44F8BDFDB8}"/>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05" name="直線コネクタ 804">
          <a:extLst>
            <a:ext uri="{FF2B5EF4-FFF2-40B4-BE49-F238E27FC236}">
              <a16:creationId xmlns:a16="http://schemas.microsoft.com/office/drawing/2014/main" id="{BB5CEF53-EBF8-4052-860A-FA39979F7DA7}"/>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06" name="テキスト ボックス 805">
          <a:extLst>
            <a:ext uri="{FF2B5EF4-FFF2-40B4-BE49-F238E27FC236}">
              <a16:creationId xmlns:a16="http://schemas.microsoft.com/office/drawing/2014/main" id="{254982BE-70D1-44F1-A1F3-F5BBFB19B72A}"/>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07" name="直線コネクタ 806">
          <a:extLst>
            <a:ext uri="{FF2B5EF4-FFF2-40B4-BE49-F238E27FC236}">
              <a16:creationId xmlns:a16="http://schemas.microsoft.com/office/drawing/2014/main" id="{E035F17A-7A5B-4C06-B50E-3CBE293426BB}"/>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08" name="テキスト ボックス 807">
          <a:extLst>
            <a:ext uri="{FF2B5EF4-FFF2-40B4-BE49-F238E27FC236}">
              <a16:creationId xmlns:a16="http://schemas.microsoft.com/office/drawing/2014/main" id="{C5045CAD-C77B-45E5-8E07-F1936B13BB81}"/>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09" name="直線コネクタ 808">
          <a:extLst>
            <a:ext uri="{FF2B5EF4-FFF2-40B4-BE49-F238E27FC236}">
              <a16:creationId xmlns:a16="http://schemas.microsoft.com/office/drawing/2014/main" id="{7D7B6DDE-8873-4A06-BAAA-BC23B319FC1C}"/>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10" name="テキスト ボックス 809">
          <a:extLst>
            <a:ext uri="{FF2B5EF4-FFF2-40B4-BE49-F238E27FC236}">
              <a16:creationId xmlns:a16="http://schemas.microsoft.com/office/drawing/2014/main" id="{409DBF4E-8C7E-4DCD-A3F4-6F06EC547B91}"/>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1" name="直線コネクタ 810">
          <a:extLst>
            <a:ext uri="{FF2B5EF4-FFF2-40B4-BE49-F238E27FC236}">
              <a16:creationId xmlns:a16="http://schemas.microsoft.com/office/drawing/2014/main" id="{8BFB031C-EB73-457E-BB18-4ED7EBD76296}"/>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2" name="テキスト ボックス 811">
          <a:extLst>
            <a:ext uri="{FF2B5EF4-FFF2-40B4-BE49-F238E27FC236}">
              <a16:creationId xmlns:a16="http://schemas.microsoft.com/office/drawing/2014/main" id="{F092040D-8A4F-4217-BDA5-5131F43F15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3" name="【庁舎】&#10;一人当たり面積グラフ枠">
          <a:extLst>
            <a:ext uri="{FF2B5EF4-FFF2-40B4-BE49-F238E27FC236}">
              <a16:creationId xmlns:a16="http://schemas.microsoft.com/office/drawing/2014/main" id="{0D1AD4AB-262F-42C6-A705-1CB44122D9B4}"/>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20682</xdr:rowOff>
    </xdr:from>
    <xdr:to>
      <xdr:col>116</xdr:col>
      <xdr:colOff>62864</xdr:colOff>
      <xdr:row>108</xdr:row>
      <xdr:rowOff>164374</xdr:rowOff>
    </xdr:to>
    <xdr:cxnSp macro="">
      <xdr:nvCxnSpPr>
        <xdr:cNvPr id="814" name="直線コネクタ 813">
          <a:extLst>
            <a:ext uri="{FF2B5EF4-FFF2-40B4-BE49-F238E27FC236}">
              <a16:creationId xmlns:a16="http://schemas.microsoft.com/office/drawing/2014/main" id="{B1192C31-30A5-4C36-933B-2A66207CDD60}"/>
            </a:ext>
          </a:extLst>
        </xdr:cNvPr>
        <xdr:cNvCxnSpPr/>
      </xdr:nvCxnSpPr>
      <xdr:spPr>
        <a:xfrm flipV="1">
          <a:off x="22160864" y="17165682"/>
          <a:ext cx="0" cy="15152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168201</xdr:rowOff>
    </xdr:from>
    <xdr:ext cx="469744" cy="259045"/>
    <xdr:sp macro="" textlink="">
      <xdr:nvSpPr>
        <xdr:cNvPr id="815" name="【庁舎】&#10;一人当たり面積最小値テキスト">
          <a:extLst>
            <a:ext uri="{FF2B5EF4-FFF2-40B4-BE49-F238E27FC236}">
              <a16:creationId xmlns:a16="http://schemas.microsoft.com/office/drawing/2014/main" id="{DF404E23-D01C-427E-ADFB-CDA0CBD9BF73}"/>
            </a:ext>
          </a:extLst>
        </xdr:cNvPr>
        <xdr:cNvSpPr txBox="1"/>
      </xdr:nvSpPr>
      <xdr:spPr>
        <a:xfrm>
          <a:off x="22199600" y="18684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164374</xdr:rowOff>
    </xdr:from>
    <xdr:to>
      <xdr:col>116</xdr:col>
      <xdr:colOff>152400</xdr:colOff>
      <xdr:row>108</xdr:row>
      <xdr:rowOff>164374</xdr:rowOff>
    </xdr:to>
    <xdr:cxnSp macro="">
      <xdr:nvCxnSpPr>
        <xdr:cNvPr id="816" name="直線コネクタ 815">
          <a:extLst>
            <a:ext uri="{FF2B5EF4-FFF2-40B4-BE49-F238E27FC236}">
              <a16:creationId xmlns:a16="http://schemas.microsoft.com/office/drawing/2014/main" id="{EE995F55-4C7F-4AB8-9A29-E83E845DC286}"/>
            </a:ext>
          </a:extLst>
        </xdr:cNvPr>
        <xdr:cNvCxnSpPr/>
      </xdr:nvCxnSpPr>
      <xdr:spPr>
        <a:xfrm>
          <a:off x="22072600" y="18680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138809</xdr:rowOff>
    </xdr:from>
    <xdr:ext cx="469744" cy="259045"/>
    <xdr:sp macro="" textlink="">
      <xdr:nvSpPr>
        <xdr:cNvPr id="817" name="【庁舎】&#10;一人当たり面積最大値テキスト">
          <a:extLst>
            <a:ext uri="{FF2B5EF4-FFF2-40B4-BE49-F238E27FC236}">
              <a16:creationId xmlns:a16="http://schemas.microsoft.com/office/drawing/2014/main" id="{F503563E-E07D-4474-9259-B8E0FF3B53F8}"/>
            </a:ext>
          </a:extLst>
        </xdr:cNvPr>
        <xdr:cNvSpPr txBox="1"/>
      </xdr:nvSpPr>
      <xdr:spPr>
        <a:xfrm>
          <a:off x="22199600" y="16940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20682</xdr:rowOff>
    </xdr:from>
    <xdr:to>
      <xdr:col>116</xdr:col>
      <xdr:colOff>152400</xdr:colOff>
      <xdr:row>100</xdr:row>
      <xdr:rowOff>20682</xdr:rowOff>
    </xdr:to>
    <xdr:cxnSp macro="">
      <xdr:nvCxnSpPr>
        <xdr:cNvPr id="818" name="直線コネクタ 817">
          <a:extLst>
            <a:ext uri="{FF2B5EF4-FFF2-40B4-BE49-F238E27FC236}">
              <a16:creationId xmlns:a16="http://schemas.microsoft.com/office/drawing/2014/main" id="{81E6F616-B34D-4466-943F-E2EB55C1F0BE}"/>
            </a:ext>
          </a:extLst>
        </xdr:cNvPr>
        <xdr:cNvCxnSpPr/>
      </xdr:nvCxnSpPr>
      <xdr:spPr>
        <a:xfrm>
          <a:off x="22072600" y="17165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98533</xdr:rowOff>
    </xdr:from>
    <xdr:ext cx="469744" cy="259045"/>
    <xdr:sp macro="" textlink="">
      <xdr:nvSpPr>
        <xdr:cNvPr id="819" name="【庁舎】&#10;一人当たり面積平均値テキスト">
          <a:extLst>
            <a:ext uri="{FF2B5EF4-FFF2-40B4-BE49-F238E27FC236}">
              <a16:creationId xmlns:a16="http://schemas.microsoft.com/office/drawing/2014/main" id="{CAADB053-2FF3-4C93-A1DA-21FBB13AC593}"/>
            </a:ext>
          </a:extLst>
        </xdr:cNvPr>
        <xdr:cNvSpPr txBox="1"/>
      </xdr:nvSpPr>
      <xdr:spPr>
        <a:xfrm>
          <a:off x="22199600" y="182722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120106</xdr:rowOff>
    </xdr:from>
    <xdr:to>
      <xdr:col>116</xdr:col>
      <xdr:colOff>114300</xdr:colOff>
      <xdr:row>107</xdr:row>
      <xdr:rowOff>50256</xdr:rowOff>
    </xdr:to>
    <xdr:sp macro="" textlink="">
      <xdr:nvSpPr>
        <xdr:cNvPr id="820" name="フローチャート: 判断 819">
          <a:extLst>
            <a:ext uri="{FF2B5EF4-FFF2-40B4-BE49-F238E27FC236}">
              <a16:creationId xmlns:a16="http://schemas.microsoft.com/office/drawing/2014/main" id="{DDAF229D-4677-4F93-BDF8-8D8E79510797}"/>
            </a:ext>
          </a:extLst>
        </xdr:cNvPr>
        <xdr:cNvSpPr/>
      </xdr:nvSpPr>
      <xdr:spPr>
        <a:xfrm>
          <a:off x="22110700" y="18293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116839</xdr:rowOff>
    </xdr:from>
    <xdr:to>
      <xdr:col>112</xdr:col>
      <xdr:colOff>38100</xdr:colOff>
      <xdr:row>107</xdr:row>
      <xdr:rowOff>46989</xdr:rowOff>
    </xdr:to>
    <xdr:sp macro="" textlink="">
      <xdr:nvSpPr>
        <xdr:cNvPr id="821" name="フローチャート: 判断 820">
          <a:extLst>
            <a:ext uri="{FF2B5EF4-FFF2-40B4-BE49-F238E27FC236}">
              <a16:creationId xmlns:a16="http://schemas.microsoft.com/office/drawing/2014/main" id="{6785D607-CB2D-45C0-BFB2-4B1D50347A51}"/>
            </a:ext>
          </a:extLst>
        </xdr:cNvPr>
        <xdr:cNvSpPr/>
      </xdr:nvSpPr>
      <xdr:spPr>
        <a:xfrm>
          <a:off x="21272500" y="18290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142966</xdr:rowOff>
    </xdr:from>
    <xdr:to>
      <xdr:col>107</xdr:col>
      <xdr:colOff>101600</xdr:colOff>
      <xdr:row>107</xdr:row>
      <xdr:rowOff>73116</xdr:rowOff>
    </xdr:to>
    <xdr:sp macro="" textlink="">
      <xdr:nvSpPr>
        <xdr:cNvPr id="822" name="フローチャート: 判断 821">
          <a:extLst>
            <a:ext uri="{FF2B5EF4-FFF2-40B4-BE49-F238E27FC236}">
              <a16:creationId xmlns:a16="http://schemas.microsoft.com/office/drawing/2014/main" id="{FA5FB3BF-A6A8-4914-BC85-50FEDB673CD2}"/>
            </a:ext>
          </a:extLst>
        </xdr:cNvPr>
        <xdr:cNvSpPr/>
      </xdr:nvSpPr>
      <xdr:spPr>
        <a:xfrm>
          <a:off x="20383500" y="18316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142966</xdr:rowOff>
    </xdr:from>
    <xdr:to>
      <xdr:col>102</xdr:col>
      <xdr:colOff>165100</xdr:colOff>
      <xdr:row>107</xdr:row>
      <xdr:rowOff>73116</xdr:rowOff>
    </xdr:to>
    <xdr:sp macro="" textlink="">
      <xdr:nvSpPr>
        <xdr:cNvPr id="823" name="フローチャート: 判断 822">
          <a:extLst>
            <a:ext uri="{FF2B5EF4-FFF2-40B4-BE49-F238E27FC236}">
              <a16:creationId xmlns:a16="http://schemas.microsoft.com/office/drawing/2014/main" id="{89DE1B69-8A23-4C4B-9BFB-F06FA50A0B63}"/>
            </a:ext>
          </a:extLst>
        </xdr:cNvPr>
        <xdr:cNvSpPr/>
      </xdr:nvSpPr>
      <xdr:spPr>
        <a:xfrm>
          <a:off x="19494500" y="18316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142966</xdr:rowOff>
    </xdr:from>
    <xdr:to>
      <xdr:col>98</xdr:col>
      <xdr:colOff>38100</xdr:colOff>
      <xdr:row>107</xdr:row>
      <xdr:rowOff>73116</xdr:rowOff>
    </xdr:to>
    <xdr:sp macro="" textlink="">
      <xdr:nvSpPr>
        <xdr:cNvPr id="824" name="フローチャート: 判断 823">
          <a:extLst>
            <a:ext uri="{FF2B5EF4-FFF2-40B4-BE49-F238E27FC236}">
              <a16:creationId xmlns:a16="http://schemas.microsoft.com/office/drawing/2014/main" id="{201BA151-57AE-4301-AD2F-66FB86A8D779}"/>
            </a:ext>
          </a:extLst>
        </xdr:cNvPr>
        <xdr:cNvSpPr/>
      </xdr:nvSpPr>
      <xdr:spPr>
        <a:xfrm>
          <a:off x="18605500" y="18316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5" name="テキスト ボックス 824">
          <a:extLst>
            <a:ext uri="{FF2B5EF4-FFF2-40B4-BE49-F238E27FC236}">
              <a16:creationId xmlns:a16="http://schemas.microsoft.com/office/drawing/2014/main" id="{D9C0B4B3-CD6E-47B6-9442-0539EE75B7EF}"/>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6" name="テキスト ボックス 825">
          <a:extLst>
            <a:ext uri="{FF2B5EF4-FFF2-40B4-BE49-F238E27FC236}">
              <a16:creationId xmlns:a16="http://schemas.microsoft.com/office/drawing/2014/main" id="{3B283654-9174-4B36-A9AD-6616207D474C}"/>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27" name="テキスト ボックス 826">
          <a:extLst>
            <a:ext uri="{FF2B5EF4-FFF2-40B4-BE49-F238E27FC236}">
              <a16:creationId xmlns:a16="http://schemas.microsoft.com/office/drawing/2014/main" id="{080DABDF-2721-4571-87B4-92B3E8A50D0C}"/>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28" name="テキスト ボックス 827">
          <a:extLst>
            <a:ext uri="{FF2B5EF4-FFF2-40B4-BE49-F238E27FC236}">
              <a16:creationId xmlns:a16="http://schemas.microsoft.com/office/drawing/2014/main" id="{3C557E88-6B13-47D1-8457-6FA446E77A1C}"/>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29" name="テキスト ボックス 828">
          <a:extLst>
            <a:ext uri="{FF2B5EF4-FFF2-40B4-BE49-F238E27FC236}">
              <a16:creationId xmlns:a16="http://schemas.microsoft.com/office/drawing/2014/main" id="{740475F2-4815-4FDA-B91B-FD25DA063EA7}"/>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44994</xdr:rowOff>
    </xdr:from>
    <xdr:to>
      <xdr:col>116</xdr:col>
      <xdr:colOff>114300</xdr:colOff>
      <xdr:row>106</xdr:row>
      <xdr:rowOff>146594</xdr:rowOff>
    </xdr:to>
    <xdr:sp macro="" textlink="">
      <xdr:nvSpPr>
        <xdr:cNvPr id="830" name="楕円 829">
          <a:extLst>
            <a:ext uri="{FF2B5EF4-FFF2-40B4-BE49-F238E27FC236}">
              <a16:creationId xmlns:a16="http://schemas.microsoft.com/office/drawing/2014/main" id="{8C2E6101-5548-4ADD-B74F-BFDA0872E11E}"/>
            </a:ext>
          </a:extLst>
        </xdr:cNvPr>
        <xdr:cNvSpPr/>
      </xdr:nvSpPr>
      <xdr:spPr>
        <a:xfrm>
          <a:off x="22110700" y="18218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67871</xdr:rowOff>
    </xdr:from>
    <xdr:ext cx="469744" cy="259045"/>
    <xdr:sp macro="" textlink="">
      <xdr:nvSpPr>
        <xdr:cNvPr id="831" name="【庁舎】&#10;一人当たり面積該当値テキスト">
          <a:extLst>
            <a:ext uri="{FF2B5EF4-FFF2-40B4-BE49-F238E27FC236}">
              <a16:creationId xmlns:a16="http://schemas.microsoft.com/office/drawing/2014/main" id="{09A55FEB-4665-4998-8131-56E46B3B5C90}"/>
            </a:ext>
          </a:extLst>
        </xdr:cNvPr>
        <xdr:cNvSpPr txBox="1"/>
      </xdr:nvSpPr>
      <xdr:spPr>
        <a:xfrm>
          <a:off x="22199600" y="18070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142966</xdr:rowOff>
    </xdr:from>
    <xdr:to>
      <xdr:col>112</xdr:col>
      <xdr:colOff>38100</xdr:colOff>
      <xdr:row>105</xdr:row>
      <xdr:rowOff>73116</xdr:rowOff>
    </xdr:to>
    <xdr:sp macro="" textlink="">
      <xdr:nvSpPr>
        <xdr:cNvPr id="832" name="楕円 831">
          <a:extLst>
            <a:ext uri="{FF2B5EF4-FFF2-40B4-BE49-F238E27FC236}">
              <a16:creationId xmlns:a16="http://schemas.microsoft.com/office/drawing/2014/main" id="{202026E1-8269-47D9-9EA6-4E29BD4A43C5}"/>
            </a:ext>
          </a:extLst>
        </xdr:cNvPr>
        <xdr:cNvSpPr/>
      </xdr:nvSpPr>
      <xdr:spPr>
        <a:xfrm>
          <a:off x="21272500" y="1797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22316</xdr:rowOff>
    </xdr:from>
    <xdr:to>
      <xdr:col>116</xdr:col>
      <xdr:colOff>63500</xdr:colOff>
      <xdr:row>106</xdr:row>
      <xdr:rowOff>95794</xdr:rowOff>
    </xdr:to>
    <xdr:cxnSp macro="">
      <xdr:nvCxnSpPr>
        <xdr:cNvPr id="833" name="直線コネクタ 832">
          <a:extLst>
            <a:ext uri="{FF2B5EF4-FFF2-40B4-BE49-F238E27FC236}">
              <a16:creationId xmlns:a16="http://schemas.microsoft.com/office/drawing/2014/main" id="{5BD458B9-8CE7-4D86-A4A1-4B6A04CFBA06}"/>
            </a:ext>
          </a:extLst>
        </xdr:cNvPr>
        <xdr:cNvCxnSpPr/>
      </xdr:nvCxnSpPr>
      <xdr:spPr>
        <a:xfrm>
          <a:off x="21323300" y="18024566"/>
          <a:ext cx="838200" cy="244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156029</xdr:rowOff>
    </xdr:from>
    <xdr:to>
      <xdr:col>107</xdr:col>
      <xdr:colOff>101600</xdr:colOff>
      <xdr:row>105</xdr:row>
      <xdr:rowOff>86179</xdr:rowOff>
    </xdr:to>
    <xdr:sp macro="" textlink="">
      <xdr:nvSpPr>
        <xdr:cNvPr id="834" name="楕円 833">
          <a:extLst>
            <a:ext uri="{FF2B5EF4-FFF2-40B4-BE49-F238E27FC236}">
              <a16:creationId xmlns:a16="http://schemas.microsoft.com/office/drawing/2014/main" id="{8641F1C5-CCC9-46CD-AD1E-3DD444713BC1}"/>
            </a:ext>
          </a:extLst>
        </xdr:cNvPr>
        <xdr:cNvSpPr/>
      </xdr:nvSpPr>
      <xdr:spPr>
        <a:xfrm>
          <a:off x="20383500" y="17986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22316</xdr:rowOff>
    </xdr:from>
    <xdr:to>
      <xdr:col>111</xdr:col>
      <xdr:colOff>177800</xdr:colOff>
      <xdr:row>105</xdr:row>
      <xdr:rowOff>35379</xdr:rowOff>
    </xdr:to>
    <xdr:cxnSp macro="">
      <xdr:nvCxnSpPr>
        <xdr:cNvPr id="835" name="直線コネクタ 834">
          <a:extLst>
            <a:ext uri="{FF2B5EF4-FFF2-40B4-BE49-F238E27FC236}">
              <a16:creationId xmlns:a16="http://schemas.microsoft.com/office/drawing/2014/main" id="{5612F451-B6CC-4386-86D8-995A27AE8ACB}"/>
            </a:ext>
          </a:extLst>
        </xdr:cNvPr>
        <xdr:cNvCxnSpPr/>
      </xdr:nvCxnSpPr>
      <xdr:spPr>
        <a:xfrm flipV="1">
          <a:off x="20434300" y="18024566"/>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169092</xdr:rowOff>
    </xdr:from>
    <xdr:to>
      <xdr:col>102</xdr:col>
      <xdr:colOff>165100</xdr:colOff>
      <xdr:row>105</xdr:row>
      <xdr:rowOff>99242</xdr:rowOff>
    </xdr:to>
    <xdr:sp macro="" textlink="">
      <xdr:nvSpPr>
        <xdr:cNvPr id="836" name="楕円 835">
          <a:extLst>
            <a:ext uri="{FF2B5EF4-FFF2-40B4-BE49-F238E27FC236}">
              <a16:creationId xmlns:a16="http://schemas.microsoft.com/office/drawing/2014/main" id="{D35D9BC1-599C-4958-9BF5-07C2DABA2A7D}"/>
            </a:ext>
          </a:extLst>
        </xdr:cNvPr>
        <xdr:cNvSpPr/>
      </xdr:nvSpPr>
      <xdr:spPr>
        <a:xfrm>
          <a:off x="19494500" y="17999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35379</xdr:rowOff>
    </xdr:from>
    <xdr:to>
      <xdr:col>107</xdr:col>
      <xdr:colOff>50800</xdr:colOff>
      <xdr:row>105</xdr:row>
      <xdr:rowOff>48442</xdr:rowOff>
    </xdr:to>
    <xdr:cxnSp macro="">
      <xdr:nvCxnSpPr>
        <xdr:cNvPr id="837" name="直線コネクタ 836">
          <a:extLst>
            <a:ext uri="{FF2B5EF4-FFF2-40B4-BE49-F238E27FC236}">
              <a16:creationId xmlns:a16="http://schemas.microsoft.com/office/drawing/2014/main" id="{1D63CB71-2815-4C04-8453-83AF5E2397C7}"/>
            </a:ext>
          </a:extLst>
        </xdr:cNvPr>
        <xdr:cNvCxnSpPr/>
      </xdr:nvCxnSpPr>
      <xdr:spPr>
        <a:xfrm flipV="1">
          <a:off x="19545300" y="18037629"/>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13970</xdr:rowOff>
    </xdr:from>
    <xdr:to>
      <xdr:col>98</xdr:col>
      <xdr:colOff>38100</xdr:colOff>
      <xdr:row>105</xdr:row>
      <xdr:rowOff>115570</xdr:rowOff>
    </xdr:to>
    <xdr:sp macro="" textlink="">
      <xdr:nvSpPr>
        <xdr:cNvPr id="838" name="楕円 837">
          <a:extLst>
            <a:ext uri="{FF2B5EF4-FFF2-40B4-BE49-F238E27FC236}">
              <a16:creationId xmlns:a16="http://schemas.microsoft.com/office/drawing/2014/main" id="{D0FF688E-1F61-46C0-8D98-23638F6C4BA4}"/>
            </a:ext>
          </a:extLst>
        </xdr:cNvPr>
        <xdr:cNvSpPr/>
      </xdr:nvSpPr>
      <xdr:spPr>
        <a:xfrm>
          <a:off x="18605500" y="1801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48442</xdr:rowOff>
    </xdr:from>
    <xdr:to>
      <xdr:col>102</xdr:col>
      <xdr:colOff>114300</xdr:colOff>
      <xdr:row>105</xdr:row>
      <xdr:rowOff>64770</xdr:rowOff>
    </xdr:to>
    <xdr:cxnSp macro="">
      <xdr:nvCxnSpPr>
        <xdr:cNvPr id="839" name="直線コネクタ 838">
          <a:extLst>
            <a:ext uri="{FF2B5EF4-FFF2-40B4-BE49-F238E27FC236}">
              <a16:creationId xmlns:a16="http://schemas.microsoft.com/office/drawing/2014/main" id="{C6F01DB5-5F15-4972-85B0-4E26B65BF83A}"/>
            </a:ext>
          </a:extLst>
        </xdr:cNvPr>
        <xdr:cNvCxnSpPr/>
      </xdr:nvCxnSpPr>
      <xdr:spPr>
        <a:xfrm flipV="1">
          <a:off x="18656300" y="18050692"/>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38116</xdr:rowOff>
    </xdr:from>
    <xdr:ext cx="469744" cy="259045"/>
    <xdr:sp macro="" textlink="">
      <xdr:nvSpPr>
        <xdr:cNvPr id="840" name="n_1aveValue【庁舎】&#10;一人当たり面積">
          <a:extLst>
            <a:ext uri="{FF2B5EF4-FFF2-40B4-BE49-F238E27FC236}">
              <a16:creationId xmlns:a16="http://schemas.microsoft.com/office/drawing/2014/main" id="{F758BE8E-4D7E-4399-AF7C-D5F8C7937655}"/>
            </a:ext>
          </a:extLst>
        </xdr:cNvPr>
        <xdr:cNvSpPr txBox="1"/>
      </xdr:nvSpPr>
      <xdr:spPr>
        <a:xfrm>
          <a:off x="21075727" y="18383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64243</xdr:rowOff>
    </xdr:from>
    <xdr:ext cx="469744" cy="259045"/>
    <xdr:sp macro="" textlink="">
      <xdr:nvSpPr>
        <xdr:cNvPr id="841" name="n_2aveValue【庁舎】&#10;一人当たり面積">
          <a:extLst>
            <a:ext uri="{FF2B5EF4-FFF2-40B4-BE49-F238E27FC236}">
              <a16:creationId xmlns:a16="http://schemas.microsoft.com/office/drawing/2014/main" id="{14C355A2-0A3A-43D1-ADC3-E7720E606644}"/>
            </a:ext>
          </a:extLst>
        </xdr:cNvPr>
        <xdr:cNvSpPr txBox="1"/>
      </xdr:nvSpPr>
      <xdr:spPr>
        <a:xfrm>
          <a:off x="20199427" y="18409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64243</xdr:rowOff>
    </xdr:from>
    <xdr:ext cx="469744" cy="259045"/>
    <xdr:sp macro="" textlink="">
      <xdr:nvSpPr>
        <xdr:cNvPr id="842" name="n_3aveValue【庁舎】&#10;一人当たり面積">
          <a:extLst>
            <a:ext uri="{FF2B5EF4-FFF2-40B4-BE49-F238E27FC236}">
              <a16:creationId xmlns:a16="http://schemas.microsoft.com/office/drawing/2014/main" id="{3715EE89-23D8-46C0-BAA3-F5BDF2DCE929}"/>
            </a:ext>
          </a:extLst>
        </xdr:cNvPr>
        <xdr:cNvSpPr txBox="1"/>
      </xdr:nvSpPr>
      <xdr:spPr>
        <a:xfrm>
          <a:off x="19310427" y="18409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64243</xdr:rowOff>
    </xdr:from>
    <xdr:ext cx="469744" cy="259045"/>
    <xdr:sp macro="" textlink="">
      <xdr:nvSpPr>
        <xdr:cNvPr id="843" name="n_4aveValue【庁舎】&#10;一人当たり面積">
          <a:extLst>
            <a:ext uri="{FF2B5EF4-FFF2-40B4-BE49-F238E27FC236}">
              <a16:creationId xmlns:a16="http://schemas.microsoft.com/office/drawing/2014/main" id="{7A7EAD45-6428-4E73-8589-4032DFC55603}"/>
            </a:ext>
          </a:extLst>
        </xdr:cNvPr>
        <xdr:cNvSpPr txBox="1"/>
      </xdr:nvSpPr>
      <xdr:spPr>
        <a:xfrm>
          <a:off x="18421427" y="18409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89643</xdr:rowOff>
    </xdr:from>
    <xdr:ext cx="469744" cy="259045"/>
    <xdr:sp macro="" textlink="">
      <xdr:nvSpPr>
        <xdr:cNvPr id="844" name="n_1mainValue【庁舎】&#10;一人当たり面積">
          <a:extLst>
            <a:ext uri="{FF2B5EF4-FFF2-40B4-BE49-F238E27FC236}">
              <a16:creationId xmlns:a16="http://schemas.microsoft.com/office/drawing/2014/main" id="{B5E893E1-7E59-48D2-AA30-6C2659290060}"/>
            </a:ext>
          </a:extLst>
        </xdr:cNvPr>
        <xdr:cNvSpPr txBox="1"/>
      </xdr:nvSpPr>
      <xdr:spPr>
        <a:xfrm>
          <a:off x="21075727" y="17748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102706</xdr:rowOff>
    </xdr:from>
    <xdr:ext cx="469744" cy="259045"/>
    <xdr:sp macro="" textlink="">
      <xdr:nvSpPr>
        <xdr:cNvPr id="845" name="n_2mainValue【庁舎】&#10;一人当たり面積">
          <a:extLst>
            <a:ext uri="{FF2B5EF4-FFF2-40B4-BE49-F238E27FC236}">
              <a16:creationId xmlns:a16="http://schemas.microsoft.com/office/drawing/2014/main" id="{83138FB3-4968-41DB-9160-E0319AE666F8}"/>
            </a:ext>
          </a:extLst>
        </xdr:cNvPr>
        <xdr:cNvSpPr txBox="1"/>
      </xdr:nvSpPr>
      <xdr:spPr>
        <a:xfrm>
          <a:off x="20199427" y="17762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115769</xdr:rowOff>
    </xdr:from>
    <xdr:ext cx="469744" cy="259045"/>
    <xdr:sp macro="" textlink="">
      <xdr:nvSpPr>
        <xdr:cNvPr id="846" name="n_3mainValue【庁舎】&#10;一人当たり面積">
          <a:extLst>
            <a:ext uri="{FF2B5EF4-FFF2-40B4-BE49-F238E27FC236}">
              <a16:creationId xmlns:a16="http://schemas.microsoft.com/office/drawing/2014/main" id="{4B760A8C-520C-4E5D-9491-477C20D95B48}"/>
            </a:ext>
          </a:extLst>
        </xdr:cNvPr>
        <xdr:cNvSpPr txBox="1"/>
      </xdr:nvSpPr>
      <xdr:spPr>
        <a:xfrm>
          <a:off x="19310427" y="17775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132097</xdr:rowOff>
    </xdr:from>
    <xdr:ext cx="469744" cy="259045"/>
    <xdr:sp macro="" textlink="">
      <xdr:nvSpPr>
        <xdr:cNvPr id="847" name="n_4mainValue【庁舎】&#10;一人当たり面積">
          <a:extLst>
            <a:ext uri="{FF2B5EF4-FFF2-40B4-BE49-F238E27FC236}">
              <a16:creationId xmlns:a16="http://schemas.microsoft.com/office/drawing/2014/main" id="{6D71D2FC-D052-4DF0-B266-3B4A05630829}"/>
            </a:ext>
          </a:extLst>
        </xdr:cNvPr>
        <xdr:cNvSpPr txBox="1"/>
      </xdr:nvSpPr>
      <xdr:spPr>
        <a:xfrm>
          <a:off x="18421427" y="1779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48" name="正方形/長方形 847">
          <a:extLst>
            <a:ext uri="{FF2B5EF4-FFF2-40B4-BE49-F238E27FC236}">
              <a16:creationId xmlns:a16="http://schemas.microsoft.com/office/drawing/2014/main" id="{FFC36A7F-1927-4D1F-A87C-E8BD39DBCB31}"/>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49" name="正方形/長方形 848">
          <a:extLst>
            <a:ext uri="{FF2B5EF4-FFF2-40B4-BE49-F238E27FC236}">
              <a16:creationId xmlns:a16="http://schemas.microsoft.com/office/drawing/2014/main" id="{58A42B50-9861-47C7-9EE7-B2629C35B25D}"/>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0" name="テキスト ボックス 849">
          <a:extLst>
            <a:ext uri="{FF2B5EF4-FFF2-40B4-BE49-F238E27FC236}">
              <a16:creationId xmlns:a16="http://schemas.microsoft.com/office/drawing/2014/main" id="{09DC060C-8379-438C-8CEA-BC268CFBA837}"/>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記載の公共施設については、平成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年度に「湯河原町公共施設等総合管理計画」を策定したが、</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時代とともに変化する町民ニーズ、財政状況を反映させるため、中長期的な視点が必要と考えており、令和３年度に「湯河原町公共施設等総合管理計画」が改訂された。</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当計画に基づき、適正な管理・更新を検討していく。</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神奈川県湯河原町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4</a:t>
          </a:r>
          <a:r>
            <a:rPr kumimoji="1" lang="ja-JP" altLang="en-US" sz="2000" b="1">
              <a:solidFill>
                <a:srgbClr val="FFFFFF"/>
              </a:solidFill>
              <a:latin typeface="ＭＳ ゴシック"/>
              <a:ea typeface="ＭＳ ゴシック"/>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23,899
23,454
40.97
10,936,759
10,309,504
519,313
5,993,202
9,885,279</a:t>
          </a:r>
          <a:endParaRPr kumimoji="1" lang="ja-JP" altLang="en-US" sz="1100" b="1">
            <a:solidFill>
              <a:srgbClr val="000000"/>
            </a:solidFill>
            <a:latin typeface="ＭＳ ゴシック"/>
            <a:ea typeface="ＭＳ ゴシック"/>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6.0
66.9</a:t>
          </a:r>
          <a:endParaRPr kumimoji="1" lang="ja-JP" altLang="en-US" sz="1100" b="1">
            <a:solidFill>
              <a:srgbClr val="000000"/>
            </a:solidFill>
            <a:latin typeface="ＭＳ ゴシック"/>
            <a:ea typeface="ＭＳ ゴシック"/>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H30  Ⅴ</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R01  Ⅴ</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R02  Ⅴ</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Ⅴ</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Ⅴ</a:t>
          </a:r>
          <a:r>
            <a:rPr kumimoji="1" lang="ja-JP" altLang="en-US" sz="1100" b="1">
              <a:solidFill>
                <a:srgbClr val="000000"/>
              </a:solidFill>
              <a:latin typeface="ＭＳ ゴシック"/>
              <a:ea typeface="ＭＳ ゴシック"/>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260" cy="259080"/>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2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085" cy="25463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0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815" cy="25463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81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535" cy="259080"/>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380" cy="259080"/>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133350</xdr:colOff>
      <xdr:row>24</xdr:row>
      <xdr:rowOff>165100</xdr:rowOff>
    </xdr:from>
    <xdr:ext cx="8146415" cy="259080"/>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類似団体内順位、全国平均、各都道府県平均は、令和</a:t>
          </a:r>
          <a:r>
            <a:rPr kumimoji="1" lang="en-US" altLang="ja-JP" sz="1000">
              <a:solidFill>
                <a:srgbClr val="000000"/>
              </a:solidFill>
              <a:latin typeface="ＭＳ Ｐゴシック"/>
              <a:ea typeface="ＭＳ Ｐゴシック"/>
            </a:rPr>
            <a:t>4</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25" cy="421640"/>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8759825" cy="4216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「定員管理の状況」の「人口</a:t>
          </a:r>
          <a:r>
            <a:rPr kumimoji="1" lang="en-US" altLang="ja-JP" sz="1000">
              <a:solidFill>
                <a:srgbClr val="000000"/>
              </a:solidFill>
              <a:latin typeface="ＭＳ Ｐゴシック"/>
              <a:ea typeface="ＭＳ Ｐゴシック"/>
            </a:rPr>
            <a:t>1,000</a:t>
          </a:r>
          <a:r>
            <a:rPr kumimoji="1" lang="ja-JP" altLang="en-US" sz="1000">
              <a:solidFill>
                <a:srgbClr val="000000"/>
              </a:solidFill>
              <a:latin typeface="ＭＳ Ｐゴシック"/>
              <a:ea typeface="ＭＳ Ｐゴシック"/>
            </a:rPr>
            <a:t>人当たり職員数」の算出に用いる職員数及び「給与水準（国との比較）</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の</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ラスパイレス指数</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dr:col>8</xdr:col>
      <xdr:colOff>100330</xdr:colOff>
      <xdr:row>31</xdr:row>
      <xdr:rowOff>63500</xdr:rowOff>
    </xdr:from>
    <xdr:ext cx="1272540" cy="308610"/>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730" y="5378450"/>
          <a:ext cx="127254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dr:col>15</xdr:col>
      <xdr:colOff>33020</xdr:colOff>
      <xdr:row>31</xdr:row>
      <xdr:rowOff>38100</xdr:rowOff>
    </xdr:from>
    <xdr:ext cx="1646555" cy="358775"/>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270" y="5353050"/>
          <a:ext cx="164655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[0.65]</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45/99</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0.49</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神奈川県平均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0.86</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類似団体平均とほぼ同等の数値ではあるが、財政力指数はやや降下傾向にある。</a:t>
          </a:r>
        </a:p>
        <a:p>
          <a:r>
            <a:rPr kumimoji="1" lang="ja-JP" altLang="en-US" sz="1300">
              <a:latin typeface="ＭＳ Ｐゴシック"/>
              <a:ea typeface="ＭＳ Ｐゴシック"/>
            </a:rPr>
            <a:t>　人口減少や高齢化が進んでいることにより、町税の減収が予想され、今後も減少していくことが見込まれる。</a:t>
          </a:r>
        </a:p>
        <a:p>
          <a:r>
            <a:rPr kumimoji="1" lang="ja-JP" altLang="en-US" sz="1300">
              <a:latin typeface="ＭＳ Ｐゴシック"/>
              <a:ea typeface="ＭＳ Ｐゴシック"/>
            </a:rPr>
            <a:t>　行財政の効率化を図りつつ、様々な施策を講じながら自主財源の確保に努め、収入を増やしていけるよう、検討していく。</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162560</xdr:rowOff>
    </xdr:from>
    <xdr:ext cx="762000" cy="259080"/>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dr:col>3</xdr:col>
      <xdr:colOff>133350</xdr:colOff>
      <xdr:row>45</xdr:row>
      <xdr:rowOff>74930</xdr:rowOff>
    </xdr:from>
    <xdr:to>
      <xdr:col>27</xdr:col>
      <xdr:colOff>184150</xdr:colOff>
      <xdr:row>45</xdr:row>
      <xdr:rowOff>74930</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9018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103505</xdr:rowOff>
    </xdr:from>
    <xdr:ext cx="762000" cy="259080"/>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0.30</a:t>
          </a:r>
          <a:endParaRPr kumimoji="1" lang="ja-JP" altLang="en-US" sz="1000">
            <a:latin typeface="ＭＳ Ｐゴシック"/>
            <a:ea typeface="ＭＳ Ｐゴシック"/>
          </a:endParaRPr>
        </a:p>
      </xdr:txBody>
    </xdr:sp>
    <xdr:clientData/>
  </xdr:oneCellAnchor>
  <xdr:twoCellAnchor>
    <xdr:from>
      <xdr:col>3</xdr:col>
      <xdr:colOff>133350</xdr:colOff>
      <xdr:row>43</xdr:row>
      <xdr:rowOff>14605</xdr:rowOff>
    </xdr:from>
    <xdr:to>
      <xdr:col>27</xdr:col>
      <xdr:colOff>184150</xdr:colOff>
      <xdr:row>43</xdr:row>
      <xdr:rowOff>14605</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43815</xdr:rowOff>
    </xdr:from>
    <xdr:ext cx="762000" cy="25463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71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0.60</a:t>
          </a:r>
          <a:endParaRPr kumimoji="1" lang="ja-JP" altLang="en-US" sz="1000">
            <a:latin typeface="ＭＳ Ｐゴシック"/>
            <a:ea typeface="ＭＳ Ｐゴシック"/>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156210</xdr:rowOff>
    </xdr:from>
    <xdr:ext cx="762000" cy="25463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0.90</a:t>
          </a:r>
          <a:endParaRPr kumimoji="1" lang="ja-JP" altLang="en-US" sz="1000">
            <a:latin typeface="ＭＳ Ｐゴシック"/>
            <a:ea typeface="ＭＳ Ｐゴシック"/>
          </a:endParaRPr>
        </a:p>
      </xdr:txBody>
    </xdr:sp>
    <xdr:clientData/>
  </xdr:oneCellAnchor>
  <xdr:twoCellAnchor>
    <xdr:from>
      <xdr:col>3</xdr:col>
      <xdr:colOff>133350</xdr:colOff>
      <xdr:row>38</xdr:row>
      <xdr:rowOff>67945</xdr:rowOff>
    </xdr:from>
    <xdr:to>
      <xdr:col>27</xdr:col>
      <xdr:colOff>184150</xdr:colOff>
      <xdr:row>38</xdr:row>
      <xdr:rowOff>67945</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97790</xdr:rowOff>
    </xdr:from>
    <xdr:ext cx="762000" cy="25463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144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3</xdr:col>
      <xdr:colOff>133350</xdr:colOff>
      <xdr:row>36</xdr:row>
      <xdr:rowOff>8255</xdr:rowOff>
    </xdr:from>
    <xdr:to>
      <xdr:col>27</xdr:col>
      <xdr:colOff>184150</xdr:colOff>
      <xdr:row>36</xdr:row>
      <xdr:rowOff>8255</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37465</xdr:rowOff>
    </xdr:from>
    <xdr:ext cx="762000" cy="259080"/>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2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149860</xdr:rowOff>
    </xdr:from>
    <xdr:ext cx="762000" cy="259080"/>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24765</xdr:rowOff>
    </xdr:from>
    <xdr:to>
      <xdr:col>23</xdr:col>
      <xdr:colOff>133350</xdr:colOff>
      <xdr:row>45</xdr:row>
      <xdr:rowOff>114300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68415"/>
          <a:ext cx="0" cy="146113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86360</xdr:rowOff>
    </xdr:from>
    <xdr:ext cx="762000" cy="25463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0161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0.27</a:t>
          </a:r>
          <a:endParaRPr kumimoji="1" lang="ja-JP" altLang="en-US" sz="1000" b="1">
            <a:latin typeface="ＭＳ Ｐゴシック"/>
            <a:ea typeface="ＭＳ Ｐゴシック"/>
          </a:endParaRPr>
        </a:p>
      </xdr:txBody>
    </xdr:sp>
    <xdr:clientData/>
  </xdr:oneCellAnchor>
  <xdr:twoCellAnchor>
    <xdr:from>
      <xdr:col>23</xdr:col>
      <xdr:colOff>44450</xdr:colOff>
      <xdr:row>45</xdr:row>
      <xdr:rowOff>114300</xdr:rowOff>
    </xdr:from>
    <xdr:to>
      <xdr:col>24</xdr:col>
      <xdr:colOff>12700</xdr:colOff>
      <xdr:row>45</xdr:row>
      <xdr:rowOff>114300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295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111125</xdr:rowOff>
    </xdr:from>
    <xdr:ext cx="762000" cy="25463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11187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1.36</a:t>
          </a:r>
          <a:endParaRPr kumimoji="1" lang="ja-JP" altLang="en-US" sz="1000" b="1">
            <a:latin typeface="ＭＳ Ｐゴシック"/>
            <a:ea typeface="ＭＳ Ｐゴシック"/>
          </a:endParaRPr>
        </a:p>
      </xdr:txBody>
    </xdr:sp>
    <xdr:clientData/>
  </xdr:oneCellAnchor>
  <xdr:twoCellAnchor>
    <xdr:from>
      <xdr:col>23</xdr:col>
      <xdr:colOff>44450</xdr:colOff>
      <xdr:row>37</xdr:row>
      <xdr:rowOff>24765</xdr:rowOff>
    </xdr:from>
    <xdr:to>
      <xdr:col>24</xdr:col>
      <xdr:colOff>12700</xdr:colOff>
      <xdr:row>37</xdr:row>
      <xdr:rowOff>24765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684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78740</xdr:rowOff>
    </xdr:from>
    <xdr:to>
      <xdr:col>23</xdr:col>
      <xdr:colOff>133350</xdr:colOff>
      <xdr:row>42</xdr:row>
      <xdr:rowOff>119380</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279640"/>
          <a:ext cx="83820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71755</xdr:rowOff>
    </xdr:from>
    <xdr:ext cx="762000" cy="259080"/>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10120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0.66</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42</xdr:row>
      <xdr:rowOff>55245</xdr:rowOff>
    </xdr:from>
    <xdr:to>
      <xdr:col>23</xdr:col>
      <xdr:colOff>184150</xdr:colOff>
      <xdr:row>42</xdr:row>
      <xdr:rowOff>156845</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256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38735</xdr:rowOff>
    </xdr:from>
    <xdr:to>
      <xdr:col>19</xdr:col>
      <xdr:colOff>133350</xdr:colOff>
      <xdr:row>42</xdr:row>
      <xdr:rowOff>78740</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239635"/>
          <a:ext cx="8890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27940</xdr:rowOff>
    </xdr:from>
    <xdr:to>
      <xdr:col>19</xdr:col>
      <xdr:colOff>184150</xdr:colOff>
      <xdr:row>42</xdr:row>
      <xdr:rowOff>129540</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22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114300</xdr:rowOff>
    </xdr:from>
    <xdr:ext cx="736600" cy="259080"/>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31520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0.68</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42</xdr:row>
      <xdr:rowOff>25400</xdr:rowOff>
    </xdr:from>
    <xdr:to>
      <xdr:col>15</xdr:col>
      <xdr:colOff>82550</xdr:colOff>
      <xdr:row>42</xdr:row>
      <xdr:rowOff>38735</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226300"/>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14605</xdr:rowOff>
    </xdr:from>
    <xdr:to>
      <xdr:col>15</xdr:col>
      <xdr:colOff>133350</xdr:colOff>
      <xdr:row>42</xdr:row>
      <xdr:rowOff>116205</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215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100965</xdr:rowOff>
    </xdr:from>
    <xdr:ext cx="762000" cy="25463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30186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0.69</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42</xdr:row>
      <xdr:rowOff>25400</xdr:rowOff>
    </xdr:from>
    <xdr:to>
      <xdr:col>11</xdr:col>
      <xdr:colOff>31750</xdr:colOff>
      <xdr:row>42</xdr:row>
      <xdr:rowOff>25400</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2263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41910</xdr:rowOff>
    </xdr:from>
    <xdr:to>
      <xdr:col>11</xdr:col>
      <xdr:colOff>82550</xdr:colOff>
      <xdr:row>42</xdr:row>
      <xdr:rowOff>143510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242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128270</xdr:rowOff>
    </xdr:from>
    <xdr:ext cx="762000" cy="259080"/>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3291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0.67</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42</xdr:row>
      <xdr:rowOff>41910</xdr:rowOff>
    </xdr:from>
    <xdr:to>
      <xdr:col>7</xdr:col>
      <xdr:colOff>31750</xdr:colOff>
      <xdr:row>42</xdr:row>
      <xdr:rowOff>143510</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242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128270</xdr:rowOff>
    </xdr:from>
    <xdr:ext cx="762000" cy="259080"/>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3291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0.67</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47</xdr:row>
      <xdr:rowOff>130810</xdr:rowOff>
    </xdr:from>
    <xdr:ext cx="762000" cy="259080"/>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127000</xdr:colOff>
      <xdr:row>47</xdr:row>
      <xdr:rowOff>130810</xdr:rowOff>
    </xdr:from>
    <xdr:ext cx="762000" cy="259080"/>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76200</xdr:colOff>
      <xdr:row>47</xdr:row>
      <xdr:rowOff>130810</xdr:rowOff>
    </xdr:from>
    <xdr:ext cx="762000" cy="259080"/>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xdr:col>
      <xdr:colOff>25400</xdr:colOff>
      <xdr:row>47</xdr:row>
      <xdr:rowOff>130810</xdr:rowOff>
    </xdr:from>
    <xdr:ext cx="762000" cy="259080"/>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5</xdr:col>
      <xdr:colOff>184150</xdr:colOff>
      <xdr:row>47</xdr:row>
      <xdr:rowOff>130810</xdr:rowOff>
    </xdr:from>
    <xdr:ext cx="762000" cy="259080"/>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23</xdr:col>
      <xdr:colOff>82550</xdr:colOff>
      <xdr:row>42</xdr:row>
      <xdr:rowOff>68580</xdr:rowOff>
    </xdr:from>
    <xdr:to>
      <xdr:col>23</xdr:col>
      <xdr:colOff>184150</xdr:colOff>
      <xdr:row>42</xdr:row>
      <xdr:rowOff>170180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269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40640</xdr:rowOff>
    </xdr:from>
    <xdr:ext cx="762000" cy="25463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24154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0.65</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42</xdr:row>
      <xdr:rowOff>27940</xdr:rowOff>
    </xdr:from>
    <xdr:to>
      <xdr:col>19</xdr:col>
      <xdr:colOff>184150</xdr:colOff>
      <xdr:row>42</xdr:row>
      <xdr:rowOff>129540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22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139700</xdr:rowOff>
    </xdr:from>
    <xdr:ext cx="736600" cy="259080"/>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99770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0.68</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41</xdr:row>
      <xdr:rowOff>159385</xdr:rowOff>
    </xdr:from>
    <xdr:to>
      <xdr:col>15</xdr:col>
      <xdr:colOff>133350</xdr:colOff>
      <xdr:row>42</xdr:row>
      <xdr:rowOff>89535</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188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99695</xdr:rowOff>
    </xdr:from>
    <xdr:ext cx="762000" cy="25463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95769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0.71</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41</xdr:row>
      <xdr:rowOff>146050</xdr:rowOff>
    </xdr:from>
    <xdr:to>
      <xdr:col>11</xdr:col>
      <xdr:colOff>82550</xdr:colOff>
      <xdr:row>42</xdr:row>
      <xdr:rowOff>76200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86360</xdr:rowOff>
    </xdr:from>
    <xdr:ext cx="762000" cy="25463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9443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0.72</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41</xdr:row>
      <xdr:rowOff>146050</xdr:rowOff>
    </xdr:from>
    <xdr:to>
      <xdr:col>7</xdr:col>
      <xdr:colOff>31750</xdr:colOff>
      <xdr:row>42</xdr:row>
      <xdr:rowOff>76200</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86360</xdr:rowOff>
    </xdr:from>
    <xdr:ext cx="762000" cy="25463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9443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0.72</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dr:col>8</xdr:col>
      <xdr:colOff>17145</xdr:colOff>
      <xdr:row>53</xdr:row>
      <xdr:rowOff>101600</xdr:rowOff>
    </xdr:from>
    <xdr:ext cx="1438910" cy="304800"/>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45" y="9188450"/>
          <a:ext cx="1438910" cy="3048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dr:col>15</xdr:col>
      <xdr:colOff>116205</xdr:colOff>
      <xdr:row>53</xdr:row>
      <xdr:rowOff>76200</xdr:rowOff>
    </xdr:from>
    <xdr:ext cx="1646555" cy="354330"/>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55" y="9163050"/>
          <a:ext cx="1646555" cy="3543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[100.8%]</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99/99</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92.2</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神奈川県平均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96.7</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類似団体平均を上回っており、昨年度と比較すると、</a:t>
          </a:r>
          <a:r>
            <a:rPr kumimoji="1" lang="en-US" altLang="ja-JP" sz="1300">
              <a:latin typeface="ＭＳ Ｐゴシック"/>
              <a:ea typeface="ＭＳ Ｐゴシック"/>
            </a:rPr>
            <a:t>8.6</a:t>
          </a:r>
          <a:r>
            <a:rPr kumimoji="1" lang="ja-JP" altLang="en-US" sz="1300">
              <a:latin typeface="ＭＳ Ｐゴシック"/>
              <a:ea typeface="ＭＳ Ｐゴシック"/>
            </a:rPr>
            <a:t>％増加した。数値は100％超えと高く、今後も行政改革が必要である。</a:t>
          </a:r>
        </a:p>
        <a:p>
          <a:r>
            <a:rPr kumimoji="1" lang="ja-JP" altLang="en-US" sz="1300">
              <a:latin typeface="ＭＳ Ｐゴシック"/>
              <a:ea typeface="ＭＳ Ｐゴシック"/>
            </a:rPr>
            <a:t>　指定管理者制度など民間の力を活用し、経常経費の削減に努めていく必要がある。</a:t>
          </a:r>
        </a:p>
      </xdr:txBody>
    </xdr:sp>
    <xdr:clientData/>
  </xdr:twoCellAnchor>
  <xdr:oneCellAnchor>
    <xdr:from>
      <xdr:col>3</xdr:col>
      <xdr:colOff>95250</xdr:colOff>
      <xdr:row>54</xdr:row>
      <xdr:rowOff>139700</xdr:rowOff>
    </xdr:from>
    <xdr:ext cx="298450" cy="22542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29210</xdr:rowOff>
    </xdr:from>
    <xdr:ext cx="762000" cy="25463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189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60960</xdr:rowOff>
    </xdr:from>
    <xdr:ext cx="762000" cy="259080"/>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376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0363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92710</xdr:rowOff>
    </xdr:from>
    <xdr:ext cx="762000" cy="259080"/>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94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5537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124460</xdr:rowOff>
    </xdr:from>
    <xdr:ext cx="762000" cy="259080"/>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11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0711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156210</xdr:rowOff>
    </xdr:from>
    <xdr:ext cx="762000" cy="25463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9288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16510</xdr:rowOff>
    </xdr:from>
    <xdr:ext cx="762000" cy="259080"/>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44450</xdr:rowOff>
    </xdr:from>
    <xdr:to>
      <xdr:col>23</xdr:col>
      <xdr:colOff>133350</xdr:colOff>
      <xdr:row>67</xdr:row>
      <xdr:rowOff>70485</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10331450"/>
          <a:ext cx="0" cy="122618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42545</xdr:rowOff>
    </xdr:from>
    <xdr:ext cx="762000" cy="25463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52969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100.8</a:t>
          </a:r>
          <a:endParaRPr kumimoji="1" lang="ja-JP" altLang="en-US" sz="1000" b="1">
            <a:latin typeface="ＭＳ Ｐゴシック"/>
            <a:ea typeface="ＭＳ Ｐゴシック"/>
          </a:endParaRPr>
        </a:p>
      </xdr:txBody>
    </xdr:sp>
    <xdr:clientData/>
  </xdr:oneCellAnchor>
  <xdr:twoCellAnchor>
    <xdr:from>
      <xdr:col>23</xdr:col>
      <xdr:colOff>44450</xdr:colOff>
      <xdr:row>67</xdr:row>
      <xdr:rowOff>70485</xdr:rowOff>
    </xdr:from>
    <xdr:to>
      <xdr:col>24</xdr:col>
      <xdr:colOff>12700</xdr:colOff>
      <xdr:row>67</xdr:row>
      <xdr:rowOff>70485</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5576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130810</xdr:rowOff>
    </xdr:from>
    <xdr:ext cx="762000" cy="259080"/>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100749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75.4</a:t>
          </a:r>
          <a:endParaRPr kumimoji="1" lang="ja-JP" altLang="en-US" sz="1000" b="1">
            <a:latin typeface="ＭＳ Ｐゴシック"/>
            <a:ea typeface="ＭＳ Ｐゴシック"/>
          </a:endParaRPr>
        </a:p>
      </xdr:txBody>
    </xdr:sp>
    <xdr:clientData/>
  </xdr:oneCellAnchor>
  <xdr:twoCellAnchor>
    <xdr:from>
      <xdr:col>23</xdr:col>
      <xdr:colOff>44450</xdr:colOff>
      <xdr:row>60</xdr:row>
      <xdr:rowOff>44450</xdr:rowOff>
    </xdr:from>
    <xdr:to>
      <xdr:col>24</xdr:col>
      <xdr:colOff>12700</xdr:colOff>
      <xdr:row>60</xdr:row>
      <xdr:rowOff>44450</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03314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169545</xdr:rowOff>
    </xdr:from>
    <xdr:to>
      <xdr:col>23</xdr:col>
      <xdr:colOff>133350</xdr:colOff>
      <xdr:row>67</xdr:row>
      <xdr:rowOff>70485</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114800" y="11142345"/>
          <a:ext cx="838200" cy="415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167005</xdr:rowOff>
    </xdr:from>
    <xdr:ext cx="762000" cy="25463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0796905"/>
          <a:ext cx="762000" cy="2546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89.3</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63</xdr:row>
      <xdr:rowOff>150495</xdr:rowOff>
    </xdr:from>
    <xdr:to>
      <xdr:col>23</xdr:col>
      <xdr:colOff>184150</xdr:colOff>
      <xdr:row>64</xdr:row>
      <xdr:rowOff>80645</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0951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169545</xdr:rowOff>
    </xdr:from>
    <xdr:to>
      <xdr:col>19</xdr:col>
      <xdr:colOff>133350</xdr:colOff>
      <xdr:row>67</xdr:row>
      <xdr:rowOff>60960</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flipV="1">
          <a:off x="3225800" y="11142345"/>
          <a:ext cx="889000" cy="405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128905</xdr:rowOff>
    </xdr:from>
    <xdr:to>
      <xdr:col>19</xdr:col>
      <xdr:colOff>184150</xdr:colOff>
      <xdr:row>63</xdr:row>
      <xdr:rowOff>59055</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0758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69215</xdr:rowOff>
    </xdr:from>
    <xdr:ext cx="736600" cy="259080"/>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052766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85.3</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65</xdr:row>
      <xdr:rowOff>104140</xdr:rowOff>
    </xdr:from>
    <xdr:to>
      <xdr:col>15</xdr:col>
      <xdr:colOff>82550</xdr:colOff>
      <xdr:row>67</xdr:row>
      <xdr:rowOff>60960</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2336800" y="11248390"/>
          <a:ext cx="889000" cy="299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41910</xdr:rowOff>
    </xdr:from>
    <xdr:to>
      <xdr:col>15</xdr:col>
      <xdr:colOff>133350</xdr:colOff>
      <xdr:row>64</xdr:row>
      <xdr:rowOff>143510</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1014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153670</xdr:rowOff>
    </xdr:from>
    <xdr:ext cx="762000" cy="259080"/>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07835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90.6</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65</xdr:row>
      <xdr:rowOff>104140</xdr:rowOff>
    </xdr:from>
    <xdr:to>
      <xdr:col>11</xdr:col>
      <xdr:colOff>31750</xdr:colOff>
      <xdr:row>66</xdr:row>
      <xdr:rowOff>24765</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flipV="1">
          <a:off x="1447800" y="11248390"/>
          <a:ext cx="889000" cy="920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85090</xdr:rowOff>
    </xdr:from>
    <xdr:to>
      <xdr:col>11</xdr:col>
      <xdr:colOff>82550</xdr:colOff>
      <xdr:row>65</xdr:row>
      <xdr:rowOff>15240</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105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25400</xdr:rowOff>
    </xdr:from>
    <xdr:ext cx="762000" cy="259080"/>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08267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91.5</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64</xdr:row>
      <xdr:rowOff>66040</xdr:rowOff>
    </xdr:from>
    <xdr:to>
      <xdr:col>7</xdr:col>
      <xdr:colOff>31750</xdr:colOff>
      <xdr:row>64</xdr:row>
      <xdr:rowOff>167640</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103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6350</xdr:rowOff>
    </xdr:from>
    <xdr:ext cx="762000" cy="25463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080770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91.1</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69</xdr:row>
      <xdr:rowOff>168910</xdr:rowOff>
    </xdr:from>
    <xdr:ext cx="762000" cy="25463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127000</xdr:colOff>
      <xdr:row>69</xdr:row>
      <xdr:rowOff>168910</xdr:rowOff>
    </xdr:from>
    <xdr:ext cx="762000" cy="25463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76200</xdr:colOff>
      <xdr:row>69</xdr:row>
      <xdr:rowOff>168910</xdr:rowOff>
    </xdr:from>
    <xdr:ext cx="762000" cy="25463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xdr:col>
      <xdr:colOff>25400</xdr:colOff>
      <xdr:row>69</xdr:row>
      <xdr:rowOff>168910</xdr:rowOff>
    </xdr:from>
    <xdr:ext cx="762000" cy="25463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5</xdr:col>
      <xdr:colOff>184150</xdr:colOff>
      <xdr:row>69</xdr:row>
      <xdr:rowOff>168910</xdr:rowOff>
    </xdr:from>
    <xdr:ext cx="762000" cy="25463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23</xdr:col>
      <xdr:colOff>82550</xdr:colOff>
      <xdr:row>67</xdr:row>
      <xdr:rowOff>19685</xdr:rowOff>
    </xdr:from>
    <xdr:to>
      <xdr:col>23</xdr:col>
      <xdr:colOff>184150</xdr:colOff>
      <xdr:row>67</xdr:row>
      <xdr:rowOff>121285</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1506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66</xdr:row>
      <xdr:rowOff>86995</xdr:rowOff>
    </xdr:from>
    <xdr:ext cx="762000" cy="25463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140269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100.8</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64</xdr:row>
      <xdr:rowOff>118745</xdr:rowOff>
    </xdr:from>
    <xdr:to>
      <xdr:col>19</xdr:col>
      <xdr:colOff>184150</xdr:colOff>
      <xdr:row>65</xdr:row>
      <xdr:rowOff>48895</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1091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33655</xdr:rowOff>
    </xdr:from>
    <xdr:ext cx="736600" cy="2584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117790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92.2</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67</xdr:row>
      <xdr:rowOff>10160</xdr:rowOff>
    </xdr:from>
    <xdr:to>
      <xdr:col>15</xdr:col>
      <xdr:colOff>133350</xdr:colOff>
      <xdr:row>67</xdr:row>
      <xdr:rowOff>111760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1497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67</xdr:row>
      <xdr:rowOff>96520</xdr:rowOff>
    </xdr:from>
    <xdr:ext cx="762000" cy="259080"/>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115836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100.6</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65</xdr:row>
      <xdr:rowOff>53340</xdr:rowOff>
    </xdr:from>
    <xdr:to>
      <xdr:col>11</xdr:col>
      <xdr:colOff>82550</xdr:colOff>
      <xdr:row>65</xdr:row>
      <xdr:rowOff>154940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1197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139700</xdr:rowOff>
    </xdr:from>
    <xdr:ext cx="762000" cy="259080"/>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112839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94.4</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65</xdr:row>
      <xdr:rowOff>145415</xdr:rowOff>
    </xdr:from>
    <xdr:to>
      <xdr:col>7</xdr:col>
      <xdr:colOff>31750</xdr:colOff>
      <xdr:row>66</xdr:row>
      <xdr:rowOff>75565</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1289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60325</xdr:rowOff>
    </xdr:from>
    <xdr:ext cx="762000" cy="259080"/>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13760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96.3</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dr:col>3</xdr:col>
      <xdr:colOff>175260</xdr:colOff>
      <xdr:row>75</xdr:row>
      <xdr:rowOff>139700</xdr:rowOff>
    </xdr:from>
    <xdr:ext cx="3218815" cy="3092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910" y="12998450"/>
          <a:ext cx="3218815"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dr:col>19</xdr:col>
      <xdr:colOff>167640</xdr:colOff>
      <xdr:row>75</xdr:row>
      <xdr:rowOff>114300</xdr:rowOff>
    </xdr:from>
    <xdr:ext cx="1646555" cy="35877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090" y="12973050"/>
          <a:ext cx="164655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[171,182</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85/99</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160,081</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神奈川県平均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155,031</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類似団体平均を上回っており、年々増加している。</a:t>
          </a:r>
        </a:p>
        <a:p>
          <a:r>
            <a:rPr kumimoji="1" lang="ja-JP" altLang="en-US" sz="1300">
              <a:latin typeface="ＭＳ Ｐゴシック"/>
              <a:ea typeface="ＭＳ Ｐゴシック"/>
            </a:rPr>
            <a:t>  諸般の原油・物価高の影響に加え、民間企業においても賃上げを行っていることから、物件費の上昇は避けられないものとなっており、委託内容の精査等、抑制に努めていく。</a:t>
          </a:r>
        </a:p>
        <a:p>
          <a:r>
            <a:rPr kumimoji="1" lang="ja-JP" altLang="en-US" sz="1300">
              <a:latin typeface="ＭＳ Ｐゴシック"/>
              <a:ea typeface="ＭＳ Ｐゴシック"/>
            </a:rPr>
            <a:t>　人件費においては、人事院勧告による給与改定等により上昇傾向にあるが、引き続き、定員整理に努め、適切な人員配置としていく。</a:t>
          </a:r>
        </a:p>
      </xdr:txBody>
    </xdr:sp>
    <xdr:clientData/>
  </xdr:twoCellAnchor>
  <xdr:oneCellAnchor>
    <xdr:from>
      <xdr:col>3</xdr:col>
      <xdr:colOff>95250</xdr:colOff>
      <xdr:row>77</xdr:row>
      <xdr:rowOff>6350</xdr:rowOff>
    </xdr:from>
    <xdr:ext cx="349885" cy="220980"/>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85"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67310</xdr:rowOff>
    </xdr:from>
    <xdr:ext cx="762000" cy="259080"/>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xdr:col>
      <xdr:colOff>133350</xdr:colOff>
      <xdr:row>88</xdr:row>
      <xdr:rowOff>120650</xdr:rowOff>
    </xdr:from>
    <xdr:to>
      <xdr:col>27</xdr:col>
      <xdr:colOff>184150</xdr:colOff>
      <xdr:row>88</xdr:row>
      <xdr:rowOff>120650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20825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149860</xdr:rowOff>
    </xdr:from>
    <xdr:ext cx="762000" cy="259080"/>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0660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60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60960</xdr:rowOff>
    </xdr:from>
    <xdr:ext cx="762000" cy="259080"/>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46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xdr:col>
      <xdr:colOff>133350</xdr:colOff>
      <xdr:row>81</xdr:row>
      <xdr:rowOff>114300</xdr:rowOff>
    </xdr:from>
    <xdr:to>
      <xdr:col>27</xdr:col>
      <xdr:colOff>184150</xdr:colOff>
      <xdr:row>81</xdr:row>
      <xdr:rowOff>114300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00175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143510</xdr:rowOff>
    </xdr:from>
    <xdr:ext cx="762000" cy="25463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385951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54610</xdr:rowOff>
    </xdr:from>
    <xdr:ext cx="762000" cy="25463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2562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3" name="人件費・物件費等の状況グラフ枠">
          <a:extLst>
            <a:ext uri="{FF2B5EF4-FFF2-40B4-BE49-F238E27FC236}">
              <a16:creationId xmlns:a16="http://schemas.microsoft.com/office/drawing/2014/main" id="{00000000-0008-0000-0300-0000B7000000}"/>
            </a:ext>
          </a:extLst>
        </xdr:cNvPr>
        <xdr:cNvSpPr/>
      </xdr:nvSpPr>
      <xdr:spPr>
        <a:xfrm>
          <a:off x="762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67945</xdr:rowOff>
    </xdr:from>
    <xdr:to>
      <xdr:col>23</xdr:col>
      <xdr:colOff>133350</xdr:colOff>
      <xdr:row>89</xdr:row>
      <xdr:rowOff>68580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flipV="1">
          <a:off x="4953000" y="13955395"/>
          <a:ext cx="0" cy="137223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40640</xdr:rowOff>
    </xdr:from>
    <xdr:ext cx="762000" cy="254635"/>
    <xdr:sp macro="" textlink="">
      <xdr:nvSpPr>
        <xdr:cNvPr id="185" name="人件費・物件費等の状況最小値テキスト">
          <a:extLst>
            <a:ext uri="{FF2B5EF4-FFF2-40B4-BE49-F238E27FC236}">
              <a16:creationId xmlns:a16="http://schemas.microsoft.com/office/drawing/2014/main" id="{00000000-0008-0000-0300-0000B9000000}"/>
            </a:ext>
          </a:extLst>
        </xdr:cNvPr>
        <xdr:cNvSpPr txBox="1"/>
      </xdr:nvSpPr>
      <xdr:spPr>
        <a:xfrm>
          <a:off x="5041900" y="1529969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319,751</a:t>
          </a:r>
          <a:endParaRPr kumimoji="1" lang="ja-JP" altLang="en-US" sz="1000" b="1">
            <a:latin typeface="ＭＳ Ｐゴシック"/>
            <a:ea typeface="ＭＳ Ｐゴシック"/>
          </a:endParaRPr>
        </a:p>
      </xdr:txBody>
    </xdr:sp>
    <xdr:clientData/>
  </xdr:oneCellAnchor>
  <xdr:twoCellAnchor>
    <xdr:from>
      <xdr:col>23</xdr:col>
      <xdr:colOff>44450</xdr:colOff>
      <xdr:row>89</xdr:row>
      <xdr:rowOff>68580</xdr:rowOff>
    </xdr:from>
    <xdr:to>
      <xdr:col>24</xdr:col>
      <xdr:colOff>12700</xdr:colOff>
      <xdr:row>89</xdr:row>
      <xdr:rowOff>68580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4864100" y="153276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154940</xdr:rowOff>
    </xdr:from>
    <xdr:ext cx="762000" cy="254635"/>
    <xdr:sp macro="" textlink="">
      <xdr:nvSpPr>
        <xdr:cNvPr id="187" name="人件費・物件費等の状況最大値テキスト">
          <a:extLst>
            <a:ext uri="{FF2B5EF4-FFF2-40B4-BE49-F238E27FC236}">
              <a16:creationId xmlns:a16="http://schemas.microsoft.com/office/drawing/2014/main" id="{00000000-0008-0000-0300-0000BB000000}"/>
            </a:ext>
          </a:extLst>
        </xdr:cNvPr>
        <xdr:cNvSpPr txBox="1"/>
      </xdr:nvSpPr>
      <xdr:spPr>
        <a:xfrm>
          <a:off x="5041900" y="1369949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92,322</a:t>
          </a:r>
          <a:endParaRPr kumimoji="1" lang="ja-JP" altLang="en-US" sz="1000" b="1">
            <a:latin typeface="ＭＳ Ｐゴシック"/>
            <a:ea typeface="ＭＳ Ｐゴシック"/>
          </a:endParaRPr>
        </a:p>
      </xdr:txBody>
    </xdr:sp>
    <xdr:clientData/>
  </xdr:oneCellAnchor>
  <xdr:twoCellAnchor>
    <xdr:from>
      <xdr:col>23</xdr:col>
      <xdr:colOff>44450</xdr:colOff>
      <xdr:row>81</xdr:row>
      <xdr:rowOff>67945</xdr:rowOff>
    </xdr:from>
    <xdr:to>
      <xdr:col>24</xdr:col>
      <xdr:colOff>12700</xdr:colOff>
      <xdr:row>81</xdr:row>
      <xdr:rowOff>67945</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39553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135890</xdr:rowOff>
    </xdr:from>
    <xdr:to>
      <xdr:col>23</xdr:col>
      <xdr:colOff>133350</xdr:colOff>
      <xdr:row>84</xdr:row>
      <xdr:rowOff>29210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4114800" y="14366240"/>
          <a:ext cx="838200" cy="647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153035</xdr:rowOff>
    </xdr:from>
    <xdr:ext cx="762000" cy="259080"/>
    <xdr:sp macro="" textlink="">
      <xdr:nvSpPr>
        <xdr:cNvPr id="190" name="人件費・物件費等の状況平均値テキスト">
          <a:extLst>
            <a:ext uri="{FF2B5EF4-FFF2-40B4-BE49-F238E27FC236}">
              <a16:creationId xmlns:a16="http://schemas.microsoft.com/office/drawing/2014/main" id="{00000000-0008-0000-0300-0000BE000000}"/>
            </a:ext>
          </a:extLst>
        </xdr:cNvPr>
        <xdr:cNvSpPr txBox="1"/>
      </xdr:nvSpPr>
      <xdr:spPr>
        <a:xfrm>
          <a:off x="5041900" y="1404048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140,497</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82</xdr:row>
      <xdr:rowOff>136525</xdr:rowOff>
    </xdr:from>
    <xdr:to>
      <xdr:col>23</xdr:col>
      <xdr:colOff>184150</xdr:colOff>
      <xdr:row>83</xdr:row>
      <xdr:rowOff>66675</xdr:rowOff>
    </xdr:to>
    <xdr:sp macro="" textlink="">
      <xdr:nvSpPr>
        <xdr:cNvPr id="191" name="フローチャート: 判断 190">
          <a:extLst>
            <a:ext uri="{FF2B5EF4-FFF2-40B4-BE49-F238E27FC236}">
              <a16:creationId xmlns:a16="http://schemas.microsoft.com/office/drawing/2014/main" id="{00000000-0008-0000-0300-0000BF000000}"/>
            </a:ext>
          </a:extLst>
        </xdr:cNvPr>
        <xdr:cNvSpPr/>
      </xdr:nvSpPr>
      <xdr:spPr>
        <a:xfrm>
          <a:off x="4902200" y="14195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66040</xdr:rowOff>
    </xdr:from>
    <xdr:to>
      <xdr:col>19</xdr:col>
      <xdr:colOff>133350</xdr:colOff>
      <xdr:row>83</xdr:row>
      <xdr:rowOff>135890</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3225800" y="14296390"/>
          <a:ext cx="889000" cy="698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103505</xdr:rowOff>
    </xdr:from>
    <xdr:to>
      <xdr:col>19</xdr:col>
      <xdr:colOff>184150</xdr:colOff>
      <xdr:row>83</xdr:row>
      <xdr:rowOff>33655</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064000" y="1416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43815</xdr:rowOff>
    </xdr:from>
    <xdr:ext cx="736600" cy="254635"/>
    <xdr:sp macro="" textlink="">
      <xdr:nvSpPr>
        <xdr:cNvPr id="194" name="テキスト ボックス 193">
          <a:extLst>
            <a:ext uri="{FF2B5EF4-FFF2-40B4-BE49-F238E27FC236}">
              <a16:creationId xmlns:a16="http://schemas.microsoft.com/office/drawing/2014/main" id="{00000000-0008-0000-0300-0000C2000000}"/>
            </a:ext>
          </a:extLst>
        </xdr:cNvPr>
        <xdr:cNvSpPr txBox="1"/>
      </xdr:nvSpPr>
      <xdr:spPr>
        <a:xfrm>
          <a:off x="3733800" y="13931265"/>
          <a:ext cx="7366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135,017</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83</xdr:row>
      <xdr:rowOff>66040</xdr:rowOff>
    </xdr:from>
    <xdr:to>
      <xdr:col>15</xdr:col>
      <xdr:colOff>82550</xdr:colOff>
      <xdr:row>83</xdr:row>
      <xdr:rowOff>75565</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flipV="1">
          <a:off x="2336800" y="14296390"/>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60325</xdr:rowOff>
    </xdr:from>
    <xdr:to>
      <xdr:col>15</xdr:col>
      <xdr:colOff>133350</xdr:colOff>
      <xdr:row>82</xdr:row>
      <xdr:rowOff>161925</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3175000" y="14119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635</xdr:rowOff>
    </xdr:from>
    <xdr:ext cx="762000" cy="259080"/>
    <xdr:sp macro="" textlink="">
      <xdr:nvSpPr>
        <xdr:cNvPr id="197" name="テキスト ボックス 196">
          <a:extLst>
            <a:ext uri="{FF2B5EF4-FFF2-40B4-BE49-F238E27FC236}">
              <a16:creationId xmlns:a16="http://schemas.microsoft.com/office/drawing/2014/main" id="{00000000-0008-0000-0300-0000C5000000}"/>
            </a:ext>
          </a:extLst>
        </xdr:cNvPr>
        <xdr:cNvSpPr txBox="1"/>
      </xdr:nvSpPr>
      <xdr:spPr>
        <a:xfrm>
          <a:off x="2844800" y="138880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127,906</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83</xdr:row>
      <xdr:rowOff>59690</xdr:rowOff>
    </xdr:from>
    <xdr:to>
      <xdr:col>11</xdr:col>
      <xdr:colOff>31750</xdr:colOff>
      <xdr:row>83</xdr:row>
      <xdr:rowOff>75565</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1447800" y="14290040"/>
          <a:ext cx="8890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0</xdr:rowOff>
    </xdr:from>
    <xdr:to>
      <xdr:col>11</xdr:col>
      <xdr:colOff>82550</xdr:colOff>
      <xdr:row>82</xdr:row>
      <xdr:rowOff>101600</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2286000" y="1405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111760</xdr:rowOff>
    </xdr:from>
    <xdr:ext cx="762000" cy="25463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1955800" y="138277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117,910</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82</xdr:row>
      <xdr:rowOff>635</xdr:rowOff>
    </xdr:from>
    <xdr:to>
      <xdr:col>7</xdr:col>
      <xdr:colOff>31750</xdr:colOff>
      <xdr:row>82</xdr:row>
      <xdr:rowOff>102235</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1397000" y="14059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112395</xdr:rowOff>
    </xdr:from>
    <xdr:ext cx="762000" cy="25463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066800" y="1382839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117,951</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92</xdr:row>
      <xdr:rowOff>35560</xdr:rowOff>
    </xdr:from>
    <xdr:ext cx="762000" cy="259080"/>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4737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127000</xdr:colOff>
      <xdr:row>92</xdr:row>
      <xdr:rowOff>35560</xdr:rowOff>
    </xdr:from>
    <xdr:ext cx="762000" cy="259080"/>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3898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76200</xdr:colOff>
      <xdr:row>92</xdr:row>
      <xdr:rowOff>35560</xdr:rowOff>
    </xdr:from>
    <xdr:ext cx="762000" cy="259080"/>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3009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xdr:col>
      <xdr:colOff>25400</xdr:colOff>
      <xdr:row>92</xdr:row>
      <xdr:rowOff>35560</xdr:rowOff>
    </xdr:from>
    <xdr:ext cx="762000" cy="259080"/>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2120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5</xdr:col>
      <xdr:colOff>184150</xdr:colOff>
      <xdr:row>92</xdr:row>
      <xdr:rowOff>35560</xdr:rowOff>
    </xdr:from>
    <xdr:ext cx="762000" cy="259080"/>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231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23</xdr:col>
      <xdr:colOff>82550</xdr:colOff>
      <xdr:row>83</xdr:row>
      <xdr:rowOff>149860</xdr:rowOff>
    </xdr:from>
    <xdr:to>
      <xdr:col>23</xdr:col>
      <xdr:colOff>184150</xdr:colOff>
      <xdr:row>84</xdr:row>
      <xdr:rowOff>80010</xdr:rowOff>
    </xdr:to>
    <xdr:sp macro="" textlink="">
      <xdr:nvSpPr>
        <xdr:cNvPr id="208" name="楕円 207">
          <a:extLst>
            <a:ext uri="{FF2B5EF4-FFF2-40B4-BE49-F238E27FC236}">
              <a16:creationId xmlns:a16="http://schemas.microsoft.com/office/drawing/2014/main" id="{00000000-0008-0000-0300-0000D0000000}"/>
            </a:ext>
          </a:extLst>
        </xdr:cNvPr>
        <xdr:cNvSpPr/>
      </xdr:nvSpPr>
      <xdr:spPr>
        <a:xfrm>
          <a:off x="4902200" y="14380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121920</xdr:rowOff>
    </xdr:from>
    <xdr:ext cx="762000" cy="254635"/>
    <xdr:sp macro="" textlink="">
      <xdr:nvSpPr>
        <xdr:cNvPr id="209" name="人件費・物件費等の状況該当値テキスト">
          <a:extLst>
            <a:ext uri="{FF2B5EF4-FFF2-40B4-BE49-F238E27FC236}">
              <a16:creationId xmlns:a16="http://schemas.microsoft.com/office/drawing/2014/main" id="{00000000-0008-0000-0300-0000D1000000}"/>
            </a:ext>
          </a:extLst>
        </xdr:cNvPr>
        <xdr:cNvSpPr txBox="1"/>
      </xdr:nvSpPr>
      <xdr:spPr>
        <a:xfrm>
          <a:off x="5041900" y="1435227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171,182</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83</xdr:row>
      <xdr:rowOff>85090</xdr:rowOff>
    </xdr:from>
    <xdr:to>
      <xdr:col>19</xdr:col>
      <xdr:colOff>184150</xdr:colOff>
      <xdr:row>84</xdr:row>
      <xdr:rowOff>15240</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064000" y="14315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0</xdr:rowOff>
    </xdr:from>
    <xdr:ext cx="736600" cy="259080"/>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733800" y="1440180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160,446</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83</xdr:row>
      <xdr:rowOff>15240</xdr:rowOff>
    </xdr:from>
    <xdr:to>
      <xdr:col>15</xdr:col>
      <xdr:colOff>133350</xdr:colOff>
      <xdr:row>83</xdr:row>
      <xdr:rowOff>116840</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3175000" y="14245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101600</xdr:rowOff>
    </xdr:from>
    <xdr:ext cx="762000" cy="259080"/>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844800" y="143319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148,843</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83</xdr:row>
      <xdr:rowOff>24765</xdr:rowOff>
    </xdr:from>
    <xdr:to>
      <xdr:col>11</xdr:col>
      <xdr:colOff>82550</xdr:colOff>
      <xdr:row>83</xdr:row>
      <xdr:rowOff>126365</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2286000" y="14255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111125</xdr:rowOff>
    </xdr:from>
    <xdr:ext cx="762000" cy="25463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955800" y="1434147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150,453</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83</xdr:row>
      <xdr:rowOff>8890</xdr:rowOff>
    </xdr:from>
    <xdr:to>
      <xdr:col>7</xdr:col>
      <xdr:colOff>31750</xdr:colOff>
      <xdr:row>83</xdr:row>
      <xdr:rowOff>110490</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1397000" y="14239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95250</xdr:rowOff>
    </xdr:from>
    <xdr:ext cx="762000" cy="259080"/>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066800" y="143256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147,790</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8" name="正方形/長方形 217">
          <a:extLst>
            <a:ext uri="{FF2B5EF4-FFF2-40B4-BE49-F238E27FC236}">
              <a16:creationId xmlns:a16="http://schemas.microsoft.com/office/drawing/2014/main" id="{00000000-0008-0000-0300-0000DA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dr:col>65</xdr:col>
      <xdr:colOff>30480</xdr:colOff>
      <xdr:row>75</xdr:row>
      <xdr:rowOff>139700</xdr:rowOff>
    </xdr:from>
    <xdr:ext cx="1653540" cy="3092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3651230" y="12998450"/>
          <a:ext cx="165354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dr:col>73</xdr:col>
      <xdr:colOff>134620</xdr:colOff>
      <xdr:row>75</xdr:row>
      <xdr:rowOff>114300</xdr:rowOff>
    </xdr:from>
    <xdr:ext cx="1646555" cy="35877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5431770" y="12973050"/>
          <a:ext cx="164655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[98.4]</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7970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7970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75/99</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9621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9621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98.7</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21082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21082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96.3</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2827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8097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8224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類似団体平均を上回っている要因は、隣接市町から業務を受託している消防部門、町立保育園を運営している福祉部門、観光地として観光行事を行う商工部門など、固有の特殊事情によると考える。今後も人事院勧告等を踏まえ給与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1" name="直線コネクタ 230">
          <a:extLst>
            <a:ext uri="{FF2B5EF4-FFF2-40B4-BE49-F238E27FC236}">
              <a16:creationId xmlns:a16="http://schemas.microsoft.com/office/drawing/2014/main" id="{00000000-0008-0000-0300-0000E7000000}"/>
            </a:ext>
          </a:extLst>
        </xdr:cNvPr>
        <xdr:cNvCxnSpPr/>
      </xdr:nvCxnSpPr>
      <xdr:spPr>
        <a:xfrm>
          <a:off x="12827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67310</xdr:rowOff>
    </xdr:from>
    <xdr:ext cx="762000" cy="259080"/>
    <xdr:sp macro="" textlink="">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206500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104.0</a:t>
          </a:r>
          <a:endParaRPr kumimoji="1" lang="ja-JP" altLang="en-US" sz="1000">
            <a:latin typeface="ＭＳ Ｐゴシック"/>
            <a:ea typeface="ＭＳ Ｐゴシック"/>
          </a:endParaRPr>
        </a:p>
      </xdr:txBody>
    </xdr:sp>
    <xdr:clientData/>
  </xdr:oneCellAnchor>
  <xdr:twoCellAnchor>
    <xdr:from>
      <xdr:col>61</xdr:col>
      <xdr:colOff>44450</xdr:colOff>
      <xdr:row>90</xdr:row>
      <xdr:rowOff>36195</xdr:rowOff>
    </xdr:from>
    <xdr:to>
      <xdr:col>85</xdr:col>
      <xdr:colOff>95250</xdr:colOff>
      <xdr:row>90</xdr:row>
      <xdr:rowOff>36195</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46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65405</xdr:rowOff>
    </xdr:from>
    <xdr:ext cx="762000" cy="25463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32445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102.0</a:t>
          </a:r>
          <a:endParaRPr kumimoji="1" lang="ja-JP" altLang="en-US" sz="1000">
            <a:latin typeface="ＭＳ Ｐゴシック"/>
            <a:ea typeface="ＭＳ Ｐゴシック"/>
          </a:endParaRPr>
        </a:p>
      </xdr:txBody>
    </xdr:sp>
    <xdr:clientData/>
  </xdr:oneCellAnchor>
  <xdr:twoCellAnchor>
    <xdr:from>
      <xdr:col>61</xdr:col>
      <xdr:colOff>44450</xdr:colOff>
      <xdr:row>88</xdr:row>
      <xdr:rowOff>34290</xdr:rowOff>
    </xdr:from>
    <xdr:to>
      <xdr:col>85</xdr:col>
      <xdr:colOff>95250</xdr:colOff>
      <xdr:row>88</xdr:row>
      <xdr:rowOff>34290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12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63500</xdr:rowOff>
    </xdr:from>
    <xdr:ext cx="762000" cy="25463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497965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61</xdr:col>
      <xdr:colOff>44450</xdr:colOff>
      <xdr:row>86</xdr:row>
      <xdr:rowOff>32385</xdr:rowOff>
    </xdr:from>
    <xdr:to>
      <xdr:col>85</xdr:col>
      <xdr:colOff>95250</xdr:colOff>
      <xdr:row>86</xdr:row>
      <xdr:rowOff>32385</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477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61595</xdr:rowOff>
    </xdr:from>
    <xdr:ext cx="762000" cy="259080"/>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63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98.0</a:t>
          </a:r>
          <a:endParaRPr kumimoji="1" lang="ja-JP" altLang="en-US" sz="1000">
            <a:latin typeface="ＭＳ Ｐゴシック"/>
            <a:ea typeface="ＭＳ Ｐゴシック"/>
          </a:endParaRPr>
        </a:p>
      </xdr:txBody>
    </xdr:sp>
    <xdr:clientData/>
  </xdr:oneCellAnchor>
  <xdr:twoCellAnchor>
    <xdr:from>
      <xdr:col>61</xdr:col>
      <xdr:colOff>44450</xdr:colOff>
      <xdr:row>84</xdr:row>
      <xdr:rowOff>31115</xdr:rowOff>
    </xdr:from>
    <xdr:to>
      <xdr:col>85</xdr:col>
      <xdr:colOff>95250</xdr:colOff>
      <xdr:row>84</xdr:row>
      <xdr:rowOff>31115</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43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60325</xdr:rowOff>
    </xdr:from>
    <xdr:ext cx="762000" cy="259080"/>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290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96.0</a:t>
          </a:r>
          <a:endParaRPr kumimoji="1" lang="ja-JP" altLang="en-US" sz="1000">
            <a:latin typeface="ＭＳ Ｐゴシック"/>
            <a:ea typeface="ＭＳ Ｐゴシック"/>
          </a:endParaRPr>
        </a:p>
      </xdr:txBody>
    </xdr:sp>
    <xdr:clientData/>
  </xdr:oneCellAnchor>
  <xdr:twoCellAnchor>
    <xdr:from>
      <xdr:col>61</xdr:col>
      <xdr:colOff>44450</xdr:colOff>
      <xdr:row>82</xdr:row>
      <xdr:rowOff>29210</xdr:rowOff>
    </xdr:from>
    <xdr:to>
      <xdr:col>85</xdr:col>
      <xdr:colOff>95250</xdr:colOff>
      <xdr:row>82</xdr:row>
      <xdr:rowOff>29210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08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58420</xdr:rowOff>
    </xdr:from>
    <xdr:ext cx="762000" cy="259080"/>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94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94.0</a:t>
          </a:r>
          <a:endParaRPr kumimoji="1" lang="ja-JP" altLang="en-US" sz="1000">
            <a:latin typeface="ＭＳ Ｐゴシック"/>
            <a:ea typeface="ＭＳ Ｐゴシック"/>
          </a:endParaRPr>
        </a:p>
      </xdr:txBody>
    </xdr:sp>
    <xdr:clientData/>
  </xdr:oneCellAnchor>
  <xdr:twoCellAnchor>
    <xdr:from>
      <xdr:col>61</xdr:col>
      <xdr:colOff>44450</xdr:colOff>
      <xdr:row>80</xdr:row>
      <xdr:rowOff>27305</xdr:rowOff>
    </xdr:from>
    <xdr:to>
      <xdr:col>85</xdr:col>
      <xdr:colOff>95250</xdr:colOff>
      <xdr:row>80</xdr:row>
      <xdr:rowOff>27305</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74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56515</xdr:rowOff>
    </xdr:from>
    <xdr:ext cx="762000" cy="2584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601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92.0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54610</xdr:rowOff>
    </xdr:from>
    <xdr:ext cx="762000" cy="25463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2562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a:extLst>
            <a:ext uri="{FF2B5EF4-FFF2-40B4-BE49-F238E27FC236}">
              <a16:creationId xmlns:a16="http://schemas.microsoft.com/office/drawing/2014/main" id="{00000000-0008-0000-0300-0000F7000000}"/>
            </a:ext>
          </a:extLst>
        </xdr:cNvPr>
        <xdr:cNvSpPr/>
      </xdr:nvSpPr>
      <xdr:spPr>
        <a:xfrm>
          <a:off x="12827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95885</xdr:rowOff>
    </xdr:from>
    <xdr:to>
      <xdr:col>81</xdr:col>
      <xdr:colOff>44450</xdr:colOff>
      <xdr:row>89</xdr:row>
      <xdr:rowOff>86995</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flipV="1">
          <a:off x="17018000" y="13811885"/>
          <a:ext cx="0" cy="153416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59055</xdr:rowOff>
    </xdr:from>
    <xdr:ext cx="762000" cy="259080"/>
    <xdr:sp macro="" textlink="">
      <xdr:nvSpPr>
        <xdr:cNvPr id="249" name="給与水準   （国との比較）最小値テキスト">
          <a:extLst>
            <a:ext uri="{FF2B5EF4-FFF2-40B4-BE49-F238E27FC236}">
              <a16:creationId xmlns:a16="http://schemas.microsoft.com/office/drawing/2014/main" id="{00000000-0008-0000-0300-0000F9000000}"/>
            </a:ext>
          </a:extLst>
        </xdr:cNvPr>
        <xdr:cNvSpPr txBox="1"/>
      </xdr:nvSpPr>
      <xdr:spPr>
        <a:xfrm>
          <a:off x="17106900" y="153181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101.3</a:t>
          </a:r>
          <a:endParaRPr kumimoji="1" lang="ja-JP" altLang="en-US" sz="1000" b="1">
            <a:latin typeface="ＭＳ Ｐゴシック"/>
            <a:ea typeface="ＭＳ Ｐゴシック"/>
          </a:endParaRPr>
        </a:p>
      </xdr:txBody>
    </xdr:sp>
    <xdr:clientData/>
  </xdr:oneCellAnchor>
  <xdr:twoCellAnchor>
    <xdr:from>
      <xdr:col>80</xdr:col>
      <xdr:colOff>165100</xdr:colOff>
      <xdr:row>89</xdr:row>
      <xdr:rowOff>86995</xdr:rowOff>
    </xdr:from>
    <xdr:to>
      <xdr:col>81</xdr:col>
      <xdr:colOff>133350</xdr:colOff>
      <xdr:row>89</xdr:row>
      <xdr:rowOff>86995</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53460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10795</xdr:rowOff>
    </xdr:from>
    <xdr:ext cx="762000" cy="258445"/>
    <xdr:sp macro="" textlink="">
      <xdr:nvSpPr>
        <xdr:cNvPr id="251" name="給与水準   （国との比較）最大値テキスト">
          <a:extLst>
            <a:ext uri="{FF2B5EF4-FFF2-40B4-BE49-F238E27FC236}">
              <a16:creationId xmlns:a16="http://schemas.microsoft.com/office/drawing/2014/main" id="{00000000-0008-0000-0300-0000FB000000}"/>
            </a:ext>
          </a:extLst>
        </xdr:cNvPr>
        <xdr:cNvSpPr txBox="1"/>
      </xdr:nvSpPr>
      <xdr:spPr>
        <a:xfrm>
          <a:off x="17106900" y="1355534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92.4</a:t>
          </a:r>
          <a:endParaRPr kumimoji="1" lang="ja-JP" altLang="en-US" sz="1000" b="1">
            <a:latin typeface="ＭＳ Ｐゴシック"/>
            <a:ea typeface="ＭＳ Ｐゴシック"/>
          </a:endParaRPr>
        </a:p>
      </xdr:txBody>
    </xdr:sp>
    <xdr:clientData/>
  </xdr:oneCellAnchor>
  <xdr:twoCellAnchor>
    <xdr:from>
      <xdr:col>80</xdr:col>
      <xdr:colOff>165100</xdr:colOff>
      <xdr:row>80</xdr:row>
      <xdr:rowOff>95885</xdr:rowOff>
    </xdr:from>
    <xdr:to>
      <xdr:col>81</xdr:col>
      <xdr:colOff>133350</xdr:colOff>
      <xdr:row>80</xdr:row>
      <xdr:rowOff>95885</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38118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101600</xdr:rowOff>
    </xdr:from>
    <xdr:to>
      <xdr:col>81</xdr:col>
      <xdr:colOff>44450</xdr:colOff>
      <xdr:row>87</xdr:row>
      <xdr:rowOff>120650</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6179800" y="14846300"/>
          <a:ext cx="838200" cy="1905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168910</xdr:rowOff>
    </xdr:from>
    <xdr:ext cx="762000" cy="254635"/>
    <xdr:sp macro="" textlink="">
      <xdr:nvSpPr>
        <xdr:cNvPr id="254" name="給与水準   （国との比較）平均値テキスト">
          <a:extLst>
            <a:ext uri="{FF2B5EF4-FFF2-40B4-BE49-F238E27FC236}">
              <a16:creationId xmlns:a16="http://schemas.microsoft.com/office/drawing/2014/main" id="{00000000-0008-0000-0300-0000FE000000}"/>
            </a:ext>
          </a:extLst>
        </xdr:cNvPr>
        <xdr:cNvSpPr txBox="1"/>
      </xdr:nvSpPr>
      <xdr:spPr>
        <a:xfrm>
          <a:off x="17106900" y="14399260"/>
          <a:ext cx="762000" cy="2546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97.0</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84</xdr:row>
      <xdr:rowOff>152400</xdr:rowOff>
    </xdr:from>
    <xdr:to>
      <xdr:col>81</xdr:col>
      <xdr:colOff>95250</xdr:colOff>
      <xdr:row>85</xdr:row>
      <xdr:rowOff>82550</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9672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85090</xdr:rowOff>
    </xdr:from>
    <xdr:to>
      <xdr:col>77</xdr:col>
      <xdr:colOff>44450</xdr:colOff>
      <xdr:row>87</xdr:row>
      <xdr:rowOff>120650</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5290800" y="15001240"/>
          <a:ext cx="889000" cy="35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169545</xdr:rowOff>
    </xdr:from>
    <xdr:to>
      <xdr:col>77</xdr:col>
      <xdr:colOff>95250</xdr:colOff>
      <xdr:row>85</xdr:row>
      <xdr:rowOff>99695</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129000" y="14571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109855</xdr:rowOff>
    </xdr:from>
    <xdr:ext cx="736600" cy="254635"/>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5798800" y="14340205"/>
          <a:ext cx="7366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97.1</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86</xdr:row>
      <xdr:rowOff>67310</xdr:rowOff>
    </xdr:from>
    <xdr:to>
      <xdr:col>72</xdr:col>
      <xdr:colOff>203200</xdr:colOff>
      <xdr:row>87</xdr:row>
      <xdr:rowOff>85090</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4401800" y="14812010"/>
          <a:ext cx="889000" cy="1892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50165</xdr:rowOff>
    </xdr:from>
    <xdr:to>
      <xdr:col>73</xdr:col>
      <xdr:colOff>44450</xdr:colOff>
      <xdr:row>85</xdr:row>
      <xdr:rowOff>151765</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5240000" y="14623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161925</xdr:rowOff>
    </xdr:from>
    <xdr:ext cx="762000" cy="259080"/>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4909800" y="143922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97.4</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86</xdr:row>
      <xdr:rowOff>67310</xdr:rowOff>
    </xdr:from>
    <xdr:to>
      <xdr:col>68</xdr:col>
      <xdr:colOff>152400</xdr:colOff>
      <xdr:row>86</xdr:row>
      <xdr:rowOff>101600</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3512800" y="14812010"/>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15240</xdr:rowOff>
    </xdr:from>
    <xdr:to>
      <xdr:col>68</xdr:col>
      <xdr:colOff>203200</xdr:colOff>
      <xdr:row>85</xdr:row>
      <xdr:rowOff>116840</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4351000" y="14588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127000</xdr:rowOff>
    </xdr:from>
    <xdr:ext cx="762000" cy="259080"/>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020800" y="143573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97.2</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85</xdr:row>
      <xdr:rowOff>32385</xdr:rowOff>
    </xdr:from>
    <xdr:to>
      <xdr:col>64</xdr:col>
      <xdr:colOff>152400</xdr:colOff>
      <xdr:row>85</xdr:row>
      <xdr:rowOff>133985</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3462000" y="14605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144145</xdr:rowOff>
    </xdr:from>
    <xdr:ext cx="762000" cy="25463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3131800" y="1437449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97.3</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92</xdr:row>
      <xdr:rowOff>35560</xdr:rowOff>
    </xdr:from>
    <xdr:ext cx="762000" cy="259080"/>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6802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76</xdr:col>
      <xdr:colOff>38100</xdr:colOff>
      <xdr:row>92</xdr:row>
      <xdr:rowOff>35560</xdr:rowOff>
    </xdr:from>
    <xdr:ext cx="762000" cy="259080"/>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963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71</xdr:col>
      <xdr:colOff>196850</xdr:colOff>
      <xdr:row>92</xdr:row>
      <xdr:rowOff>35560</xdr:rowOff>
    </xdr:from>
    <xdr:ext cx="762000" cy="259080"/>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074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67</xdr:col>
      <xdr:colOff>146050</xdr:colOff>
      <xdr:row>92</xdr:row>
      <xdr:rowOff>35560</xdr:rowOff>
    </xdr:from>
    <xdr:ext cx="762000" cy="259080"/>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185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63</xdr:col>
      <xdr:colOff>95250</xdr:colOff>
      <xdr:row>92</xdr:row>
      <xdr:rowOff>35560</xdr:rowOff>
    </xdr:from>
    <xdr:ext cx="762000" cy="259080"/>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296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80</xdr:col>
      <xdr:colOff>203200</xdr:colOff>
      <xdr:row>86</xdr:row>
      <xdr:rowOff>50800</xdr:rowOff>
    </xdr:from>
    <xdr:to>
      <xdr:col>81</xdr:col>
      <xdr:colOff>95250</xdr:colOff>
      <xdr:row>86</xdr:row>
      <xdr:rowOff>152400</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9672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22860</xdr:rowOff>
    </xdr:from>
    <xdr:ext cx="762000" cy="259080"/>
    <xdr:sp macro="" textlink="">
      <xdr:nvSpPr>
        <xdr:cNvPr id="273" name="給与水準   （国との比較）該当値テキスト">
          <a:extLst>
            <a:ext uri="{FF2B5EF4-FFF2-40B4-BE49-F238E27FC236}">
              <a16:creationId xmlns:a16="http://schemas.microsoft.com/office/drawing/2014/main" id="{00000000-0008-0000-0300-000011010000}"/>
            </a:ext>
          </a:extLst>
        </xdr:cNvPr>
        <xdr:cNvSpPr txBox="1"/>
      </xdr:nvSpPr>
      <xdr:spPr>
        <a:xfrm>
          <a:off x="17106900" y="14767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98.4</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87</xdr:row>
      <xdr:rowOff>69215</xdr:rowOff>
    </xdr:from>
    <xdr:to>
      <xdr:col>77</xdr:col>
      <xdr:colOff>95250</xdr:colOff>
      <xdr:row>87</xdr:row>
      <xdr:rowOff>170815</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129000" y="14985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155575</xdr:rowOff>
    </xdr:from>
    <xdr:ext cx="736600" cy="25463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798800" y="15071725"/>
          <a:ext cx="7366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99.5</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87</xdr:row>
      <xdr:rowOff>34290</xdr:rowOff>
    </xdr:from>
    <xdr:to>
      <xdr:col>73</xdr:col>
      <xdr:colOff>44450</xdr:colOff>
      <xdr:row>87</xdr:row>
      <xdr:rowOff>135890</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5240000" y="14950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120650</xdr:rowOff>
    </xdr:from>
    <xdr:ext cx="762000" cy="25463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909800" y="1503680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99.3</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86</xdr:row>
      <xdr:rowOff>16510</xdr:rowOff>
    </xdr:from>
    <xdr:to>
      <xdr:col>68</xdr:col>
      <xdr:colOff>203200</xdr:colOff>
      <xdr:row>86</xdr:row>
      <xdr:rowOff>118110</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4351000" y="14761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102870</xdr:rowOff>
    </xdr:from>
    <xdr:ext cx="762000" cy="259080"/>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020800" y="148475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98.2</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86</xdr:row>
      <xdr:rowOff>50800</xdr:rowOff>
    </xdr:from>
    <xdr:to>
      <xdr:col>64</xdr:col>
      <xdr:colOff>152400</xdr:colOff>
      <xdr:row>86</xdr:row>
      <xdr:rowOff>152400</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34620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137160</xdr:rowOff>
    </xdr:from>
    <xdr:ext cx="762000" cy="259080"/>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131800" y="14881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98.4</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dr:col>63</xdr:col>
      <xdr:colOff>144780</xdr:colOff>
      <xdr:row>53</xdr:row>
      <xdr:rowOff>101600</xdr:rowOff>
    </xdr:from>
    <xdr:ext cx="2263140" cy="304800"/>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346430" y="9188450"/>
          <a:ext cx="2263140" cy="3048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dr:col>75</xdr:col>
      <xdr:colOff>20320</xdr:colOff>
      <xdr:row>53</xdr:row>
      <xdr:rowOff>76200</xdr:rowOff>
    </xdr:from>
    <xdr:ext cx="1646555" cy="354330"/>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5736570" y="9163050"/>
          <a:ext cx="1646555" cy="3543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[11.88</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7970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97/99</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9621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8.25</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21082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神奈川県平均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21082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9.11</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2827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097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8224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類似団体平均を上回ってはいるが、隣接市町から業務を受託している消防部門、町立保育園を４園運営している福祉部門、観光地として観光行事を行う商工部門など、固有の特殊事情によると考えるが、今後も職員の適正化に努める。</a:t>
          </a:r>
        </a:p>
      </xdr:txBody>
    </xdr:sp>
    <xdr:clientData/>
  </xdr:twoCellAnchor>
  <xdr:oneCellAnchor>
    <xdr:from>
      <xdr:col>61</xdr:col>
      <xdr:colOff>6350</xdr:colOff>
      <xdr:row>54</xdr:row>
      <xdr:rowOff>139700</xdr:rowOff>
    </xdr:from>
    <xdr:ext cx="349885" cy="22542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788900" y="93980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29210</xdr:rowOff>
    </xdr:from>
    <xdr:ext cx="762000" cy="25463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8592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16.00</a:t>
          </a:r>
          <a:endParaRPr kumimoji="1" lang="ja-JP" altLang="en-US" sz="1000">
            <a:latin typeface="ＭＳ Ｐゴシック"/>
            <a:ea typeface="ＭＳ Ｐゴシック"/>
          </a:endParaRPr>
        </a:p>
      </xdr:txBody>
    </xdr:sp>
    <xdr:clientData/>
  </xdr:oneCellAnchor>
  <xdr:twoCellAnchor>
    <xdr:from>
      <xdr:col>61</xdr:col>
      <xdr:colOff>44450</xdr:colOff>
      <xdr:row>67</xdr:row>
      <xdr:rowOff>169545</xdr:rowOff>
    </xdr:from>
    <xdr:to>
      <xdr:col>85</xdr:col>
      <xdr:colOff>95250</xdr:colOff>
      <xdr:row>67</xdr:row>
      <xdr:rowOff>169545</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65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27305</xdr:rowOff>
    </xdr:from>
    <xdr:ext cx="762000" cy="259080"/>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5144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14.00</a:t>
          </a:r>
          <a:endParaRPr kumimoji="1" lang="ja-JP" altLang="en-US" sz="1000">
            <a:latin typeface="ＭＳ Ｐゴシック"/>
            <a:ea typeface="ＭＳ Ｐゴシック"/>
          </a:endParaRPr>
        </a:p>
      </xdr:txBody>
    </xdr:sp>
    <xdr:clientData/>
  </xdr:oneCellAnchor>
  <xdr:twoCellAnchor>
    <xdr:from>
      <xdr:col>61</xdr:col>
      <xdr:colOff>44450</xdr:colOff>
      <xdr:row>65</xdr:row>
      <xdr:rowOff>167640</xdr:rowOff>
    </xdr:from>
    <xdr:to>
      <xdr:col>85</xdr:col>
      <xdr:colOff>95250</xdr:colOff>
      <xdr:row>65</xdr:row>
      <xdr:rowOff>167640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31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25400</xdr:rowOff>
    </xdr:from>
    <xdr:ext cx="762000" cy="259080"/>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169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61</xdr:col>
      <xdr:colOff>44450</xdr:colOff>
      <xdr:row>63</xdr:row>
      <xdr:rowOff>166370</xdr:rowOff>
    </xdr:from>
    <xdr:to>
      <xdr:col>85</xdr:col>
      <xdr:colOff>95250</xdr:colOff>
      <xdr:row>63</xdr:row>
      <xdr:rowOff>166370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96772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23495</xdr:rowOff>
    </xdr:from>
    <xdr:ext cx="762000" cy="259080"/>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82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61</xdr:col>
      <xdr:colOff>44450</xdr:colOff>
      <xdr:row>61</xdr:row>
      <xdr:rowOff>164465</xdr:rowOff>
    </xdr:from>
    <xdr:to>
      <xdr:col>85</xdr:col>
      <xdr:colOff>95250</xdr:colOff>
      <xdr:row>61</xdr:row>
      <xdr:rowOff>164465</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62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22225</xdr:rowOff>
    </xdr:from>
    <xdr:ext cx="762000" cy="2584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4806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61</xdr:col>
      <xdr:colOff>44450</xdr:colOff>
      <xdr:row>59</xdr:row>
      <xdr:rowOff>162560</xdr:rowOff>
    </xdr:from>
    <xdr:to>
      <xdr:col>85</xdr:col>
      <xdr:colOff>95250</xdr:colOff>
      <xdr:row>59</xdr:row>
      <xdr:rowOff>162560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27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20320</xdr:rowOff>
    </xdr:from>
    <xdr:ext cx="762000" cy="25463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13587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61</xdr:col>
      <xdr:colOff>44450</xdr:colOff>
      <xdr:row>57</xdr:row>
      <xdr:rowOff>160655</xdr:rowOff>
    </xdr:from>
    <xdr:to>
      <xdr:col>85</xdr:col>
      <xdr:colOff>95250</xdr:colOff>
      <xdr:row>57</xdr:row>
      <xdr:rowOff>160655</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93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18415</xdr:rowOff>
    </xdr:from>
    <xdr:ext cx="762000" cy="25463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79106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16510</xdr:rowOff>
    </xdr:from>
    <xdr:ext cx="762000" cy="259080"/>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a:extLst>
            <a:ext uri="{FF2B5EF4-FFF2-40B4-BE49-F238E27FC236}">
              <a16:creationId xmlns:a16="http://schemas.microsoft.com/office/drawing/2014/main" id="{00000000-0008-0000-0300-000038010000}"/>
            </a:ext>
          </a:extLst>
        </xdr:cNvPr>
        <xdr:cNvSpPr/>
      </xdr:nvSpPr>
      <xdr:spPr>
        <a:xfrm>
          <a:off x="12827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9525</xdr:rowOff>
    </xdr:from>
    <xdr:to>
      <xdr:col>81</xdr:col>
      <xdr:colOff>44450</xdr:colOff>
      <xdr:row>67</xdr:row>
      <xdr:rowOff>106045</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flipV="1">
          <a:off x="17018000" y="9953625"/>
          <a:ext cx="0" cy="163957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78105</xdr:rowOff>
    </xdr:from>
    <xdr:ext cx="762000" cy="254635"/>
    <xdr:sp macro="" textlink="">
      <xdr:nvSpPr>
        <xdr:cNvPr id="314" name="定員管理の状況最小値テキスト">
          <a:extLst>
            <a:ext uri="{FF2B5EF4-FFF2-40B4-BE49-F238E27FC236}">
              <a16:creationId xmlns:a16="http://schemas.microsoft.com/office/drawing/2014/main" id="{00000000-0008-0000-0300-00003A010000}"/>
            </a:ext>
          </a:extLst>
        </xdr:cNvPr>
        <xdr:cNvSpPr txBox="1"/>
      </xdr:nvSpPr>
      <xdr:spPr>
        <a:xfrm>
          <a:off x="17106900" y="1156525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13.63</a:t>
          </a:r>
          <a:endParaRPr kumimoji="1" lang="ja-JP" altLang="en-US" sz="1000" b="1">
            <a:latin typeface="ＭＳ Ｐゴシック"/>
            <a:ea typeface="ＭＳ Ｐゴシック"/>
          </a:endParaRPr>
        </a:p>
      </xdr:txBody>
    </xdr:sp>
    <xdr:clientData/>
  </xdr:oneCellAnchor>
  <xdr:twoCellAnchor>
    <xdr:from>
      <xdr:col>80</xdr:col>
      <xdr:colOff>165100</xdr:colOff>
      <xdr:row>67</xdr:row>
      <xdr:rowOff>106045</xdr:rowOff>
    </xdr:from>
    <xdr:to>
      <xdr:col>81</xdr:col>
      <xdr:colOff>133350</xdr:colOff>
      <xdr:row>67</xdr:row>
      <xdr:rowOff>106045</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15931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95885</xdr:rowOff>
    </xdr:from>
    <xdr:ext cx="762000" cy="259080"/>
    <xdr:sp macro="" textlink="">
      <xdr:nvSpPr>
        <xdr:cNvPr id="316" name="定員管理の状況最大値テキスト">
          <a:extLst>
            <a:ext uri="{FF2B5EF4-FFF2-40B4-BE49-F238E27FC236}">
              <a16:creationId xmlns:a16="http://schemas.microsoft.com/office/drawing/2014/main" id="{00000000-0008-0000-0300-00003C010000}"/>
            </a:ext>
          </a:extLst>
        </xdr:cNvPr>
        <xdr:cNvSpPr txBox="1"/>
      </xdr:nvSpPr>
      <xdr:spPr>
        <a:xfrm>
          <a:off x="17106900" y="96970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4.12</a:t>
          </a:r>
          <a:endParaRPr kumimoji="1" lang="ja-JP" altLang="en-US" sz="1000" b="1">
            <a:latin typeface="ＭＳ Ｐゴシック"/>
            <a:ea typeface="ＭＳ Ｐゴシック"/>
          </a:endParaRPr>
        </a:p>
      </xdr:txBody>
    </xdr:sp>
    <xdr:clientData/>
  </xdr:oneCellAnchor>
  <xdr:twoCellAnchor>
    <xdr:from>
      <xdr:col>80</xdr:col>
      <xdr:colOff>165100</xdr:colOff>
      <xdr:row>58</xdr:row>
      <xdr:rowOff>9525</xdr:rowOff>
    </xdr:from>
    <xdr:to>
      <xdr:col>81</xdr:col>
      <xdr:colOff>133350</xdr:colOff>
      <xdr:row>58</xdr:row>
      <xdr:rowOff>9525</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99536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65</xdr:row>
      <xdr:rowOff>90170</xdr:rowOff>
    </xdr:from>
    <xdr:to>
      <xdr:col>81</xdr:col>
      <xdr:colOff>44450</xdr:colOff>
      <xdr:row>65</xdr:row>
      <xdr:rowOff>147320</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179800" y="11234420"/>
          <a:ext cx="83820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68580</xdr:rowOff>
    </xdr:from>
    <xdr:ext cx="762000" cy="259080"/>
    <xdr:sp macro="" textlink="">
      <xdr:nvSpPr>
        <xdr:cNvPr id="319" name="定員管理の状況平均値テキスト">
          <a:extLst>
            <a:ext uri="{FF2B5EF4-FFF2-40B4-BE49-F238E27FC236}">
              <a16:creationId xmlns:a16="http://schemas.microsoft.com/office/drawing/2014/main" id="{00000000-0008-0000-0300-00003F010000}"/>
            </a:ext>
          </a:extLst>
        </xdr:cNvPr>
        <xdr:cNvSpPr txBox="1"/>
      </xdr:nvSpPr>
      <xdr:spPr>
        <a:xfrm>
          <a:off x="17106900" y="1018413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6.65</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60</xdr:row>
      <xdr:rowOff>52070</xdr:rowOff>
    </xdr:from>
    <xdr:to>
      <xdr:col>81</xdr:col>
      <xdr:colOff>95250</xdr:colOff>
      <xdr:row>60</xdr:row>
      <xdr:rowOff>153670</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967200" y="1033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65</xdr:row>
      <xdr:rowOff>63500</xdr:rowOff>
    </xdr:from>
    <xdr:to>
      <xdr:col>77</xdr:col>
      <xdr:colOff>44450</xdr:colOff>
      <xdr:row>65</xdr:row>
      <xdr:rowOff>90170</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5290800" y="11207750"/>
          <a:ext cx="8890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36830</xdr:rowOff>
    </xdr:from>
    <xdr:to>
      <xdr:col>77</xdr:col>
      <xdr:colOff>95250</xdr:colOff>
      <xdr:row>60</xdr:row>
      <xdr:rowOff>138430</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129000" y="10323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148590</xdr:rowOff>
    </xdr:from>
    <xdr:ext cx="736600" cy="259080"/>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5798800" y="1009269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6.56</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65</xdr:row>
      <xdr:rowOff>24765</xdr:rowOff>
    </xdr:from>
    <xdr:to>
      <xdr:col>72</xdr:col>
      <xdr:colOff>203200</xdr:colOff>
      <xdr:row>65</xdr:row>
      <xdr:rowOff>63500</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4401800" y="11169015"/>
          <a:ext cx="889000" cy="38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24765</xdr:rowOff>
    </xdr:from>
    <xdr:to>
      <xdr:col>73</xdr:col>
      <xdr:colOff>44450</xdr:colOff>
      <xdr:row>60</xdr:row>
      <xdr:rowOff>126365</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5240000" y="10311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136525</xdr:rowOff>
    </xdr:from>
    <xdr:ext cx="762000" cy="2584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909800" y="100806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6.49</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65</xdr:row>
      <xdr:rowOff>24765</xdr:rowOff>
    </xdr:from>
    <xdr:to>
      <xdr:col>68</xdr:col>
      <xdr:colOff>152400</xdr:colOff>
      <xdr:row>65</xdr:row>
      <xdr:rowOff>67945</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flipV="1">
          <a:off x="13512800" y="11169015"/>
          <a:ext cx="889000" cy="43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33020</xdr:rowOff>
    </xdr:from>
    <xdr:to>
      <xdr:col>68</xdr:col>
      <xdr:colOff>203200</xdr:colOff>
      <xdr:row>60</xdr:row>
      <xdr:rowOff>134620</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4351000" y="1032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144780</xdr:rowOff>
    </xdr:from>
    <xdr:ext cx="762000" cy="25463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020800" y="1008888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6.54</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60</xdr:row>
      <xdr:rowOff>27940</xdr:rowOff>
    </xdr:from>
    <xdr:to>
      <xdr:col>64</xdr:col>
      <xdr:colOff>152400</xdr:colOff>
      <xdr:row>60</xdr:row>
      <xdr:rowOff>129540</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3462000" y="10314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139700</xdr:rowOff>
    </xdr:from>
    <xdr:ext cx="762000" cy="259080"/>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3131800" y="100838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6.51</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69</xdr:row>
      <xdr:rowOff>168910</xdr:rowOff>
    </xdr:from>
    <xdr:ext cx="762000" cy="25463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6802100" y="119989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76</xdr:col>
      <xdr:colOff>38100</xdr:colOff>
      <xdr:row>69</xdr:row>
      <xdr:rowOff>168910</xdr:rowOff>
    </xdr:from>
    <xdr:ext cx="762000" cy="25463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963900" y="119989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71</xdr:col>
      <xdr:colOff>196850</xdr:colOff>
      <xdr:row>69</xdr:row>
      <xdr:rowOff>168910</xdr:rowOff>
    </xdr:from>
    <xdr:ext cx="762000" cy="25463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074900" y="119989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67</xdr:col>
      <xdr:colOff>146050</xdr:colOff>
      <xdr:row>69</xdr:row>
      <xdr:rowOff>168910</xdr:rowOff>
    </xdr:from>
    <xdr:ext cx="762000" cy="25463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185900" y="119989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63</xdr:col>
      <xdr:colOff>95250</xdr:colOff>
      <xdr:row>69</xdr:row>
      <xdr:rowOff>168910</xdr:rowOff>
    </xdr:from>
    <xdr:ext cx="762000" cy="25463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3296900" y="119989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80</xdr:col>
      <xdr:colOff>203200</xdr:colOff>
      <xdr:row>65</xdr:row>
      <xdr:rowOff>96520</xdr:rowOff>
    </xdr:from>
    <xdr:to>
      <xdr:col>81</xdr:col>
      <xdr:colOff>95250</xdr:colOff>
      <xdr:row>66</xdr:row>
      <xdr:rowOff>26670</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967200" y="11240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65</xdr:row>
      <xdr:rowOff>68580</xdr:rowOff>
    </xdr:from>
    <xdr:ext cx="762000" cy="259080"/>
    <xdr:sp macro="" textlink="">
      <xdr:nvSpPr>
        <xdr:cNvPr id="338" name="定員管理の状況該当値テキスト">
          <a:extLst>
            <a:ext uri="{FF2B5EF4-FFF2-40B4-BE49-F238E27FC236}">
              <a16:creationId xmlns:a16="http://schemas.microsoft.com/office/drawing/2014/main" id="{00000000-0008-0000-0300-000052010000}"/>
            </a:ext>
          </a:extLst>
        </xdr:cNvPr>
        <xdr:cNvSpPr txBox="1"/>
      </xdr:nvSpPr>
      <xdr:spPr>
        <a:xfrm>
          <a:off x="17106900" y="112128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11.88</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65</xdr:row>
      <xdr:rowOff>39370</xdr:rowOff>
    </xdr:from>
    <xdr:to>
      <xdr:col>77</xdr:col>
      <xdr:colOff>95250</xdr:colOff>
      <xdr:row>65</xdr:row>
      <xdr:rowOff>140970</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129000" y="1118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65</xdr:row>
      <xdr:rowOff>125730</xdr:rowOff>
    </xdr:from>
    <xdr:ext cx="736600" cy="259080"/>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798800" y="1126998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11.55</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65</xdr:row>
      <xdr:rowOff>12065</xdr:rowOff>
    </xdr:from>
    <xdr:to>
      <xdr:col>73</xdr:col>
      <xdr:colOff>44450</xdr:colOff>
      <xdr:row>65</xdr:row>
      <xdr:rowOff>113665</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5240000" y="11156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65</xdr:row>
      <xdr:rowOff>98425</xdr:rowOff>
    </xdr:from>
    <xdr:ext cx="762000" cy="25463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909800" y="1124267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11.39</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64</xdr:row>
      <xdr:rowOff>145415</xdr:rowOff>
    </xdr:from>
    <xdr:to>
      <xdr:col>68</xdr:col>
      <xdr:colOff>203200</xdr:colOff>
      <xdr:row>65</xdr:row>
      <xdr:rowOff>75565</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4351000" y="11118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65</xdr:row>
      <xdr:rowOff>60325</xdr:rowOff>
    </xdr:from>
    <xdr:ext cx="762000" cy="259080"/>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020800" y="112045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11.17</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65</xdr:row>
      <xdr:rowOff>17780</xdr:rowOff>
    </xdr:from>
    <xdr:to>
      <xdr:col>64</xdr:col>
      <xdr:colOff>152400</xdr:colOff>
      <xdr:row>65</xdr:row>
      <xdr:rowOff>118745</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3462000" y="111620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65</xdr:row>
      <xdr:rowOff>103505</xdr:rowOff>
    </xdr:from>
    <xdr:ext cx="762000" cy="259080"/>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131800" y="112477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11.42</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dr:col>65</xdr:col>
      <xdr:colOff>54610</xdr:colOff>
      <xdr:row>31</xdr:row>
      <xdr:rowOff>63500</xdr:rowOff>
    </xdr:from>
    <xdr:ext cx="1605915" cy="308610"/>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675360" y="5378450"/>
          <a:ext cx="1605915"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dr:col>73</xdr:col>
      <xdr:colOff>110490</xdr:colOff>
      <xdr:row>31</xdr:row>
      <xdr:rowOff>38100</xdr:rowOff>
    </xdr:from>
    <xdr:ext cx="1646555" cy="358775"/>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5407640" y="5353050"/>
          <a:ext cx="164655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[6.0%]</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45/99</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神奈川県平均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2827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8224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a:t>
          </a:r>
          <a:r>
            <a:rPr kumimoji="1" lang="ja-JP" altLang="en-US" sz="1100">
              <a:latin typeface="ＭＳ Ｐゴシック"/>
              <a:ea typeface="ＭＳ Ｐゴシック"/>
            </a:rPr>
            <a:t>分子の要因としては、分子から控除する、事業費補正により基準財政需要額に算入された清掃費において、湯河原町真鶴町衛生組合の公債費に係る負担金の増により基準財政需要額が増となったが、町債に係る元利償還金が防災コミュニティセンター整備事業の据置期間終了に伴う増加（+82,884千円）となったことにより、前年度比+81,225千円の増となった。
　分母の要因としては、標準税収入額等（+96,334千円）及び普通交付税額（+87,376千円）が増となったものの、臨時財政対策債発行可能額が大きく減少（△371,925千円）したことにより、標準財政規模が減（△188,215千円）となり、前年度比223,958千円の減となった。</a:t>
          </a:r>
        </a:p>
      </xdr:txBody>
    </xdr:sp>
    <xdr:clientData/>
  </xdr:twoCellAnchor>
  <xdr:oneCellAnchor>
    <xdr:from>
      <xdr:col>61</xdr:col>
      <xdr:colOff>6350</xdr:colOff>
      <xdr:row>32</xdr:row>
      <xdr:rowOff>101600</xdr:rowOff>
    </xdr:from>
    <xdr:ext cx="298450" cy="224790"/>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788900" y="558800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162560</xdr:rowOff>
    </xdr:from>
    <xdr:ext cx="762000" cy="259080"/>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61</xdr:col>
      <xdr:colOff>44450</xdr:colOff>
      <xdr:row>45</xdr:row>
      <xdr:rowOff>132080</xdr:rowOff>
    </xdr:from>
    <xdr:to>
      <xdr:col>85</xdr:col>
      <xdr:colOff>95250</xdr:colOff>
      <xdr:row>45</xdr:row>
      <xdr:rowOff>132080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84733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160655</xdr:rowOff>
    </xdr:from>
    <xdr:ext cx="762000" cy="259080"/>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7044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61</xdr:col>
      <xdr:colOff>44450</xdr:colOff>
      <xdr:row>43</xdr:row>
      <xdr:rowOff>129540</xdr:rowOff>
    </xdr:from>
    <xdr:to>
      <xdr:col>85</xdr:col>
      <xdr:colOff>95250</xdr:colOff>
      <xdr:row>43</xdr:row>
      <xdr:rowOff>129540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50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158750</xdr:rowOff>
    </xdr:from>
    <xdr:ext cx="762000" cy="259080"/>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359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61</xdr:col>
      <xdr:colOff>44450</xdr:colOff>
      <xdr:row>41</xdr:row>
      <xdr:rowOff>127635</xdr:rowOff>
    </xdr:from>
    <xdr:to>
      <xdr:col>85</xdr:col>
      <xdr:colOff>95250</xdr:colOff>
      <xdr:row>41</xdr:row>
      <xdr:rowOff>127635</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15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156845</xdr:rowOff>
    </xdr:from>
    <xdr:ext cx="762000" cy="25463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01484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61</xdr:col>
      <xdr:colOff>44450</xdr:colOff>
      <xdr:row>39</xdr:row>
      <xdr:rowOff>126365</xdr:rowOff>
    </xdr:from>
    <xdr:to>
      <xdr:col>85</xdr:col>
      <xdr:colOff>95250</xdr:colOff>
      <xdr:row>39</xdr:row>
      <xdr:rowOff>126365</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81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155575</xdr:rowOff>
    </xdr:from>
    <xdr:ext cx="762000" cy="25463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67067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dr:col>61</xdr:col>
      <xdr:colOff>44450</xdr:colOff>
      <xdr:row>37</xdr:row>
      <xdr:rowOff>124460</xdr:rowOff>
    </xdr:from>
    <xdr:to>
      <xdr:col>85</xdr:col>
      <xdr:colOff>95250</xdr:colOff>
      <xdr:row>37</xdr:row>
      <xdr:rowOff>124460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46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153670</xdr:rowOff>
    </xdr:from>
    <xdr:ext cx="762000" cy="259080"/>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32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35</xdr:row>
      <xdr:rowOff>122555</xdr:rowOff>
    </xdr:from>
    <xdr:to>
      <xdr:col>85</xdr:col>
      <xdr:colOff>95250</xdr:colOff>
      <xdr:row>35</xdr:row>
      <xdr:rowOff>122555</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12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109855</xdr:rowOff>
    </xdr:from>
    <xdr:to>
      <xdr:col>81</xdr:col>
      <xdr:colOff>44450</xdr:colOff>
      <xdr:row>44</xdr:row>
      <xdr:rowOff>109855</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282055"/>
          <a:ext cx="0" cy="137160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81915</xdr:rowOff>
    </xdr:from>
    <xdr:ext cx="762000" cy="259080"/>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6257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17.2</a:t>
          </a:r>
          <a:endParaRPr kumimoji="1" lang="ja-JP" altLang="en-US" sz="1000" b="1">
            <a:latin typeface="ＭＳ Ｐゴシック"/>
            <a:ea typeface="ＭＳ Ｐゴシック"/>
          </a:endParaRPr>
        </a:p>
      </xdr:txBody>
    </xdr:sp>
    <xdr:clientData/>
  </xdr:oneCellAnchor>
  <xdr:twoCellAnchor>
    <xdr:from>
      <xdr:col>80</xdr:col>
      <xdr:colOff>165100</xdr:colOff>
      <xdr:row>44</xdr:row>
      <xdr:rowOff>109855</xdr:rowOff>
    </xdr:from>
    <xdr:to>
      <xdr:col>81</xdr:col>
      <xdr:colOff>133350</xdr:colOff>
      <xdr:row>44</xdr:row>
      <xdr:rowOff>109855</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6536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24765</xdr:rowOff>
    </xdr:from>
    <xdr:ext cx="762000" cy="259080"/>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60255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ja-JP" altLang="en-US" sz="1000" b="1">
              <a:latin typeface="ＭＳ Ｐゴシック"/>
              <a:ea typeface="ＭＳ Ｐゴシック"/>
            </a:rPr>
            <a:t>△ </a:t>
          </a:r>
          <a:r>
            <a:rPr kumimoji="1" lang="en-US" altLang="ja-JP" sz="1000" b="1">
              <a:latin typeface="ＭＳ Ｐゴシック"/>
              <a:ea typeface="ＭＳ Ｐゴシック"/>
            </a:rPr>
            <a:t>2.7</a:t>
          </a:r>
          <a:endParaRPr kumimoji="1" lang="ja-JP" altLang="en-US" sz="1000" b="1">
            <a:latin typeface="ＭＳ Ｐゴシック"/>
            <a:ea typeface="ＭＳ Ｐゴシック"/>
          </a:endParaRPr>
        </a:p>
      </xdr:txBody>
    </xdr:sp>
    <xdr:clientData/>
  </xdr:oneCellAnchor>
  <xdr:twoCellAnchor>
    <xdr:from>
      <xdr:col>80</xdr:col>
      <xdr:colOff>165100</xdr:colOff>
      <xdr:row>36</xdr:row>
      <xdr:rowOff>109855</xdr:rowOff>
    </xdr:from>
    <xdr:to>
      <xdr:col>81</xdr:col>
      <xdr:colOff>133350</xdr:colOff>
      <xdr:row>36</xdr:row>
      <xdr:rowOff>109855</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2820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105410</xdr:rowOff>
    </xdr:from>
    <xdr:to>
      <xdr:col>81</xdr:col>
      <xdr:colOff>44450</xdr:colOff>
      <xdr:row>40</xdr:row>
      <xdr:rowOff>23495</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179800" y="6791960"/>
          <a:ext cx="838200" cy="895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157480</xdr:rowOff>
    </xdr:from>
    <xdr:ext cx="762000" cy="25463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844030"/>
          <a:ext cx="762000" cy="2546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6.6</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40</xdr:row>
      <xdr:rowOff>13970</xdr:rowOff>
    </xdr:from>
    <xdr:to>
      <xdr:col>81</xdr:col>
      <xdr:colOff>95250</xdr:colOff>
      <xdr:row>40</xdr:row>
      <xdr:rowOff>115570</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6871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43180</xdr:rowOff>
    </xdr:from>
    <xdr:to>
      <xdr:col>77</xdr:col>
      <xdr:colOff>44450</xdr:colOff>
      <xdr:row>39</xdr:row>
      <xdr:rowOff>105410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5290800" y="6729730"/>
          <a:ext cx="889000" cy="622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165100</xdr:rowOff>
    </xdr:from>
    <xdr:to>
      <xdr:col>77</xdr:col>
      <xdr:colOff>95250</xdr:colOff>
      <xdr:row>40</xdr:row>
      <xdr:rowOff>95250</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685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80010</xdr:rowOff>
    </xdr:from>
    <xdr:ext cx="736600" cy="259080"/>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693801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6.3</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39</xdr:row>
      <xdr:rowOff>15875</xdr:rowOff>
    </xdr:from>
    <xdr:to>
      <xdr:col>72</xdr:col>
      <xdr:colOff>203200</xdr:colOff>
      <xdr:row>39</xdr:row>
      <xdr:rowOff>43180</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4401800" y="6702425"/>
          <a:ext cx="8890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635</xdr:rowOff>
    </xdr:from>
    <xdr:to>
      <xdr:col>73</xdr:col>
      <xdr:colOff>44450</xdr:colOff>
      <xdr:row>40</xdr:row>
      <xdr:rowOff>102235</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6858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86995</xdr:rowOff>
    </xdr:from>
    <xdr:ext cx="762000" cy="25463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694499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6.4</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38</xdr:row>
      <xdr:rowOff>125095</xdr:rowOff>
    </xdr:from>
    <xdr:to>
      <xdr:col>68</xdr:col>
      <xdr:colOff>152400</xdr:colOff>
      <xdr:row>39</xdr:row>
      <xdr:rowOff>15875</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3512800" y="6640195"/>
          <a:ext cx="889000" cy="622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13970</xdr:rowOff>
    </xdr:from>
    <xdr:to>
      <xdr:col>68</xdr:col>
      <xdr:colOff>203200</xdr:colOff>
      <xdr:row>40</xdr:row>
      <xdr:rowOff>115570</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6871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100330</xdr:rowOff>
    </xdr:from>
    <xdr:ext cx="762000" cy="25463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695833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6.6</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40</xdr:row>
      <xdr:rowOff>27940</xdr:rowOff>
    </xdr:from>
    <xdr:to>
      <xdr:col>64</xdr:col>
      <xdr:colOff>152400</xdr:colOff>
      <xdr:row>40</xdr:row>
      <xdr:rowOff>129540</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688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114300</xdr:rowOff>
    </xdr:from>
    <xdr:ext cx="762000" cy="259080"/>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69723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6.8</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47</xdr:row>
      <xdr:rowOff>130810</xdr:rowOff>
    </xdr:from>
    <xdr:ext cx="762000" cy="259080"/>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76</xdr:col>
      <xdr:colOff>38100</xdr:colOff>
      <xdr:row>47</xdr:row>
      <xdr:rowOff>130810</xdr:rowOff>
    </xdr:from>
    <xdr:ext cx="762000" cy="259080"/>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71</xdr:col>
      <xdr:colOff>196850</xdr:colOff>
      <xdr:row>47</xdr:row>
      <xdr:rowOff>130810</xdr:rowOff>
    </xdr:from>
    <xdr:ext cx="762000" cy="259080"/>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67</xdr:col>
      <xdr:colOff>146050</xdr:colOff>
      <xdr:row>47</xdr:row>
      <xdr:rowOff>130810</xdr:rowOff>
    </xdr:from>
    <xdr:ext cx="762000" cy="259080"/>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63</xdr:col>
      <xdr:colOff>95250</xdr:colOff>
      <xdr:row>47</xdr:row>
      <xdr:rowOff>130810</xdr:rowOff>
    </xdr:from>
    <xdr:ext cx="762000" cy="259080"/>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80</xdr:col>
      <xdr:colOff>203200</xdr:colOff>
      <xdr:row>39</xdr:row>
      <xdr:rowOff>144145</xdr:rowOff>
    </xdr:from>
    <xdr:to>
      <xdr:col>81</xdr:col>
      <xdr:colOff>95250</xdr:colOff>
      <xdr:row>40</xdr:row>
      <xdr:rowOff>74930</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68306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160655</xdr:rowOff>
    </xdr:from>
    <xdr:ext cx="762000" cy="259080"/>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66757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6.0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39</xdr:row>
      <xdr:rowOff>54610</xdr:rowOff>
    </xdr:from>
    <xdr:to>
      <xdr:col>77</xdr:col>
      <xdr:colOff>95250</xdr:colOff>
      <xdr:row>39</xdr:row>
      <xdr:rowOff>156210</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674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166370</xdr:rowOff>
    </xdr:from>
    <xdr:ext cx="736600" cy="25463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6510020"/>
          <a:ext cx="7366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4.7</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38</xdr:row>
      <xdr:rowOff>163830</xdr:rowOff>
    </xdr:from>
    <xdr:to>
      <xdr:col>73</xdr:col>
      <xdr:colOff>44450</xdr:colOff>
      <xdr:row>39</xdr:row>
      <xdr:rowOff>93980</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6678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104140</xdr:rowOff>
    </xdr:from>
    <xdr:ext cx="762000" cy="259080"/>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64477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3.8</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38</xdr:row>
      <xdr:rowOff>136525</xdr:rowOff>
    </xdr:from>
    <xdr:to>
      <xdr:col>68</xdr:col>
      <xdr:colOff>203200</xdr:colOff>
      <xdr:row>39</xdr:row>
      <xdr:rowOff>66675</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6651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76835</xdr:rowOff>
    </xdr:from>
    <xdr:ext cx="762000" cy="25463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642048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3.4</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38</xdr:row>
      <xdr:rowOff>74930</xdr:rowOff>
    </xdr:from>
    <xdr:to>
      <xdr:col>64</xdr:col>
      <xdr:colOff>152400</xdr:colOff>
      <xdr:row>39</xdr:row>
      <xdr:rowOff>4445</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65900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14605</xdr:rowOff>
    </xdr:from>
    <xdr:ext cx="762000" cy="259080"/>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63582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2.5</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dr:col>65</xdr:col>
      <xdr:colOff>137795</xdr:colOff>
      <xdr:row>9</xdr:row>
      <xdr:rowOff>25400</xdr:rowOff>
    </xdr:from>
    <xdr:ext cx="1438910" cy="3092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45" y="1568450"/>
          <a:ext cx="143891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dr:col>73</xdr:col>
      <xdr:colOff>27305</xdr:colOff>
      <xdr:row>9</xdr:row>
      <xdr:rowOff>0</xdr:rowOff>
    </xdr:from>
    <xdr:ext cx="1646555" cy="35877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55" y="1543050"/>
          <a:ext cx="164655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[66.9%]</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88/99</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8.8</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神奈川県平均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84.9</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a:t>
          </a:r>
          <a:r>
            <a:rPr kumimoji="1" lang="ja-JP" altLang="en-US" sz="1100">
              <a:latin typeface="ＭＳ Ｐゴシック"/>
              <a:ea typeface="ＭＳ Ｐゴシック"/>
            </a:rPr>
            <a:t>分子の要因としては、地方債の現在高の減（△539,999千円）や湯河原町真鶴町衛生組合の地方債現在高の減による組合負担等見込額の減（△427,196千円）等があり将来負担額が減少した。都市計画税の減等に伴う充当可能財源の減（△887,265千円）よりも多く減となったことから、前年比346,337千円の減となった。
　分母の要因としては、臨時財政対策債発行可能額の減少による標準財政規模の減（△188,215千円）により、前年比223,958千円の減となったが、分母の減少以上に分子側が減少し、将来負担比率は前年比3.6％減少となり66.9％となった。　</a:t>
          </a:r>
        </a:p>
      </xdr:txBody>
    </xdr:sp>
    <xdr:clientData/>
  </xdr:twoCellAnchor>
  <xdr:oneCellAnchor>
    <xdr:from>
      <xdr:col>61</xdr:col>
      <xdr:colOff>6350</xdr:colOff>
      <xdr:row>10</xdr:row>
      <xdr:rowOff>63500</xdr:rowOff>
    </xdr:from>
    <xdr:ext cx="298450" cy="220980"/>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45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124460</xdr:rowOff>
    </xdr:from>
    <xdr:ext cx="762000" cy="259080"/>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a:t>
          </a:r>
          <a:endParaRPr kumimoji="1" lang="ja-JP" altLang="en-US" sz="1000">
            <a:latin typeface="ＭＳ Ｐゴシック"/>
            <a:ea typeface="ＭＳ Ｐゴシック"/>
          </a:endParaRPr>
        </a:p>
      </xdr:txBody>
    </xdr:sp>
    <xdr:clientData/>
  </xdr:oneCellAnchor>
  <xdr:twoCellAnchor>
    <xdr:from>
      <xdr:col>61</xdr:col>
      <xdr:colOff>44450</xdr:colOff>
      <xdr:row>23</xdr:row>
      <xdr:rowOff>93345</xdr:rowOff>
    </xdr:from>
    <xdr:to>
      <xdr:col>85</xdr:col>
      <xdr:colOff>95250</xdr:colOff>
      <xdr:row>23</xdr:row>
      <xdr:rowOff>93345</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03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122555</xdr:rowOff>
    </xdr:from>
    <xdr:ext cx="762000" cy="25463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9445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61</xdr:col>
      <xdr:colOff>44450</xdr:colOff>
      <xdr:row>21</xdr:row>
      <xdr:rowOff>91440</xdr:rowOff>
    </xdr:from>
    <xdr:to>
      <xdr:col>85</xdr:col>
      <xdr:colOff>95250</xdr:colOff>
      <xdr:row>21</xdr:row>
      <xdr:rowOff>91440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69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120650</xdr:rowOff>
    </xdr:from>
    <xdr:ext cx="762000" cy="25463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54965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61</xdr:col>
      <xdr:colOff>44450</xdr:colOff>
      <xdr:row>19</xdr:row>
      <xdr:rowOff>89535</xdr:rowOff>
    </xdr:from>
    <xdr:to>
      <xdr:col>85</xdr:col>
      <xdr:colOff>95250</xdr:colOff>
      <xdr:row>19</xdr:row>
      <xdr:rowOff>89535</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34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118745</xdr:rowOff>
    </xdr:from>
    <xdr:ext cx="762000" cy="259080"/>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20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61</xdr:col>
      <xdr:colOff>44450</xdr:colOff>
      <xdr:row>17</xdr:row>
      <xdr:rowOff>88265</xdr:rowOff>
    </xdr:from>
    <xdr:to>
      <xdr:col>85</xdr:col>
      <xdr:colOff>95250</xdr:colOff>
      <xdr:row>17</xdr:row>
      <xdr:rowOff>88265</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00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117475</xdr:rowOff>
    </xdr:from>
    <xdr:ext cx="762000" cy="259080"/>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860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61</xdr:col>
      <xdr:colOff>44450</xdr:colOff>
      <xdr:row>15</xdr:row>
      <xdr:rowOff>86360</xdr:rowOff>
    </xdr:from>
    <xdr:to>
      <xdr:col>85</xdr:col>
      <xdr:colOff>95250</xdr:colOff>
      <xdr:row>15</xdr:row>
      <xdr:rowOff>86360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65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115570</xdr:rowOff>
    </xdr:from>
    <xdr:ext cx="762000" cy="259080"/>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51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61</xdr:col>
      <xdr:colOff>44450</xdr:colOff>
      <xdr:row>13</xdr:row>
      <xdr:rowOff>84455</xdr:rowOff>
    </xdr:from>
    <xdr:to>
      <xdr:col>85</xdr:col>
      <xdr:colOff>95250</xdr:colOff>
      <xdr:row>13</xdr:row>
      <xdr:rowOff>84455</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31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113665</xdr:rowOff>
    </xdr:from>
    <xdr:ext cx="762000" cy="2584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171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84455</xdr:rowOff>
    </xdr:from>
    <xdr:to>
      <xdr:col>81</xdr:col>
      <xdr:colOff>44450</xdr:colOff>
      <xdr:row>23</xdr:row>
      <xdr:rowOff>19685</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313305"/>
          <a:ext cx="0" cy="164973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163195</xdr:rowOff>
    </xdr:from>
    <xdr:ext cx="762000" cy="259080"/>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9350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143.6</a:t>
          </a:r>
          <a:endParaRPr kumimoji="1" lang="ja-JP" altLang="en-US" sz="1000" b="1">
            <a:latin typeface="ＭＳ Ｐゴシック"/>
            <a:ea typeface="ＭＳ Ｐゴシック"/>
          </a:endParaRPr>
        </a:p>
      </xdr:txBody>
    </xdr:sp>
    <xdr:clientData/>
  </xdr:oneCellAnchor>
  <xdr:twoCellAnchor>
    <xdr:from>
      <xdr:col>80</xdr:col>
      <xdr:colOff>165100</xdr:colOff>
      <xdr:row>23</xdr:row>
      <xdr:rowOff>19685</xdr:rowOff>
    </xdr:from>
    <xdr:to>
      <xdr:col>81</xdr:col>
      <xdr:colOff>133350</xdr:colOff>
      <xdr:row>23</xdr:row>
      <xdr:rowOff>19685</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9630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170815</xdr:rowOff>
    </xdr:from>
    <xdr:ext cx="762000" cy="2584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0567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80</xdr:col>
      <xdr:colOff>165100</xdr:colOff>
      <xdr:row>13</xdr:row>
      <xdr:rowOff>84455</xdr:rowOff>
    </xdr:from>
    <xdr:to>
      <xdr:col>81</xdr:col>
      <xdr:colOff>133350</xdr:colOff>
      <xdr:row>13</xdr:row>
      <xdr:rowOff>84455</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3133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17</xdr:row>
      <xdr:rowOff>167005</xdr:rowOff>
    </xdr:from>
    <xdr:to>
      <xdr:col>81</xdr:col>
      <xdr:colOff>44450</xdr:colOff>
      <xdr:row>18</xdr:row>
      <xdr:rowOff>37465</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6179800" y="3081655"/>
          <a:ext cx="838200" cy="41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113665</xdr:rowOff>
    </xdr:from>
    <xdr:ext cx="762000" cy="258445"/>
    <xdr:sp macro="" textlink="">
      <xdr:nvSpPr>
        <xdr:cNvPr id="446" name="将来負担の状況平均値テキスト">
          <a:extLst>
            <a:ext uri="{FF2B5EF4-FFF2-40B4-BE49-F238E27FC236}">
              <a16:creationId xmlns:a16="http://schemas.microsoft.com/office/drawing/2014/main" id="{00000000-0008-0000-0300-0000BE010000}"/>
            </a:ext>
          </a:extLst>
        </xdr:cNvPr>
        <xdr:cNvSpPr txBox="1"/>
      </xdr:nvSpPr>
      <xdr:spPr>
        <a:xfrm>
          <a:off x="17106900" y="2171065"/>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1.6</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13</xdr:row>
      <xdr:rowOff>52070</xdr:rowOff>
    </xdr:from>
    <xdr:to>
      <xdr:col>81</xdr:col>
      <xdr:colOff>95250</xdr:colOff>
      <xdr:row>13</xdr:row>
      <xdr:rowOff>153670</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967200" y="2280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18</xdr:row>
      <xdr:rowOff>37465</xdr:rowOff>
    </xdr:from>
    <xdr:to>
      <xdr:col>77</xdr:col>
      <xdr:colOff>44450</xdr:colOff>
      <xdr:row>18</xdr:row>
      <xdr:rowOff>135890</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flipV="1">
          <a:off x="15290800" y="3123565"/>
          <a:ext cx="889000" cy="984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86360</xdr:rowOff>
    </xdr:from>
    <xdr:to>
      <xdr:col>77</xdr:col>
      <xdr:colOff>95250</xdr:colOff>
      <xdr:row>14</xdr:row>
      <xdr:rowOff>16510</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129000" y="2315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26670</xdr:rowOff>
    </xdr:from>
    <xdr:ext cx="736600" cy="259080"/>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798800" y="208407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4.6</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18</xdr:row>
      <xdr:rowOff>104140</xdr:rowOff>
    </xdr:from>
    <xdr:to>
      <xdr:col>72</xdr:col>
      <xdr:colOff>203200</xdr:colOff>
      <xdr:row>18</xdr:row>
      <xdr:rowOff>135890</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a:off x="14401800" y="3190240"/>
          <a:ext cx="88900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40640</xdr:rowOff>
    </xdr:from>
    <xdr:to>
      <xdr:col>73</xdr:col>
      <xdr:colOff>44450</xdr:colOff>
      <xdr:row>14</xdr:row>
      <xdr:rowOff>141605</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5240000" y="244094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151765</xdr:rowOff>
    </xdr:from>
    <xdr:ext cx="762000" cy="259080"/>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909800" y="22091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15.5</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16</xdr:row>
      <xdr:rowOff>68580</xdr:rowOff>
    </xdr:from>
    <xdr:to>
      <xdr:col>68</xdr:col>
      <xdr:colOff>152400</xdr:colOff>
      <xdr:row>18</xdr:row>
      <xdr:rowOff>104140</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a:off x="13512800" y="2811780"/>
          <a:ext cx="889000" cy="3784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95250</xdr:rowOff>
    </xdr:from>
    <xdr:to>
      <xdr:col>68</xdr:col>
      <xdr:colOff>203200</xdr:colOff>
      <xdr:row>15</xdr:row>
      <xdr:rowOff>25400</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4351000" y="2495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35560</xdr:rowOff>
    </xdr:from>
    <xdr:ext cx="762000" cy="259080"/>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020800" y="22644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20.3</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14</xdr:row>
      <xdr:rowOff>71120</xdr:rowOff>
    </xdr:from>
    <xdr:to>
      <xdr:col>64</xdr:col>
      <xdr:colOff>152400</xdr:colOff>
      <xdr:row>15</xdr:row>
      <xdr:rowOff>1270</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3462000" y="2471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11430</xdr:rowOff>
    </xdr:from>
    <xdr:ext cx="762000" cy="259080"/>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131800" y="22402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18.2</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25</xdr:row>
      <xdr:rowOff>92710</xdr:rowOff>
    </xdr:from>
    <xdr:ext cx="762000" cy="259080"/>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68021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76</xdr:col>
      <xdr:colOff>38100</xdr:colOff>
      <xdr:row>25</xdr:row>
      <xdr:rowOff>92710</xdr:rowOff>
    </xdr:from>
    <xdr:ext cx="762000" cy="259080"/>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963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71</xdr:col>
      <xdr:colOff>196850</xdr:colOff>
      <xdr:row>25</xdr:row>
      <xdr:rowOff>92710</xdr:rowOff>
    </xdr:from>
    <xdr:ext cx="762000" cy="259080"/>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074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67</xdr:col>
      <xdr:colOff>146050</xdr:colOff>
      <xdr:row>25</xdr:row>
      <xdr:rowOff>92710</xdr:rowOff>
    </xdr:from>
    <xdr:ext cx="762000" cy="259080"/>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185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63</xdr:col>
      <xdr:colOff>95250</xdr:colOff>
      <xdr:row>25</xdr:row>
      <xdr:rowOff>92710</xdr:rowOff>
    </xdr:from>
    <xdr:ext cx="762000" cy="259080"/>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296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80</xdr:col>
      <xdr:colOff>203200</xdr:colOff>
      <xdr:row>17</xdr:row>
      <xdr:rowOff>116205</xdr:rowOff>
    </xdr:from>
    <xdr:to>
      <xdr:col>81</xdr:col>
      <xdr:colOff>95250</xdr:colOff>
      <xdr:row>18</xdr:row>
      <xdr:rowOff>46355</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967200" y="3030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17</xdr:row>
      <xdr:rowOff>88265</xdr:rowOff>
    </xdr:from>
    <xdr:ext cx="762000" cy="254635"/>
    <xdr:sp macro="" textlink="">
      <xdr:nvSpPr>
        <xdr:cNvPr id="465" name="将来負担の状況該当値テキスト">
          <a:extLst>
            <a:ext uri="{FF2B5EF4-FFF2-40B4-BE49-F238E27FC236}">
              <a16:creationId xmlns:a16="http://schemas.microsoft.com/office/drawing/2014/main" id="{00000000-0008-0000-0300-0000D1010000}"/>
            </a:ext>
          </a:extLst>
        </xdr:cNvPr>
        <xdr:cNvSpPr txBox="1"/>
      </xdr:nvSpPr>
      <xdr:spPr>
        <a:xfrm>
          <a:off x="17106900" y="300291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66.9</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17</xdr:row>
      <xdr:rowOff>158115</xdr:rowOff>
    </xdr:from>
    <xdr:to>
      <xdr:col>77</xdr:col>
      <xdr:colOff>95250</xdr:colOff>
      <xdr:row>18</xdr:row>
      <xdr:rowOff>88265</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6129000" y="3072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18</xdr:row>
      <xdr:rowOff>73025</xdr:rowOff>
    </xdr:from>
    <xdr:ext cx="736600" cy="259080"/>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5798800" y="315912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70.5</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18</xdr:row>
      <xdr:rowOff>85090</xdr:rowOff>
    </xdr:from>
    <xdr:to>
      <xdr:col>73</xdr:col>
      <xdr:colOff>44450</xdr:colOff>
      <xdr:row>19</xdr:row>
      <xdr:rowOff>15240</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5240000" y="3171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19</xdr:row>
      <xdr:rowOff>0</xdr:rowOff>
    </xdr:from>
    <xdr:ext cx="762000" cy="259080"/>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909800" y="32575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79.1</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18</xdr:row>
      <xdr:rowOff>53340</xdr:rowOff>
    </xdr:from>
    <xdr:to>
      <xdr:col>68</xdr:col>
      <xdr:colOff>203200</xdr:colOff>
      <xdr:row>18</xdr:row>
      <xdr:rowOff>154940</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4351000" y="3139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18</xdr:row>
      <xdr:rowOff>139700</xdr:rowOff>
    </xdr:from>
    <xdr:ext cx="762000" cy="259080"/>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4020800" y="32258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76.3</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16</xdr:row>
      <xdr:rowOff>17780</xdr:rowOff>
    </xdr:from>
    <xdr:to>
      <xdr:col>64</xdr:col>
      <xdr:colOff>152400</xdr:colOff>
      <xdr:row>16</xdr:row>
      <xdr:rowOff>119380</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3462000" y="2760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104140</xdr:rowOff>
    </xdr:from>
    <xdr:ext cx="762000" cy="259080"/>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3131800" y="28473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43.4</a:t>
          </a:r>
          <a:endParaRPr kumimoji="1" lang="ja-JP" altLang="en-US" sz="1000" b="1">
            <a:solidFill>
              <a:srgbClr val="FF0000"/>
            </a:solidFill>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神奈川県湯河原町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4</a:t>
          </a:r>
          <a:r>
            <a:rPr kumimoji="1" lang="ja-JP" altLang="en-US" sz="2000" b="1">
              <a:solidFill>
                <a:srgbClr val="FFFFFF"/>
              </a:solidFill>
              <a:latin typeface="ＭＳ ゴシック"/>
              <a:ea typeface="ＭＳ ゴシック"/>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23,899
23,454
40.97
10,936,759
10,309,504
519,313
5,993,202
9,885,279</a:t>
          </a:r>
          <a:endParaRPr kumimoji="1" lang="ja-JP" altLang="en-US" sz="1100" b="1">
            <a:solidFill>
              <a:srgbClr val="000000"/>
            </a:solidFill>
            <a:latin typeface="ＭＳ ゴシック"/>
            <a:ea typeface="ＭＳ ゴシック"/>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6.0
66.9</a:t>
          </a:r>
          <a:endParaRPr kumimoji="1" lang="ja-JP" altLang="en-US" sz="1100" b="1">
            <a:solidFill>
              <a:srgbClr val="000000"/>
            </a:solidFill>
            <a:latin typeface="ＭＳ ゴシック"/>
            <a:ea typeface="ＭＳ ゴシック"/>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H30  Ⅴ</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R01  Ⅴ</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R02  Ⅴ</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Ⅴ</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Ⅴ</a:t>
          </a:r>
          <a:r>
            <a:rPr kumimoji="1" lang="ja-JP" altLang="en-US" sz="1100" b="1">
              <a:solidFill>
                <a:srgbClr val="000000"/>
              </a:solidFill>
              <a:latin typeface="ＭＳ ゴシック"/>
              <a:ea typeface="ＭＳ ゴシック"/>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1905" cy="25463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190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2025" cy="25463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20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98425</xdr:colOff>
      <xdr:row>23</xdr:row>
      <xdr:rowOff>57150</xdr:rowOff>
    </xdr:from>
    <xdr:ext cx="8227060" cy="259080"/>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270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4</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0340" cy="259080"/>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03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96/99</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25.9</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神奈川県平均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30.1</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類似団体平均を上回っている要因は、隣接市町から業務を受託している消防部門、町立保育園を運営している福祉部門、観光地として観光行事を行う商工部門など、固有の特殊事情によると考えるが、今後も職員の適正化に努める。</a:t>
          </a:r>
        </a:p>
      </xdr:txBody>
    </xdr:sp>
    <xdr:clientData/>
  </xdr:twoCellAnchor>
  <xdr:oneCellAnchor>
    <xdr:from>
      <xdr:col>3</xdr:col>
      <xdr:colOff>123825</xdr:colOff>
      <xdr:row>29</xdr:row>
      <xdr:rowOff>107950</xdr:rowOff>
    </xdr:from>
    <xdr:ext cx="294005" cy="225425"/>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400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41910</xdr:rowOff>
    </xdr:from>
    <xdr:ext cx="503555" cy="25463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6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99060</xdr:rowOff>
    </xdr:from>
    <xdr:ext cx="503555" cy="25463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6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156210</xdr:rowOff>
    </xdr:from>
    <xdr:ext cx="503555" cy="25463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6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41910</xdr:rowOff>
    </xdr:from>
    <xdr:ext cx="503555" cy="25463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6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99060</xdr:rowOff>
    </xdr:from>
    <xdr:ext cx="503555" cy="25463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6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156210</xdr:rowOff>
    </xdr:from>
    <xdr:ext cx="503555" cy="25463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6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168275</xdr:rowOff>
    </xdr:from>
    <xdr:to>
      <xdr:col>24</xdr:col>
      <xdr:colOff>25400</xdr:colOff>
      <xdr:row>40</xdr:row>
      <xdr:rowOff>135890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97575"/>
          <a:ext cx="0" cy="9963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107950</xdr:rowOff>
    </xdr:from>
    <xdr:ext cx="762000" cy="259080"/>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659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37.7</a:t>
          </a:r>
          <a:endParaRPr kumimoji="1" lang="ja-JP" altLang="en-US" sz="1000" b="1">
            <a:latin typeface="ＭＳ Ｐゴシック"/>
            <a:ea typeface="ＭＳ Ｐゴシック"/>
          </a:endParaRPr>
        </a:p>
      </xdr:txBody>
    </xdr:sp>
    <xdr:clientData/>
  </xdr:oneCellAnchor>
  <xdr:twoCellAnchor>
    <xdr:from>
      <xdr:col>23</xdr:col>
      <xdr:colOff>136525</xdr:colOff>
      <xdr:row>40</xdr:row>
      <xdr:rowOff>135890</xdr:rowOff>
    </xdr:from>
    <xdr:to>
      <xdr:col>24</xdr:col>
      <xdr:colOff>114300</xdr:colOff>
      <xdr:row>40</xdr:row>
      <xdr:rowOff>135890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9938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83185</xdr:rowOff>
    </xdr:from>
    <xdr:ext cx="762000" cy="259080"/>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410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15.9</a:t>
          </a:r>
          <a:endParaRPr kumimoji="1" lang="ja-JP" altLang="en-US" sz="1000" b="1">
            <a:latin typeface="ＭＳ Ｐゴシック"/>
            <a:ea typeface="ＭＳ Ｐゴシック"/>
          </a:endParaRPr>
        </a:p>
      </xdr:txBody>
    </xdr:sp>
    <xdr:clientData/>
  </xdr:oneCellAnchor>
  <xdr:twoCellAnchor>
    <xdr:from>
      <xdr:col>23</xdr:col>
      <xdr:colOff>136525</xdr:colOff>
      <xdr:row>34</xdr:row>
      <xdr:rowOff>168275</xdr:rowOff>
    </xdr:from>
    <xdr:to>
      <xdr:col>24</xdr:col>
      <xdr:colOff>114300</xdr:colOff>
      <xdr:row>34</xdr:row>
      <xdr:rowOff>168275</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975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104140</xdr:rowOff>
    </xdr:from>
    <xdr:to>
      <xdr:col>24</xdr:col>
      <xdr:colOff>25400</xdr:colOff>
      <xdr:row>39</xdr:row>
      <xdr:rowOff>46990</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619240"/>
          <a:ext cx="838200" cy="1143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133985</xdr:rowOff>
    </xdr:from>
    <xdr:ext cx="762000" cy="25463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134735"/>
          <a:ext cx="762000" cy="2546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23.4</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36</xdr:row>
      <xdr:rowOff>117475</xdr:rowOff>
    </xdr:from>
    <xdr:to>
      <xdr:col>24</xdr:col>
      <xdr:colOff>76200</xdr:colOff>
      <xdr:row>37</xdr:row>
      <xdr:rowOff>47625</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289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104140</xdr:rowOff>
    </xdr:from>
    <xdr:to>
      <xdr:col>19</xdr:col>
      <xdr:colOff>187325</xdr:colOff>
      <xdr:row>39</xdr:row>
      <xdr:rowOff>60960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619240"/>
          <a:ext cx="889000" cy="128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90170</xdr:rowOff>
    </xdr:from>
    <xdr:to>
      <xdr:col>20</xdr:col>
      <xdr:colOff>38100</xdr:colOff>
      <xdr:row>37</xdr:row>
      <xdr:rowOff>20320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26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30480</xdr:rowOff>
    </xdr:from>
    <xdr:ext cx="732155" cy="25463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031230"/>
          <a:ext cx="7321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22.8</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39</xdr:row>
      <xdr:rowOff>60960</xdr:rowOff>
    </xdr:from>
    <xdr:to>
      <xdr:col>15</xdr:col>
      <xdr:colOff>98425</xdr:colOff>
      <xdr:row>39</xdr:row>
      <xdr:rowOff>65405</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747510"/>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158750</xdr:rowOff>
    </xdr:from>
    <xdr:to>
      <xdr:col>15</xdr:col>
      <xdr:colOff>149225</xdr:colOff>
      <xdr:row>37</xdr:row>
      <xdr:rowOff>88900</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3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99060</xdr:rowOff>
    </xdr:from>
    <xdr:ext cx="762000" cy="25463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09981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24.3</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39</xdr:row>
      <xdr:rowOff>65405</xdr:rowOff>
    </xdr:from>
    <xdr:to>
      <xdr:col>11</xdr:col>
      <xdr:colOff>9525</xdr:colOff>
      <xdr:row>39</xdr:row>
      <xdr:rowOff>124460</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751955"/>
          <a:ext cx="889000" cy="590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85090</xdr:rowOff>
    </xdr:from>
    <xdr:to>
      <xdr:col>11</xdr:col>
      <xdr:colOff>60325</xdr:colOff>
      <xdr:row>37</xdr:row>
      <xdr:rowOff>15240</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57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25400</xdr:rowOff>
    </xdr:from>
    <xdr:ext cx="757555" cy="259080"/>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02615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22.7</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36</xdr:row>
      <xdr:rowOff>90170</xdr:rowOff>
    </xdr:from>
    <xdr:to>
      <xdr:col>6</xdr:col>
      <xdr:colOff>171450</xdr:colOff>
      <xdr:row>37</xdr:row>
      <xdr:rowOff>20320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26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30480</xdr:rowOff>
    </xdr:from>
    <xdr:ext cx="757555" cy="25463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031230"/>
          <a:ext cx="757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22.8</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44</xdr:row>
      <xdr:rowOff>10160</xdr:rowOff>
    </xdr:from>
    <xdr:ext cx="762000" cy="259080"/>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171450</xdr:colOff>
      <xdr:row>44</xdr:row>
      <xdr:rowOff>10160</xdr:rowOff>
    </xdr:from>
    <xdr:ext cx="762000" cy="259080"/>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82550</xdr:colOff>
      <xdr:row>44</xdr:row>
      <xdr:rowOff>10160</xdr:rowOff>
    </xdr:from>
    <xdr:ext cx="757555" cy="259080"/>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6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193675</xdr:colOff>
      <xdr:row>44</xdr:row>
      <xdr:rowOff>10160</xdr:rowOff>
    </xdr:from>
    <xdr:ext cx="762000" cy="259080"/>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5</xdr:col>
      <xdr:colOff>104775</xdr:colOff>
      <xdr:row>44</xdr:row>
      <xdr:rowOff>10160</xdr:rowOff>
    </xdr:from>
    <xdr:ext cx="762000" cy="259080"/>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23</xdr:col>
      <xdr:colOff>174625</xdr:colOff>
      <xdr:row>38</xdr:row>
      <xdr:rowOff>167640</xdr:rowOff>
    </xdr:from>
    <xdr:to>
      <xdr:col>24</xdr:col>
      <xdr:colOff>76200</xdr:colOff>
      <xdr:row>39</xdr:row>
      <xdr:rowOff>97790</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682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139700</xdr:rowOff>
    </xdr:from>
    <xdr:ext cx="762000" cy="259080"/>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6548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32.0</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38</xdr:row>
      <xdr:rowOff>53340</xdr:rowOff>
    </xdr:from>
    <xdr:to>
      <xdr:col>20</xdr:col>
      <xdr:colOff>38100</xdr:colOff>
      <xdr:row>38</xdr:row>
      <xdr:rowOff>154940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56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139700</xdr:rowOff>
    </xdr:from>
    <xdr:ext cx="732155" cy="259080"/>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654800"/>
          <a:ext cx="7321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29.5</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39</xdr:row>
      <xdr:rowOff>10160</xdr:rowOff>
    </xdr:from>
    <xdr:to>
      <xdr:col>15</xdr:col>
      <xdr:colOff>149225</xdr:colOff>
      <xdr:row>39</xdr:row>
      <xdr:rowOff>111760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696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96520</xdr:rowOff>
    </xdr:from>
    <xdr:ext cx="762000" cy="259080"/>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7830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32.3</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39</xdr:row>
      <xdr:rowOff>14605</xdr:rowOff>
    </xdr:from>
    <xdr:to>
      <xdr:col>11</xdr:col>
      <xdr:colOff>60325</xdr:colOff>
      <xdr:row>39</xdr:row>
      <xdr:rowOff>116205</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701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100965</xdr:rowOff>
    </xdr:from>
    <xdr:ext cx="757555" cy="25463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787515"/>
          <a:ext cx="757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32.4</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39</xdr:row>
      <xdr:rowOff>73660</xdr:rowOff>
    </xdr:from>
    <xdr:to>
      <xdr:col>6</xdr:col>
      <xdr:colOff>171450</xdr:colOff>
      <xdr:row>40</xdr:row>
      <xdr:rowOff>3810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760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160020</xdr:rowOff>
    </xdr:from>
    <xdr:ext cx="757555" cy="259080"/>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84657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33.7</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63/99</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14.9</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神奈川県平均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15.0</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類似団体平均を上回っている。</a:t>
          </a:r>
        </a:p>
        <a:p>
          <a:r>
            <a:rPr kumimoji="1" lang="ja-JP" altLang="en-US" sz="1300">
              <a:latin typeface="ＭＳ Ｐゴシック"/>
              <a:ea typeface="ＭＳ Ｐゴシック"/>
            </a:rPr>
            <a:t>　年々増加傾向にあり、需用費や委託料が増加していることが原因と思われる。</a:t>
          </a:r>
        </a:p>
        <a:p>
          <a:r>
            <a:rPr kumimoji="1" lang="ja-JP" altLang="en-US" sz="1300">
              <a:latin typeface="ＭＳ Ｐゴシック"/>
              <a:ea typeface="ＭＳ Ｐゴシック"/>
            </a:rPr>
            <a:t>　引き続き行財政改革を進めるとともに、コスト削減に努める。</a:t>
          </a:r>
        </a:p>
      </xdr:txBody>
    </xdr:sp>
    <xdr:clientData/>
  </xdr:twoCellAnchor>
  <xdr:oneCellAnchor>
    <xdr:from>
      <xdr:col>62</xdr:col>
      <xdr:colOff>6350</xdr:colOff>
      <xdr:row>9</xdr:row>
      <xdr:rowOff>107950</xdr:rowOff>
    </xdr:from>
    <xdr:ext cx="294005" cy="225425"/>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400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41910</xdr:rowOff>
    </xdr:from>
    <xdr:ext cx="503555" cy="25463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6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670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99060</xdr:rowOff>
    </xdr:from>
    <xdr:ext cx="503555" cy="25463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52806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213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156210</xdr:rowOff>
    </xdr:from>
    <xdr:ext cx="503555" cy="25463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07086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755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41910</xdr:rowOff>
    </xdr:from>
    <xdr:ext cx="503555" cy="25463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61366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298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99060</xdr:rowOff>
    </xdr:from>
    <xdr:ext cx="503555" cy="25463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15646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184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156210</xdr:rowOff>
    </xdr:from>
    <xdr:ext cx="503555" cy="25463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169926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7" name="物件費グラフ枠">
          <a:extLst>
            <a:ext uri="{FF2B5EF4-FFF2-40B4-BE49-F238E27FC236}">
              <a16:creationId xmlns:a16="http://schemas.microsoft.com/office/drawing/2014/main" id="{00000000-0008-0000-0400-000075000000}"/>
            </a:ext>
          </a:extLst>
        </xdr:cNvPr>
        <xdr:cNvSpPr/>
      </xdr:nvSpPr>
      <xdr:spPr>
        <a:xfrm>
          <a:off x="12446000" y="1841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6350</xdr:rowOff>
    </xdr:from>
    <xdr:to>
      <xdr:col>82</xdr:col>
      <xdr:colOff>107950</xdr:colOff>
      <xdr:row>21</xdr:row>
      <xdr:rowOff>161290</xdr:rowOff>
    </xdr:to>
    <xdr:cxnSp macro="">
      <xdr:nvCxnSpPr>
        <xdr:cNvPr id="118" name="直線コネクタ 117">
          <a:extLst>
            <a:ext uri="{FF2B5EF4-FFF2-40B4-BE49-F238E27FC236}">
              <a16:creationId xmlns:a16="http://schemas.microsoft.com/office/drawing/2014/main" id="{00000000-0008-0000-0400-000076000000}"/>
            </a:ext>
          </a:extLst>
        </xdr:cNvPr>
        <xdr:cNvCxnSpPr/>
      </xdr:nvCxnSpPr>
      <xdr:spPr>
        <a:xfrm flipV="1">
          <a:off x="16510000" y="2235200"/>
          <a:ext cx="0" cy="15265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133350</xdr:rowOff>
    </xdr:from>
    <xdr:ext cx="762000" cy="254635"/>
    <xdr:sp macro="" textlink="">
      <xdr:nvSpPr>
        <xdr:cNvPr id="119" name="物件費最小値テキスト">
          <a:extLst>
            <a:ext uri="{FF2B5EF4-FFF2-40B4-BE49-F238E27FC236}">
              <a16:creationId xmlns:a16="http://schemas.microsoft.com/office/drawing/2014/main" id="{00000000-0008-0000-0400-000077000000}"/>
            </a:ext>
          </a:extLst>
        </xdr:cNvPr>
        <xdr:cNvSpPr txBox="1"/>
      </xdr:nvSpPr>
      <xdr:spPr>
        <a:xfrm>
          <a:off x="16598900" y="373380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26.0</a:t>
          </a:r>
          <a:endParaRPr kumimoji="1" lang="ja-JP" altLang="en-US" sz="1000" b="1">
            <a:latin typeface="ＭＳ Ｐゴシック"/>
            <a:ea typeface="ＭＳ Ｐゴシック"/>
          </a:endParaRPr>
        </a:p>
      </xdr:txBody>
    </xdr:sp>
    <xdr:clientData/>
  </xdr:oneCellAnchor>
  <xdr:twoCellAnchor>
    <xdr:from>
      <xdr:col>82</xdr:col>
      <xdr:colOff>19050</xdr:colOff>
      <xdr:row>21</xdr:row>
      <xdr:rowOff>161290</xdr:rowOff>
    </xdr:from>
    <xdr:to>
      <xdr:col>82</xdr:col>
      <xdr:colOff>196850</xdr:colOff>
      <xdr:row>21</xdr:row>
      <xdr:rowOff>161290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a:off x="16421100" y="37617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92075</xdr:rowOff>
    </xdr:from>
    <xdr:ext cx="762000" cy="259080"/>
    <xdr:sp macro="" textlink="">
      <xdr:nvSpPr>
        <xdr:cNvPr id="121" name="物件費最大値テキスト">
          <a:extLst>
            <a:ext uri="{FF2B5EF4-FFF2-40B4-BE49-F238E27FC236}">
              <a16:creationId xmlns:a16="http://schemas.microsoft.com/office/drawing/2014/main" id="{00000000-0008-0000-0400-000079000000}"/>
            </a:ext>
          </a:extLst>
        </xdr:cNvPr>
        <xdr:cNvSpPr txBox="1"/>
      </xdr:nvSpPr>
      <xdr:spPr>
        <a:xfrm>
          <a:off x="16598900" y="19780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9.3</a:t>
          </a:r>
          <a:endParaRPr kumimoji="1" lang="ja-JP" altLang="en-US" sz="1000" b="1">
            <a:latin typeface="ＭＳ Ｐゴシック"/>
            <a:ea typeface="ＭＳ Ｐゴシック"/>
          </a:endParaRPr>
        </a:p>
      </xdr:txBody>
    </xdr:sp>
    <xdr:clientData/>
  </xdr:oneCellAnchor>
  <xdr:twoCellAnchor>
    <xdr:from>
      <xdr:col>82</xdr:col>
      <xdr:colOff>19050</xdr:colOff>
      <xdr:row>13</xdr:row>
      <xdr:rowOff>6350</xdr:rowOff>
    </xdr:from>
    <xdr:to>
      <xdr:col>82</xdr:col>
      <xdr:colOff>196850</xdr:colOff>
      <xdr:row>13</xdr:row>
      <xdr:rowOff>6350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22352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33020</xdr:rowOff>
    </xdr:from>
    <xdr:to>
      <xdr:col>82</xdr:col>
      <xdr:colOff>107950</xdr:colOff>
      <xdr:row>17</xdr:row>
      <xdr:rowOff>115570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5671800" y="2947670"/>
          <a:ext cx="838200" cy="825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143510</xdr:rowOff>
    </xdr:from>
    <xdr:ext cx="762000" cy="254635"/>
    <xdr:sp macro="" textlink="">
      <xdr:nvSpPr>
        <xdr:cNvPr id="124" name="物件費平均値テキスト">
          <a:extLst>
            <a:ext uri="{FF2B5EF4-FFF2-40B4-BE49-F238E27FC236}">
              <a16:creationId xmlns:a16="http://schemas.microsoft.com/office/drawing/2014/main" id="{00000000-0008-0000-0400-00007C000000}"/>
            </a:ext>
          </a:extLst>
        </xdr:cNvPr>
        <xdr:cNvSpPr txBox="1"/>
      </xdr:nvSpPr>
      <xdr:spPr>
        <a:xfrm>
          <a:off x="16598900" y="2715260"/>
          <a:ext cx="762000" cy="2546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16.8</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16</xdr:row>
      <xdr:rowOff>126365</xdr:rowOff>
    </xdr:from>
    <xdr:to>
      <xdr:col>82</xdr:col>
      <xdr:colOff>158750</xdr:colOff>
      <xdr:row>17</xdr:row>
      <xdr:rowOff>56515</xdr:rowOff>
    </xdr:to>
    <xdr:sp macro="" textlink="">
      <xdr:nvSpPr>
        <xdr:cNvPr id="125" name="フローチャート: 判断 124">
          <a:extLst>
            <a:ext uri="{FF2B5EF4-FFF2-40B4-BE49-F238E27FC236}">
              <a16:creationId xmlns:a16="http://schemas.microsoft.com/office/drawing/2014/main" id="{00000000-0008-0000-0400-00007D000000}"/>
            </a:ext>
          </a:extLst>
        </xdr:cNvPr>
        <xdr:cNvSpPr/>
      </xdr:nvSpPr>
      <xdr:spPr>
        <a:xfrm>
          <a:off x="16459200" y="2869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33020</xdr:rowOff>
    </xdr:from>
    <xdr:to>
      <xdr:col>78</xdr:col>
      <xdr:colOff>69850</xdr:colOff>
      <xdr:row>17</xdr:row>
      <xdr:rowOff>106680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flipV="1">
          <a:off x="14782800" y="2947670"/>
          <a:ext cx="889000" cy="736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16510</xdr:rowOff>
    </xdr:from>
    <xdr:to>
      <xdr:col>78</xdr:col>
      <xdr:colOff>120650</xdr:colOff>
      <xdr:row>16</xdr:row>
      <xdr:rowOff>118110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5621000" y="2759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128270</xdr:rowOff>
    </xdr:from>
    <xdr:ext cx="736600" cy="259080"/>
    <xdr:sp macro="" textlink="">
      <xdr:nvSpPr>
        <xdr:cNvPr id="128" name="テキスト ボックス 127">
          <a:extLst>
            <a:ext uri="{FF2B5EF4-FFF2-40B4-BE49-F238E27FC236}">
              <a16:creationId xmlns:a16="http://schemas.microsoft.com/office/drawing/2014/main" id="{00000000-0008-0000-0400-000080000000}"/>
            </a:ext>
          </a:extLst>
        </xdr:cNvPr>
        <xdr:cNvSpPr txBox="1"/>
      </xdr:nvSpPr>
      <xdr:spPr>
        <a:xfrm>
          <a:off x="15290800" y="252857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15.6</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17</xdr:row>
      <xdr:rowOff>69850</xdr:rowOff>
    </xdr:from>
    <xdr:to>
      <xdr:col>73</xdr:col>
      <xdr:colOff>180975</xdr:colOff>
      <xdr:row>17</xdr:row>
      <xdr:rowOff>106680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3893800" y="2984500"/>
          <a:ext cx="88900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80645</xdr:rowOff>
    </xdr:from>
    <xdr:to>
      <xdr:col>74</xdr:col>
      <xdr:colOff>31750</xdr:colOff>
      <xdr:row>17</xdr:row>
      <xdr:rowOff>10795</xdr:rowOff>
    </xdr:to>
    <xdr:sp macro="" textlink="">
      <xdr:nvSpPr>
        <xdr:cNvPr id="130" name="フローチャート: 判断 129">
          <a:extLst>
            <a:ext uri="{FF2B5EF4-FFF2-40B4-BE49-F238E27FC236}">
              <a16:creationId xmlns:a16="http://schemas.microsoft.com/office/drawing/2014/main" id="{00000000-0008-0000-0400-000082000000}"/>
            </a:ext>
          </a:extLst>
        </xdr:cNvPr>
        <xdr:cNvSpPr/>
      </xdr:nvSpPr>
      <xdr:spPr>
        <a:xfrm>
          <a:off x="14732000" y="2823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20955</xdr:rowOff>
    </xdr:from>
    <xdr:ext cx="762000" cy="254635"/>
    <xdr:sp macro="" textlink="">
      <xdr:nvSpPr>
        <xdr:cNvPr id="131" name="テキスト ボックス 130">
          <a:extLst>
            <a:ext uri="{FF2B5EF4-FFF2-40B4-BE49-F238E27FC236}">
              <a16:creationId xmlns:a16="http://schemas.microsoft.com/office/drawing/2014/main" id="{00000000-0008-0000-0400-000083000000}"/>
            </a:ext>
          </a:extLst>
        </xdr:cNvPr>
        <xdr:cNvSpPr txBox="1"/>
      </xdr:nvSpPr>
      <xdr:spPr>
        <a:xfrm>
          <a:off x="14401800" y="259270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16.3</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16</xdr:row>
      <xdr:rowOff>149860</xdr:rowOff>
    </xdr:from>
    <xdr:to>
      <xdr:col>69</xdr:col>
      <xdr:colOff>92075</xdr:colOff>
      <xdr:row>17</xdr:row>
      <xdr:rowOff>69850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3004800" y="2893060"/>
          <a:ext cx="889000" cy="914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37465</xdr:rowOff>
    </xdr:from>
    <xdr:to>
      <xdr:col>69</xdr:col>
      <xdr:colOff>142875</xdr:colOff>
      <xdr:row>17</xdr:row>
      <xdr:rowOff>139065</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3843000" y="2952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123825</xdr:rowOff>
    </xdr:from>
    <xdr:ext cx="757555" cy="25463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3512800" y="3038475"/>
          <a:ext cx="757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17.7</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16</xdr:row>
      <xdr:rowOff>163195</xdr:rowOff>
    </xdr:from>
    <xdr:to>
      <xdr:col>65</xdr:col>
      <xdr:colOff>53975</xdr:colOff>
      <xdr:row>17</xdr:row>
      <xdr:rowOff>93345</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2954000" y="2906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78105</xdr:rowOff>
    </xdr:from>
    <xdr:ext cx="762000" cy="25463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2623800" y="299275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17.2</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24</xdr:row>
      <xdr:rowOff>10160</xdr:rowOff>
    </xdr:from>
    <xdr:ext cx="762000" cy="259080"/>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62941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77</xdr:col>
      <xdr:colOff>53975</xdr:colOff>
      <xdr:row>24</xdr:row>
      <xdr:rowOff>10160</xdr:rowOff>
    </xdr:from>
    <xdr:ext cx="757555" cy="259080"/>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5455900" y="412496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72</xdr:col>
      <xdr:colOff>165100</xdr:colOff>
      <xdr:row>24</xdr:row>
      <xdr:rowOff>10160</xdr:rowOff>
    </xdr:from>
    <xdr:ext cx="757555" cy="259080"/>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4566900" y="412496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68</xdr:col>
      <xdr:colOff>76200</xdr:colOff>
      <xdr:row>24</xdr:row>
      <xdr:rowOff>10160</xdr:rowOff>
    </xdr:from>
    <xdr:ext cx="762000" cy="259080"/>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6779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63</xdr:col>
      <xdr:colOff>187325</xdr:colOff>
      <xdr:row>24</xdr:row>
      <xdr:rowOff>10160</xdr:rowOff>
    </xdr:from>
    <xdr:ext cx="757555" cy="259080"/>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2788900" y="412496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82</xdr:col>
      <xdr:colOff>57150</xdr:colOff>
      <xdr:row>17</xdr:row>
      <xdr:rowOff>64770</xdr:rowOff>
    </xdr:from>
    <xdr:to>
      <xdr:col>82</xdr:col>
      <xdr:colOff>158750</xdr:colOff>
      <xdr:row>17</xdr:row>
      <xdr:rowOff>166370</xdr:rowOff>
    </xdr:to>
    <xdr:sp macro="" textlink="">
      <xdr:nvSpPr>
        <xdr:cNvPr id="142" name="楕円 141">
          <a:extLst>
            <a:ext uri="{FF2B5EF4-FFF2-40B4-BE49-F238E27FC236}">
              <a16:creationId xmlns:a16="http://schemas.microsoft.com/office/drawing/2014/main" id="{00000000-0008-0000-0400-00008E000000}"/>
            </a:ext>
          </a:extLst>
        </xdr:cNvPr>
        <xdr:cNvSpPr/>
      </xdr:nvSpPr>
      <xdr:spPr>
        <a:xfrm>
          <a:off x="16459200" y="297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36830</xdr:rowOff>
    </xdr:from>
    <xdr:ext cx="762000" cy="259080"/>
    <xdr:sp macro="" textlink="">
      <xdr:nvSpPr>
        <xdr:cNvPr id="143" name="物件費該当値テキスト">
          <a:extLst>
            <a:ext uri="{FF2B5EF4-FFF2-40B4-BE49-F238E27FC236}">
              <a16:creationId xmlns:a16="http://schemas.microsoft.com/office/drawing/2014/main" id="{00000000-0008-0000-0400-00008F000000}"/>
            </a:ext>
          </a:extLst>
        </xdr:cNvPr>
        <xdr:cNvSpPr txBox="1"/>
      </xdr:nvSpPr>
      <xdr:spPr>
        <a:xfrm>
          <a:off x="16598900" y="29514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18.0</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16</xdr:row>
      <xdr:rowOff>153670</xdr:rowOff>
    </xdr:from>
    <xdr:to>
      <xdr:col>78</xdr:col>
      <xdr:colOff>120650</xdr:colOff>
      <xdr:row>17</xdr:row>
      <xdr:rowOff>83820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5621000" y="2896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68580</xdr:rowOff>
    </xdr:from>
    <xdr:ext cx="736600" cy="259080"/>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5290800" y="298323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17.1</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17</xdr:row>
      <xdr:rowOff>55880</xdr:rowOff>
    </xdr:from>
    <xdr:to>
      <xdr:col>74</xdr:col>
      <xdr:colOff>31750</xdr:colOff>
      <xdr:row>17</xdr:row>
      <xdr:rowOff>157480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4732000" y="297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142240</xdr:rowOff>
    </xdr:from>
    <xdr:ext cx="762000" cy="259080"/>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4401800" y="30568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17.9</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17</xdr:row>
      <xdr:rowOff>19050</xdr:rowOff>
    </xdr:from>
    <xdr:to>
      <xdr:col>69</xdr:col>
      <xdr:colOff>142875</xdr:colOff>
      <xdr:row>17</xdr:row>
      <xdr:rowOff>120650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3843000" y="29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130810</xdr:rowOff>
    </xdr:from>
    <xdr:ext cx="757555" cy="259080"/>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3512800" y="270256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17.5</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16</xdr:row>
      <xdr:rowOff>99060</xdr:rowOff>
    </xdr:from>
    <xdr:to>
      <xdr:col>65</xdr:col>
      <xdr:colOff>53975</xdr:colOff>
      <xdr:row>17</xdr:row>
      <xdr:rowOff>29210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2954000" y="2842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39370</xdr:rowOff>
    </xdr:from>
    <xdr:ext cx="762000" cy="259080"/>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2623800" y="26111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16.5</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5397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3/99</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086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8699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神奈川県平均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17.1</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62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78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2" name="テキスト ボックス 161">
          <a:extLst>
            <a:ext uri="{FF2B5EF4-FFF2-40B4-BE49-F238E27FC236}">
              <a16:creationId xmlns:a16="http://schemas.microsoft.com/office/drawing/2014/main" id="{00000000-0008-0000-0400-0000A2000000}"/>
            </a:ext>
          </a:extLst>
        </xdr:cNvPr>
        <xdr:cNvSpPr txBox="1"/>
      </xdr:nvSpPr>
      <xdr:spPr>
        <a:xfrm>
          <a:off x="5816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高齢者や児童、障がい者等に係る単独事業が少なく、各年度とも類似団体の平均値を下回っており、５％程度で推移している。</a:t>
          </a:r>
        </a:p>
      </xdr:txBody>
    </xdr:sp>
    <xdr:clientData/>
  </xdr:twoCellAnchor>
  <xdr:oneCellAnchor>
    <xdr:from>
      <xdr:col>3</xdr:col>
      <xdr:colOff>123825</xdr:colOff>
      <xdr:row>49</xdr:row>
      <xdr:rowOff>107950</xdr:rowOff>
    </xdr:from>
    <xdr:ext cx="294005" cy="225425"/>
    <xdr:sp macro="" textlink="">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723900" y="8509000"/>
          <a:ext cx="29400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4" name="直線コネクタ 163">
          <a:extLst>
            <a:ext uri="{FF2B5EF4-FFF2-40B4-BE49-F238E27FC236}">
              <a16:creationId xmlns:a16="http://schemas.microsoft.com/office/drawing/2014/main" id="{00000000-0008-0000-0400-0000A4000000}"/>
            </a:ext>
          </a:extLst>
        </xdr:cNvPr>
        <xdr:cNvCxnSpPr/>
      </xdr:nvCxnSpPr>
      <xdr:spPr>
        <a:xfrm>
          <a:off x="762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41910</xdr:rowOff>
    </xdr:from>
    <xdr:ext cx="503555" cy="254635"/>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254000" y="1084326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dr:col>3</xdr:col>
      <xdr:colOff>161925</xdr:colOff>
      <xdr:row>62</xdr:row>
      <xdr:rowOff>29210</xdr:rowOff>
    </xdr:from>
    <xdr:to>
      <xdr:col>26</xdr:col>
      <xdr:colOff>184150</xdr:colOff>
      <xdr:row>62</xdr:row>
      <xdr:rowOff>29210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6591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58420</xdr:rowOff>
    </xdr:from>
    <xdr:ext cx="503555" cy="259080"/>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516870"/>
          <a:ext cx="503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3</xdr:col>
      <xdr:colOff>161925</xdr:colOff>
      <xdr:row>60</xdr:row>
      <xdr:rowOff>45085</xdr:rowOff>
    </xdr:from>
    <xdr:to>
      <xdr:col>26</xdr:col>
      <xdr:colOff>184150</xdr:colOff>
      <xdr:row>60</xdr:row>
      <xdr:rowOff>45085</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332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74930</xdr:rowOff>
    </xdr:from>
    <xdr:ext cx="503555" cy="25463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19048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3</xdr:col>
      <xdr:colOff>161925</xdr:colOff>
      <xdr:row>58</xdr:row>
      <xdr:rowOff>61595</xdr:rowOff>
    </xdr:from>
    <xdr:to>
      <xdr:col>26</xdr:col>
      <xdr:colOff>184150</xdr:colOff>
      <xdr:row>58</xdr:row>
      <xdr:rowOff>61595</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0056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90805</xdr:rowOff>
    </xdr:from>
    <xdr:ext cx="503555" cy="2584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863455"/>
          <a:ext cx="503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3</xdr:col>
      <xdr:colOff>161925</xdr:colOff>
      <xdr:row>56</xdr:row>
      <xdr:rowOff>78105</xdr:rowOff>
    </xdr:from>
    <xdr:to>
      <xdr:col>26</xdr:col>
      <xdr:colOff>184150</xdr:colOff>
      <xdr:row>56</xdr:row>
      <xdr:rowOff>78105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6793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107315</xdr:rowOff>
    </xdr:from>
    <xdr:ext cx="503555" cy="259080"/>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537065"/>
          <a:ext cx="503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dr:col>3</xdr:col>
      <xdr:colOff>161925</xdr:colOff>
      <xdr:row>54</xdr:row>
      <xdr:rowOff>94615</xdr:rowOff>
    </xdr:from>
    <xdr:to>
      <xdr:col>26</xdr:col>
      <xdr:colOff>184150</xdr:colOff>
      <xdr:row>54</xdr:row>
      <xdr:rowOff>94615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3529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123825</xdr:rowOff>
    </xdr:from>
    <xdr:ext cx="503555" cy="25463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210675"/>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3</xdr:col>
      <xdr:colOff>161925</xdr:colOff>
      <xdr:row>52</xdr:row>
      <xdr:rowOff>110490</xdr:rowOff>
    </xdr:from>
    <xdr:to>
      <xdr:col>26</xdr:col>
      <xdr:colOff>184150</xdr:colOff>
      <xdr:row>52</xdr:row>
      <xdr:rowOff>110490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0258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139700</xdr:rowOff>
    </xdr:from>
    <xdr:ext cx="503555" cy="259080"/>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8883650"/>
          <a:ext cx="503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156210</xdr:rowOff>
    </xdr:from>
    <xdr:ext cx="503555" cy="25463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55726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154940</xdr:rowOff>
    </xdr:from>
    <xdr:to>
      <xdr:col>24</xdr:col>
      <xdr:colOff>25400</xdr:colOff>
      <xdr:row>60</xdr:row>
      <xdr:rowOff>143510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070340"/>
          <a:ext cx="0" cy="13601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115570</xdr:rowOff>
    </xdr:from>
    <xdr:ext cx="762000" cy="259080"/>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4025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15.9</a:t>
          </a:r>
          <a:endParaRPr kumimoji="1" lang="ja-JP" altLang="en-US" sz="1000" b="1">
            <a:latin typeface="ＭＳ Ｐゴシック"/>
            <a:ea typeface="ＭＳ Ｐゴシック"/>
          </a:endParaRPr>
        </a:p>
      </xdr:txBody>
    </xdr:sp>
    <xdr:clientData/>
  </xdr:oneCellAnchor>
  <xdr:twoCellAnchor>
    <xdr:from>
      <xdr:col>23</xdr:col>
      <xdr:colOff>136525</xdr:colOff>
      <xdr:row>60</xdr:row>
      <xdr:rowOff>143510</xdr:rowOff>
    </xdr:from>
    <xdr:to>
      <xdr:col>24</xdr:col>
      <xdr:colOff>114300</xdr:colOff>
      <xdr:row>60</xdr:row>
      <xdr:rowOff>143510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4305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69215</xdr:rowOff>
    </xdr:from>
    <xdr:ext cx="762000" cy="259080"/>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8131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3.4</a:t>
          </a:r>
          <a:endParaRPr kumimoji="1" lang="ja-JP" altLang="en-US" sz="1000" b="1">
            <a:latin typeface="ＭＳ Ｐゴシック"/>
            <a:ea typeface="ＭＳ Ｐゴシック"/>
          </a:endParaRPr>
        </a:p>
      </xdr:txBody>
    </xdr:sp>
    <xdr:clientData/>
  </xdr:oneCellAnchor>
  <xdr:twoCellAnchor>
    <xdr:from>
      <xdr:col>23</xdr:col>
      <xdr:colOff>136525</xdr:colOff>
      <xdr:row>52</xdr:row>
      <xdr:rowOff>154940</xdr:rowOff>
    </xdr:from>
    <xdr:to>
      <xdr:col>24</xdr:col>
      <xdr:colOff>114300</xdr:colOff>
      <xdr:row>52</xdr:row>
      <xdr:rowOff>154940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0703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37465</xdr:rowOff>
    </xdr:from>
    <xdr:to>
      <xdr:col>24</xdr:col>
      <xdr:colOff>25400</xdr:colOff>
      <xdr:row>53</xdr:row>
      <xdr:rowOff>102235</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3987800" y="9124315"/>
          <a:ext cx="838200" cy="647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31750</xdr:rowOff>
    </xdr:from>
    <xdr:ext cx="762000" cy="25463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632950"/>
          <a:ext cx="762000" cy="2546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9.3</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56</xdr:row>
      <xdr:rowOff>59690</xdr:rowOff>
    </xdr:from>
    <xdr:to>
      <xdr:col>24</xdr:col>
      <xdr:colOff>76200</xdr:colOff>
      <xdr:row>56</xdr:row>
      <xdr:rowOff>161290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660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37465</xdr:rowOff>
    </xdr:from>
    <xdr:to>
      <xdr:col>19</xdr:col>
      <xdr:colOff>187325</xdr:colOff>
      <xdr:row>53</xdr:row>
      <xdr:rowOff>156845</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3098800" y="9124315"/>
          <a:ext cx="889000" cy="1193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6350</xdr:rowOff>
    </xdr:from>
    <xdr:to>
      <xdr:col>20</xdr:col>
      <xdr:colOff>38100</xdr:colOff>
      <xdr:row>56</xdr:row>
      <xdr:rowOff>107315</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6075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92075</xdr:rowOff>
    </xdr:from>
    <xdr:ext cx="732155" cy="259080"/>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693275"/>
          <a:ext cx="7321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8.8</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53</xdr:row>
      <xdr:rowOff>156845</xdr:rowOff>
    </xdr:from>
    <xdr:to>
      <xdr:col>15</xdr:col>
      <xdr:colOff>98425</xdr:colOff>
      <xdr:row>54</xdr:row>
      <xdr:rowOff>50800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flipV="1">
          <a:off x="2209800" y="9243695"/>
          <a:ext cx="889000" cy="654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59690</xdr:rowOff>
    </xdr:from>
    <xdr:to>
      <xdr:col>15</xdr:col>
      <xdr:colOff>149225</xdr:colOff>
      <xdr:row>56</xdr:row>
      <xdr:rowOff>161290</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660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146050</xdr:rowOff>
    </xdr:from>
    <xdr:ext cx="762000" cy="25463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74725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9.3</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54</xdr:row>
      <xdr:rowOff>50800</xdr:rowOff>
    </xdr:from>
    <xdr:to>
      <xdr:col>11</xdr:col>
      <xdr:colOff>9525</xdr:colOff>
      <xdr:row>54</xdr:row>
      <xdr:rowOff>50800</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1320800" y="93091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103505</xdr:rowOff>
    </xdr:from>
    <xdr:to>
      <xdr:col>11</xdr:col>
      <xdr:colOff>60325</xdr:colOff>
      <xdr:row>57</xdr:row>
      <xdr:rowOff>33655</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704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18415</xdr:rowOff>
    </xdr:from>
    <xdr:ext cx="757555" cy="25463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791065"/>
          <a:ext cx="757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56</xdr:row>
      <xdr:rowOff>59690</xdr:rowOff>
    </xdr:from>
    <xdr:to>
      <xdr:col>6</xdr:col>
      <xdr:colOff>171450</xdr:colOff>
      <xdr:row>56</xdr:row>
      <xdr:rowOff>161290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660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146050</xdr:rowOff>
    </xdr:from>
    <xdr:ext cx="757555" cy="25463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747250"/>
          <a:ext cx="757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9.3</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64</xdr:row>
      <xdr:rowOff>10160</xdr:rowOff>
    </xdr:from>
    <xdr:ext cx="762000" cy="259080"/>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171450</xdr:colOff>
      <xdr:row>64</xdr:row>
      <xdr:rowOff>10160</xdr:rowOff>
    </xdr:from>
    <xdr:ext cx="762000" cy="259080"/>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82550</xdr:colOff>
      <xdr:row>64</xdr:row>
      <xdr:rowOff>10160</xdr:rowOff>
    </xdr:from>
    <xdr:ext cx="757555" cy="259080"/>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6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193675</xdr:colOff>
      <xdr:row>64</xdr:row>
      <xdr:rowOff>10160</xdr:rowOff>
    </xdr:from>
    <xdr:ext cx="762000" cy="259080"/>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5</xdr:col>
      <xdr:colOff>104775</xdr:colOff>
      <xdr:row>64</xdr:row>
      <xdr:rowOff>10160</xdr:rowOff>
    </xdr:from>
    <xdr:ext cx="762000" cy="259080"/>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23</xdr:col>
      <xdr:colOff>174625</xdr:colOff>
      <xdr:row>53</xdr:row>
      <xdr:rowOff>52070</xdr:rowOff>
    </xdr:from>
    <xdr:to>
      <xdr:col>24</xdr:col>
      <xdr:colOff>76200</xdr:colOff>
      <xdr:row>53</xdr:row>
      <xdr:rowOff>153035</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1389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132080</xdr:rowOff>
    </xdr:from>
    <xdr:ext cx="762000" cy="25463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04748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4.5</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52</xdr:row>
      <xdr:rowOff>158115</xdr:rowOff>
    </xdr:from>
    <xdr:to>
      <xdr:col>20</xdr:col>
      <xdr:colOff>38100</xdr:colOff>
      <xdr:row>53</xdr:row>
      <xdr:rowOff>88265</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073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51</xdr:row>
      <xdr:rowOff>98425</xdr:rowOff>
    </xdr:from>
    <xdr:ext cx="732155" cy="25463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8842375"/>
          <a:ext cx="7321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3.9</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53</xdr:row>
      <xdr:rowOff>106045</xdr:rowOff>
    </xdr:from>
    <xdr:to>
      <xdr:col>15</xdr:col>
      <xdr:colOff>149225</xdr:colOff>
      <xdr:row>54</xdr:row>
      <xdr:rowOff>36195</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192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46355</xdr:rowOff>
    </xdr:from>
    <xdr:ext cx="762000" cy="259080"/>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89617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5.0</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54</xdr:row>
      <xdr:rowOff>0</xdr:rowOff>
    </xdr:from>
    <xdr:to>
      <xdr:col>11</xdr:col>
      <xdr:colOff>60325</xdr:colOff>
      <xdr:row>54</xdr:row>
      <xdr:rowOff>101600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25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111760</xdr:rowOff>
    </xdr:from>
    <xdr:ext cx="757555" cy="25463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9027160"/>
          <a:ext cx="757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5.6</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54</xdr:row>
      <xdr:rowOff>0</xdr:rowOff>
    </xdr:from>
    <xdr:to>
      <xdr:col>6</xdr:col>
      <xdr:colOff>171450</xdr:colOff>
      <xdr:row>54</xdr:row>
      <xdr:rowOff>101600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25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111760</xdr:rowOff>
    </xdr:from>
    <xdr:ext cx="757555" cy="25463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9027160"/>
          <a:ext cx="757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5.6</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72/99</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12.4</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神奈川県平均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10.3</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近年は類似団体平均よりも上回っている。</a:t>
          </a:r>
        </a:p>
        <a:p>
          <a:r>
            <a:rPr kumimoji="1" lang="ja-JP" altLang="en-US" sz="1300">
              <a:latin typeface="ＭＳ Ｐゴシック"/>
              <a:ea typeface="ＭＳ Ｐゴシック"/>
            </a:rPr>
            <a:t>　令和３年度と比較して増加しているのは、高齢化に伴い、介護保険事業特別会計繰出金の増加が要因のひとつとして考えられる。</a:t>
          </a:r>
        </a:p>
      </xdr:txBody>
    </xdr:sp>
    <xdr:clientData/>
  </xdr:twoCellAnchor>
  <xdr:oneCellAnchor>
    <xdr:from>
      <xdr:col>62</xdr:col>
      <xdr:colOff>6350</xdr:colOff>
      <xdr:row>49</xdr:row>
      <xdr:rowOff>107950</xdr:rowOff>
    </xdr:from>
    <xdr:ext cx="294005" cy="22542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400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41910</xdr:rowOff>
    </xdr:from>
    <xdr:ext cx="503555" cy="25463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6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a:t>
          </a:r>
          <a:endParaRPr kumimoji="1" lang="ja-JP" altLang="en-US" sz="1000">
            <a:latin typeface="ＭＳ Ｐゴシック"/>
            <a:ea typeface="ＭＳ Ｐゴシック"/>
          </a:endParaRPr>
        </a:p>
      </xdr:txBody>
    </xdr:sp>
    <xdr:clientData/>
  </xdr:oneCellAnchor>
  <xdr:twoCellAnchor>
    <xdr:from>
      <xdr:col>62</xdr:col>
      <xdr:colOff>44450</xdr:colOff>
      <xdr:row>62</xdr:row>
      <xdr:rowOff>29210</xdr:rowOff>
    </xdr:from>
    <xdr:to>
      <xdr:col>85</xdr:col>
      <xdr:colOff>66675</xdr:colOff>
      <xdr:row>62</xdr:row>
      <xdr:rowOff>29210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6591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58420</xdr:rowOff>
    </xdr:from>
    <xdr:ext cx="503555" cy="259080"/>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516870"/>
          <a:ext cx="503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dr:col>62</xdr:col>
      <xdr:colOff>44450</xdr:colOff>
      <xdr:row>60</xdr:row>
      <xdr:rowOff>45085</xdr:rowOff>
    </xdr:from>
    <xdr:to>
      <xdr:col>85</xdr:col>
      <xdr:colOff>66675</xdr:colOff>
      <xdr:row>60</xdr:row>
      <xdr:rowOff>45085</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332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74930</xdr:rowOff>
    </xdr:from>
    <xdr:ext cx="503555" cy="25463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19048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62</xdr:col>
      <xdr:colOff>44450</xdr:colOff>
      <xdr:row>58</xdr:row>
      <xdr:rowOff>61595</xdr:rowOff>
    </xdr:from>
    <xdr:to>
      <xdr:col>85</xdr:col>
      <xdr:colOff>66675</xdr:colOff>
      <xdr:row>58</xdr:row>
      <xdr:rowOff>61595</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0056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90805</xdr:rowOff>
    </xdr:from>
    <xdr:ext cx="503555" cy="2584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863455"/>
          <a:ext cx="503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62</xdr:col>
      <xdr:colOff>44450</xdr:colOff>
      <xdr:row>56</xdr:row>
      <xdr:rowOff>78105</xdr:rowOff>
    </xdr:from>
    <xdr:to>
      <xdr:col>85</xdr:col>
      <xdr:colOff>66675</xdr:colOff>
      <xdr:row>56</xdr:row>
      <xdr:rowOff>78105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6793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107315</xdr:rowOff>
    </xdr:from>
    <xdr:ext cx="503555" cy="259080"/>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537065"/>
          <a:ext cx="503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62</xdr:col>
      <xdr:colOff>44450</xdr:colOff>
      <xdr:row>54</xdr:row>
      <xdr:rowOff>94615</xdr:rowOff>
    </xdr:from>
    <xdr:to>
      <xdr:col>85</xdr:col>
      <xdr:colOff>66675</xdr:colOff>
      <xdr:row>54</xdr:row>
      <xdr:rowOff>94615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3529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123825</xdr:rowOff>
    </xdr:from>
    <xdr:ext cx="503555" cy="25463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210675"/>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dr:col>62</xdr:col>
      <xdr:colOff>44450</xdr:colOff>
      <xdr:row>52</xdr:row>
      <xdr:rowOff>110490</xdr:rowOff>
    </xdr:from>
    <xdr:to>
      <xdr:col>85</xdr:col>
      <xdr:colOff>66675</xdr:colOff>
      <xdr:row>52</xdr:row>
      <xdr:rowOff>110490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258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139700</xdr:rowOff>
    </xdr:from>
    <xdr:ext cx="503555" cy="259080"/>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883650"/>
          <a:ext cx="503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156210</xdr:rowOff>
    </xdr:from>
    <xdr:ext cx="503555" cy="25463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6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156845</xdr:rowOff>
    </xdr:from>
    <xdr:to>
      <xdr:col>82</xdr:col>
      <xdr:colOff>107950</xdr:colOff>
      <xdr:row>62</xdr:row>
      <xdr:rowOff>94615</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243695"/>
          <a:ext cx="0" cy="14808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66675</xdr:rowOff>
    </xdr:from>
    <xdr:ext cx="762000" cy="25463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69657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21.6</a:t>
          </a:r>
          <a:endParaRPr kumimoji="1" lang="ja-JP" altLang="en-US" sz="1000" b="1">
            <a:latin typeface="ＭＳ Ｐゴシック"/>
            <a:ea typeface="ＭＳ Ｐゴシック"/>
          </a:endParaRPr>
        </a:p>
      </xdr:txBody>
    </xdr:sp>
    <xdr:clientData/>
  </xdr:oneCellAnchor>
  <xdr:twoCellAnchor>
    <xdr:from>
      <xdr:col>82</xdr:col>
      <xdr:colOff>19050</xdr:colOff>
      <xdr:row>62</xdr:row>
      <xdr:rowOff>94615</xdr:rowOff>
    </xdr:from>
    <xdr:to>
      <xdr:col>82</xdr:col>
      <xdr:colOff>196850</xdr:colOff>
      <xdr:row>62</xdr:row>
      <xdr:rowOff>94615</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7245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71755</xdr:rowOff>
    </xdr:from>
    <xdr:ext cx="762000" cy="259080"/>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9871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8.0</a:t>
          </a:r>
          <a:endParaRPr kumimoji="1" lang="ja-JP" altLang="en-US" sz="1000" b="1">
            <a:latin typeface="ＭＳ Ｐゴシック"/>
            <a:ea typeface="ＭＳ Ｐゴシック"/>
          </a:endParaRPr>
        </a:p>
      </xdr:txBody>
    </xdr:sp>
    <xdr:clientData/>
  </xdr:oneCellAnchor>
  <xdr:twoCellAnchor>
    <xdr:from>
      <xdr:col>82</xdr:col>
      <xdr:colOff>19050</xdr:colOff>
      <xdr:row>53</xdr:row>
      <xdr:rowOff>156845</xdr:rowOff>
    </xdr:from>
    <xdr:to>
      <xdr:col>82</xdr:col>
      <xdr:colOff>196850</xdr:colOff>
      <xdr:row>53</xdr:row>
      <xdr:rowOff>156845</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2436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124460</xdr:rowOff>
    </xdr:from>
    <xdr:to>
      <xdr:col>82</xdr:col>
      <xdr:colOff>107950</xdr:colOff>
      <xdr:row>57</xdr:row>
      <xdr:rowOff>167640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5671800" y="9897110"/>
          <a:ext cx="838200" cy="43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141605</xdr:rowOff>
    </xdr:from>
    <xdr:ext cx="762000" cy="259080"/>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57135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12.9</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56</xdr:row>
      <xdr:rowOff>125095</xdr:rowOff>
    </xdr:from>
    <xdr:to>
      <xdr:col>82</xdr:col>
      <xdr:colOff>158750</xdr:colOff>
      <xdr:row>57</xdr:row>
      <xdr:rowOff>55245</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726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124460</xdr:rowOff>
    </xdr:from>
    <xdr:to>
      <xdr:col>78</xdr:col>
      <xdr:colOff>69850</xdr:colOff>
      <xdr:row>58</xdr:row>
      <xdr:rowOff>116205</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4782800" y="9897110"/>
          <a:ext cx="889000" cy="163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59690</xdr:rowOff>
    </xdr:from>
    <xdr:to>
      <xdr:col>78</xdr:col>
      <xdr:colOff>120650</xdr:colOff>
      <xdr:row>56</xdr:row>
      <xdr:rowOff>161290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660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0</xdr:rowOff>
    </xdr:from>
    <xdr:ext cx="736600" cy="259080"/>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942975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12.3</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58</xdr:row>
      <xdr:rowOff>105410</xdr:rowOff>
    </xdr:from>
    <xdr:to>
      <xdr:col>73</xdr:col>
      <xdr:colOff>180975</xdr:colOff>
      <xdr:row>58</xdr:row>
      <xdr:rowOff>116205</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893800" y="10049510"/>
          <a:ext cx="8890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8255</xdr:rowOff>
    </xdr:from>
    <xdr:to>
      <xdr:col>74</xdr:col>
      <xdr:colOff>31750</xdr:colOff>
      <xdr:row>57</xdr:row>
      <xdr:rowOff>109855</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780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120650</xdr:rowOff>
    </xdr:from>
    <xdr:ext cx="762000" cy="25463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955040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13.4</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57</xdr:row>
      <xdr:rowOff>167640</xdr:rowOff>
    </xdr:from>
    <xdr:to>
      <xdr:col>69</xdr:col>
      <xdr:colOff>92075</xdr:colOff>
      <xdr:row>58</xdr:row>
      <xdr:rowOff>105410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a:off x="13004800" y="9940290"/>
          <a:ext cx="889000" cy="1092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63500</xdr:rowOff>
    </xdr:from>
    <xdr:to>
      <xdr:col>69</xdr:col>
      <xdr:colOff>142875</xdr:colOff>
      <xdr:row>57</xdr:row>
      <xdr:rowOff>164465</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8361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3175</xdr:rowOff>
    </xdr:from>
    <xdr:ext cx="757555" cy="259080"/>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604375"/>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13.9</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57</xdr:row>
      <xdr:rowOff>127635</xdr:rowOff>
    </xdr:from>
    <xdr:to>
      <xdr:col>65</xdr:col>
      <xdr:colOff>53975</xdr:colOff>
      <xdr:row>58</xdr:row>
      <xdr:rowOff>57785</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900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42545</xdr:rowOff>
    </xdr:from>
    <xdr:ext cx="762000" cy="25463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998664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14.5</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64</xdr:row>
      <xdr:rowOff>10160</xdr:rowOff>
    </xdr:from>
    <xdr:ext cx="762000" cy="259080"/>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77</xdr:col>
      <xdr:colOff>53975</xdr:colOff>
      <xdr:row>64</xdr:row>
      <xdr:rowOff>10160</xdr:rowOff>
    </xdr:from>
    <xdr:ext cx="757555" cy="259080"/>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6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72</xdr:col>
      <xdr:colOff>165100</xdr:colOff>
      <xdr:row>64</xdr:row>
      <xdr:rowOff>10160</xdr:rowOff>
    </xdr:from>
    <xdr:ext cx="757555" cy="259080"/>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6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68</xdr:col>
      <xdr:colOff>76200</xdr:colOff>
      <xdr:row>64</xdr:row>
      <xdr:rowOff>10160</xdr:rowOff>
    </xdr:from>
    <xdr:ext cx="762000" cy="259080"/>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63</xdr:col>
      <xdr:colOff>187325</xdr:colOff>
      <xdr:row>64</xdr:row>
      <xdr:rowOff>10160</xdr:rowOff>
    </xdr:from>
    <xdr:ext cx="757555" cy="259080"/>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6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82</xdr:col>
      <xdr:colOff>57150</xdr:colOff>
      <xdr:row>57</xdr:row>
      <xdr:rowOff>116840</xdr:rowOff>
    </xdr:from>
    <xdr:to>
      <xdr:col>82</xdr:col>
      <xdr:colOff>158750</xdr:colOff>
      <xdr:row>58</xdr:row>
      <xdr:rowOff>46990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9889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88900</xdr:rowOff>
    </xdr:from>
    <xdr:ext cx="762000" cy="25463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986155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14.4</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57</xdr:row>
      <xdr:rowOff>73660</xdr:rowOff>
    </xdr:from>
    <xdr:to>
      <xdr:col>78</xdr:col>
      <xdr:colOff>120650</xdr:colOff>
      <xdr:row>58</xdr:row>
      <xdr:rowOff>3810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9846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160020</xdr:rowOff>
    </xdr:from>
    <xdr:ext cx="736600" cy="259080"/>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993267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14.0</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58</xdr:row>
      <xdr:rowOff>65405</xdr:rowOff>
    </xdr:from>
    <xdr:to>
      <xdr:col>74</xdr:col>
      <xdr:colOff>31750</xdr:colOff>
      <xdr:row>58</xdr:row>
      <xdr:rowOff>167005</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10009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151765</xdr:rowOff>
    </xdr:from>
    <xdr:ext cx="762000" cy="259080"/>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100958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15.5</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58</xdr:row>
      <xdr:rowOff>54610</xdr:rowOff>
    </xdr:from>
    <xdr:to>
      <xdr:col>69</xdr:col>
      <xdr:colOff>142875</xdr:colOff>
      <xdr:row>58</xdr:row>
      <xdr:rowOff>156210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9998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140970</xdr:rowOff>
    </xdr:from>
    <xdr:ext cx="757555" cy="259080"/>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1008507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15.4</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57</xdr:row>
      <xdr:rowOff>116840</xdr:rowOff>
    </xdr:from>
    <xdr:to>
      <xdr:col>65</xdr:col>
      <xdr:colOff>53975</xdr:colOff>
      <xdr:row>58</xdr:row>
      <xdr:rowOff>46990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9889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57150</xdr:rowOff>
    </xdr:from>
    <xdr:ext cx="762000" cy="259080"/>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96583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14.4</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89/99</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10.5</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神奈川県平均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9.1</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一部事務組合に対する負担金の影響が大きく、2.8％増加している。</a:t>
          </a:r>
        </a:p>
      </xdr:txBody>
    </xdr:sp>
    <xdr:clientData/>
  </xdr:twoCellAnchor>
  <xdr:oneCellAnchor>
    <xdr:from>
      <xdr:col>62</xdr:col>
      <xdr:colOff>6350</xdr:colOff>
      <xdr:row>29</xdr:row>
      <xdr:rowOff>107950</xdr:rowOff>
    </xdr:from>
    <xdr:ext cx="294005" cy="22542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400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41910</xdr:rowOff>
    </xdr:from>
    <xdr:ext cx="503555" cy="25463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6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099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99060</xdr:rowOff>
    </xdr:from>
    <xdr:ext cx="503555" cy="25463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95706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642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156210</xdr:rowOff>
    </xdr:from>
    <xdr:ext cx="503555" cy="25463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49986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184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41910</xdr:rowOff>
    </xdr:from>
    <xdr:ext cx="503555" cy="25463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04266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727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99060</xdr:rowOff>
    </xdr:from>
    <xdr:ext cx="503555" cy="25463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58546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a:extLst>
            <a:ext uri="{FF2B5EF4-FFF2-40B4-BE49-F238E27FC236}">
              <a16:creationId xmlns:a16="http://schemas.microsoft.com/office/drawing/2014/main" id="{00000000-0008-0000-0400-00002D010000}"/>
            </a:ext>
          </a:extLst>
        </xdr:cNvPr>
        <xdr:cNvSpPr/>
      </xdr:nvSpPr>
      <xdr:spPr>
        <a:xfrm>
          <a:off x="12446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76835</xdr:rowOff>
    </xdr:from>
    <xdr:to>
      <xdr:col>82</xdr:col>
      <xdr:colOff>107950</xdr:colOff>
      <xdr:row>40</xdr:row>
      <xdr:rowOff>3810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6510000" y="5906135"/>
          <a:ext cx="0" cy="9556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147320</xdr:rowOff>
    </xdr:from>
    <xdr:ext cx="762000" cy="259080"/>
    <xdr:sp macro="" textlink="">
      <xdr:nvSpPr>
        <xdr:cNvPr id="303" name="補助費等最小値テキスト">
          <a:extLst>
            <a:ext uri="{FF2B5EF4-FFF2-40B4-BE49-F238E27FC236}">
              <a16:creationId xmlns:a16="http://schemas.microsoft.com/office/drawing/2014/main" id="{00000000-0008-0000-0400-00002F010000}"/>
            </a:ext>
          </a:extLst>
        </xdr:cNvPr>
        <xdr:cNvSpPr txBox="1"/>
      </xdr:nvSpPr>
      <xdr:spPr>
        <a:xfrm>
          <a:off x="16598900" y="6833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24.8</a:t>
          </a:r>
          <a:endParaRPr kumimoji="1" lang="ja-JP" altLang="en-US" sz="1000" b="1">
            <a:latin typeface="ＭＳ Ｐゴシック"/>
            <a:ea typeface="ＭＳ Ｐゴシック"/>
          </a:endParaRPr>
        </a:p>
      </xdr:txBody>
    </xdr:sp>
    <xdr:clientData/>
  </xdr:oneCellAnchor>
  <xdr:twoCellAnchor>
    <xdr:from>
      <xdr:col>82</xdr:col>
      <xdr:colOff>19050</xdr:colOff>
      <xdr:row>40</xdr:row>
      <xdr:rowOff>3810</xdr:rowOff>
    </xdr:from>
    <xdr:to>
      <xdr:col>82</xdr:col>
      <xdr:colOff>196850</xdr:colOff>
      <xdr:row>40</xdr:row>
      <xdr:rowOff>3810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68618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163195</xdr:rowOff>
    </xdr:from>
    <xdr:ext cx="762000" cy="259080"/>
    <xdr:sp macro="" textlink="">
      <xdr:nvSpPr>
        <xdr:cNvPr id="305" name="補助費等最大値テキスト">
          <a:extLst>
            <a:ext uri="{FF2B5EF4-FFF2-40B4-BE49-F238E27FC236}">
              <a16:creationId xmlns:a16="http://schemas.microsoft.com/office/drawing/2014/main" id="{00000000-0008-0000-0400-000031010000}"/>
            </a:ext>
          </a:extLst>
        </xdr:cNvPr>
        <xdr:cNvSpPr txBox="1"/>
      </xdr:nvSpPr>
      <xdr:spPr>
        <a:xfrm>
          <a:off x="16598900" y="56495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3.9</a:t>
          </a:r>
          <a:endParaRPr kumimoji="1" lang="ja-JP" altLang="en-US" sz="1000" b="1">
            <a:latin typeface="ＭＳ Ｐゴシック"/>
            <a:ea typeface="ＭＳ Ｐゴシック"/>
          </a:endParaRPr>
        </a:p>
      </xdr:txBody>
    </xdr:sp>
    <xdr:clientData/>
  </xdr:oneCellAnchor>
  <xdr:twoCellAnchor>
    <xdr:from>
      <xdr:col>82</xdr:col>
      <xdr:colOff>19050</xdr:colOff>
      <xdr:row>34</xdr:row>
      <xdr:rowOff>76835</xdr:rowOff>
    </xdr:from>
    <xdr:to>
      <xdr:col>82</xdr:col>
      <xdr:colOff>196850</xdr:colOff>
      <xdr:row>34</xdr:row>
      <xdr:rowOff>76835</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59061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115570</xdr:rowOff>
    </xdr:from>
    <xdr:to>
      <xdr:col>82</xdr:col>
      <xdr:colOff>107950</xdr:colOff>
      <xdr:row>38</xdr:row>
      <xdr:rowOff>72390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5671800" y="6459220"/>
          <a:ext cx="838200" cy="128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147320</xdr:rowOff>
    </xdr:from>
    <xdr:ext cx="762000" cy="259080"/>
    <xdr:sp macro="" textlink="">
      <xdr:nvSpPr>
        <xdr:cNvPr id="308" name="補助費等平均値テキスト">
          <a:extLst>
            <a:ext uri="{FF2B5EF4-FFF2-40B4-BE49-F238E27FC236}">
              <a16:creationId xmlns:a16="http://schemas.microsoft.com/office/drawing/2014/main" id="{00000000-0008-0000-0400-000034010000}"/>
            </a:ext>
          </a:extLst>
        </xdr:cNvPr>
        <xdr:cNvSpPr txBox="1"/>
      </xdr:nvSpPr>
      <xdr:spPr>
        <a:xfrm>
          <a:off x="16598900" y="614807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13.7</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36</xdr:row>
      <xdr:rowOff>130810</xdr:rowOff>
    </xdr:from>
    <xdr:to>
      <xdr:col>82</xdr:col>
      <xdr:colOff>158750</xdr:colOff>
      <xdr:row>37</xdr:row>
      <xdr:rowOff>60960</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6459200" y="6303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115570</xdr:rowOff>
    </xdr:from>
    <xdr:to>
      <xdr:col>78</xdr:col>
      <xdr:colOff>69850</xdr:colOff>
      <xdr:row>38</xdr:row>
      <xdr:rowOff>40640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flipV="1">
          <a:off x="14782800" y="6459220"/>
          <a:ext cx="889000" cy="965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107950</xdr:rowOff>
    </xdr:from>
    <xdr:to>
      <xdr:col>78</xdr:col>
      <xdr:colOff>120650</xdr:colOff>
      <xdr:row>37</xdr:row>
      <xdr:rowOff>38100</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5621000" y="628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48260</xdr:rowOff>
    </xdr:from>
    <xdr:ext cx="736600" cy="259080"/>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5290800" y="604901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13.2</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36</xdr:row>
      <xdr:rowOff>113030</xdr:rowOff>
    </xdr:from>
    <xdr:to>
      <xdr:col>73</xdr:col>
      <xdr:colOff>180975</xdr:colOff>
      <xdr:row>38</xdr:row>
      <xdr:rowOff>40640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3893800" y="6285230"/>
          <a:ext cx="889000" cy="270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144780</xdr:rowOff>
    </xdr:from>
    <xdr:to>
      <xdr:col>74</xdr:col>
      <xdr:colOff>31750</xdr:colOff>
      <xdr:row>37</xdr:row>
      <xdr:rowOff>74930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4732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85090</xdr:rowOff>
    </xdr:from>
    <xdr:ext cx="762000" cy="259080"/>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4401800" y="60858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14.0</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36</xdr:row>
      <xdr:rowOff>113030</xdr:rowOff>
    </xdr:from>
    <xdr:to>
      <xdr:col>69</xdr:col>
      <xdr:colOff>92075</xdr:colOff>
      <xdr:row>37</xdr:row>
      <xdr:rowOff>69850</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flipV="1">
          <a:off x="13004800" y="6285230"/>
          <a:ext cx="889000" cy="128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144780</xdr:rowOff>
    </xdr:from>
    <xdr:to>
      <xdr:col>69</xdr:col>
      <xdr:colOff>142875</xdr:colOff>
      <xdr:row>37</xdr:row>
      <xdr:rowOff>74930</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3843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59690</xdr:rowOff>
    </xdr:from>
    <xdr:ext cx="757555" cy="259080"/>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3512800" y="640334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14.0</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36</xdr:row>
      <xdr:rowOff>126365</xdr:rowOff>
    </xdr:from>
    <xdr:to>
      <xdr:col>65</xdr:col>
      <xdr:colOff>53975</xdr:colOff>
      <xdr:row>37</xdr:row>
      <xdr:rowOff>56515</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2954000" y="6298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66675</xdr:rowOff>
    </xdr:from>
    <xdr:ext cx="762000" cy="25463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623800" y="606742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13.6</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44</xdr:row>
      <xdr:rowOff>10160</xdr:rowOff>
    </xdr:from>
    <xdr:ext cx="762000" cy="259080"/>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6294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77</xdr:col>
      <xdr:colOff>53975</xdr:colOff>
      <xdr:row>44</xdr:row>
      <xdr:rowOff>10160</xdr:rowOff>
    </xdr:from>
    <xdr:ext cx="757555" cy="259080"/>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5455900" y="755396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72</xdr:col>
      <xdr:colOff>165100</xdr:colOff>
      <xdr:row>44</xdr:row>
      <xdr:rowOff>10160</xdr:rowOff>
    </xdr:from>
    <xdr:ext cx="757555" cy="259080"/>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4566900" y="755396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68</xdr:col>
      <xdr:colOff>76200</xdr:colOff>
      <xdr:row>44</xdr:row>
      <xdr:rowOff>10160</xdr:rowOff>
    </xdr:from>
    <xdr:ext cx="762000" cy="259080"/>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677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63</xdr:col>
      <xdr:colOff>187325</xdr:colOff>
      <xdr:row>44</xdr:row>
      <xdr:rowOff>10160</xdr:rowOff>
    </xdr:from>
    <xdr:ext cx="757555" cy="259080"/>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788900" y="755396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82</xdr:col>
      <xdr:colOff>57150</xdr:colOff>
      <xdr:row>38</xdr:row>
      <xdr:rowOff>21590</xdr:rowOff>
    </xdr:from>
    <xdr:to>
      <xdr:col>82</xdr:col>
      <xdr:colOff>158750</xdr:colOff>
      <xdr:row>38</xdr:row>
      <xdr:rowOff>123190</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6459200" y="6536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165100</xdr:rowOff>
    </xdr:from>
    <xdr:ext cx="762000" cy="259080"/>
    <xdr:sp macro="" textlink="">
      <xdr:nvSpPr>
        <xdr:cNvPr id="327" name="補助費等該当値テキスト">
          <a:extLst>
            <a:ext uri="{FF2B5EF4-FFF2-40B4-BE49-F238E27FC236}">
              <a16:creationId xmlns:a16="http://schemas.microsoft.com/office/drawing/2014/main" id="{00000000-0008-0000-0400-000047010000}"/>
            </a:ext>
          </a:extLst>
        </xdr:cNvPr>
        <xdr:cNvSpPr txBox="1"/>
      </xdr:nvSpPr>
      <xdr:spPr>
        <a:xfrm>
          <a:off x="16598900" y="65087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18.8</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37</xdr:row>
      <xdr:rowOff>64770</xdr:rowOff>
    </xdr:from>
    <xdr:to>
      <xdr:col>78</xdr:col>
      <xdr:colOff>120650</xdr:colOff>
      <xdr:row>37</xdr:row>
      <xdr:rowOff>166370</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56210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151130</xdr:rowOff>
    </xdr:from>
    <xdr:ext cx="736600" cy="259080"/>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290800" y="649478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16.0</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37</xdr:row>
      <xdr:rowOff>160655</xdr:rowOff>
    </xdr:from>
    <xdr:to>
      <xdr:col>74</xdr:col>
      <xdr:colOff>31750</xdr:colOff>
      <xdr:row>38</xdr:row>
      <xdr:rowOff>90805</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4732000" y="6504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75565</xdr:rowOff>
    </xdr:from>
    <xdr:ext cx="762000" cy="25463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4401800" y="659066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18.1</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36</xdr:row>
      <xdr:rowOff>62230</xdr:rowOff>
    </xdr:from>
    <xdr:to>
      <xdr:col>69</xdr:col>
      <xdr:colOff>142875</xdr:colOff>
      <xdr:row>36</xdr:row>
      <xdr:rowOff>163830</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3843000" y="6234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2540</xdr:rowOff>
    </xdr:from>
    <xdr:ext cx="757555" cy="259080"/>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512800" y="600329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12.2</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37</xdr:row>
      <xdr:rowOff>19050</xdr:rowOff>
    </xdr:from>
    <xdr:to>
      <xdr:col>65</xdr:col>
      <xdr:colOff>53975</xdr:colOff>
      <xdr:row>37</xdr:row>
      <xdr:rowOff>120650</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29540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105410</xdr:rowOff>
    </xdr:from>
    <xdr:ext cx="762000" cy="259080"/>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2623800" y="6449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15.0</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397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55/99</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086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16.0</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8699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神奈川県平均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15.1</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78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5816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近年地方債の発行抑制や、過去に借り入れた高利率の起債償還の終了により、減少傾向にあったものの、今年度は昨年度より1.4%上回っている。</a:t>
          </a:r>
        </a:p>
        <a:p>
          <a:r>
            <a:rPr kumimoji="1" lang="ja-JP" altLang="en-US" sz="1300">
              <a:latin typeface="ＭＳ Ｐゴシック"/>
              <a:ea typeface="ＭＳ Ｐゴシック"/>
            </a:rPr>
            <a:t>　今後も事業の取捨選択を的確に実施し、財政の健全化に努める必要がある。</a:t>
          </a:r>
        </a:p>
      </xdr:txBody>
    </xdr:sp>
    <xdr:clientData/>
  </xdr:twoCellAnchor>
  <xdr:oneCellAnchor>
    <xdr:from>
      <xdr:col>3</xdr:col>
      <xdr:colOff>123825</xdr:colOff>
      <xdr:row>69</xdr:row>
      <xdr:rowOff>107950</xdr:rowOff>
    </xdr:from>
    <xdr:ext cx="294005" cy="22542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723900" y="11938000"/>
          <a:ext cx="29400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41910</xdr:rowOff>
    </xdr:from>
    <xdr:ext cx="503555" cy="25463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427226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957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99060</xdr:rowOff>
    </xdr:from>
    <xdr:ext cx="503555" cy="25463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81506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500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156210</xdr:rowOff>
    </xdr:from>
    <xdr:ext cx="503555" cy="25463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35786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042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41910</xdr:rowOff>
    </xdr:from>
    <xdr:ext cx="503555" cy="25463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290066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585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99060</xdr:rowOff>
    </xdr:from>
    <xdr:ext cx="503555" cy="25463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44346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9" name="公債費グラフ枠">
          <a:extLst>
            <a:ext uri="{FF2B5EF4-FFF2-40B4-BE49-F238E27FC236}">
              <a16:creationId xmlns:a16="http://schemas.microsoft.com/office/drawing/2014/main" id="{00000000-0008-0000-0400-000067010000}"/>
            </a:ext>
          </a:extLst>
        </xdr:cNvPr>
        <xdr:cNvSpPr/>
      </xdr:nvSpPr>
      <xdr:spPr>
        <a:xfrm>
          <a:off x="762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17780</xdr:rowOff>
    </xdr:from>
    <xdr:to>
      <xdr:col>24</xdr:col>
      <xdr:colOff>25400</xdr:colOff>
      <xdr:row>80</xdr:row>
      <xdr:rowOff>86360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flipV="1">
          <a:off x="4826000" y="12705080"/>
          <a:ext cx="0" cy="10972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57785</xdr:rowOff>
    </xdr:from>
    <xdr:ext cx="762000" cy="259080"/>
    <xdr:sp macro="" textlink="">
      <xdr:nvSpPr>
        <xdr:cNvPr id="361" name="公債費最小値テキスト">
          <a:extLst>
            <a:ext uri="{FF2B5EF4-FFF2-40B4-BE49-F238E27FC236}">
              <a16:creationId xmlns:a16="http://schemas.microsoft.com/office/drawing/2014/main" id="{00000000-0008-0000-0400-000069010000}"/>
            </a:ext>
          </a:extLst>
        </xdr:cNvPr>
        <xdr:cNvSpPr txBox="1"/>
      </xdr:nvSpPr>
      <xdr:spPr>
        <a:xfrm>
          <a:off x="4914900" y="137737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26.6</a:t>
          </a:r>
          <a:endParaRPr kumimoji="1" lang="ja-JP" altLang="en-US" sz="1000" b="1">
            <a:latin typeface="ＭＳ Ｐゴシック"/>
            <a:ea typeface="ＭＳ Ｐゴシック"/>
          </a:endParaRPr>
        </a:p>
      </xdr:txBody>
    </xdr:sp>
    <xdr:clientData/>
  </xdr:oneCellAnchor>
  <xdr:twoCellAnchor>
    <xdr:from>
      <xdr:col>23</xdr:col>
      <xdr:colOff>136525</xdr:colOff>
      <xdr:row>80</xdr:row>
      <xdr:rowOff>86360</xdr:rowOff>
    </xdr:from>
    <xdr:to>
      <xdr:col>24</xdr:col>
      <xdr:colOff>114300</xdr:colOff>
      <xdr:row>80</xdr:row>
      <xdr:rowOff>86360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4737100" y="138023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103505</xdr:rowOff>
    </xdr:from>
    <xdr:ext cx="762000" cy="259080"/>
    <xdr:sp macro="" textlink="">
      <xdr:nvSpPr>
        <xdr:cNvPr id="363" name="公債費最大値テキスト">
          <a:extLst>
            <a:ext uri="{FF2B5EF4-FFF2-40B4-BE49-F238E27FC236}">
              <a16:creationId xmlns:a16="http://schemas.microsoft.com/office/drawing/2014/main" id="{00000000-0008-0000-0400-00006B010000}"/>
            </a:ext>
          </a:extLst>
        </xdr:cNvPr>
        <xdr:cNvSpPr txBox="1"/>
      </xdr:nvSpPr>
      <xdr:spPr>
        <a:xfrm>
          <a:off x="4914900" y="124479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2.6</a:t>
          </a:r>
          <a:endParaRPr kumimoji="1" lang="ja-JP" altLang="en-US" sz="1000" b="1">
            <a:latin typeface="ＭＳ Ｐゴシック"/>
            <a:ea typeface="ＭＳ Ｐゴシック"/>
          </a:endParaRPr>
        </a:p>
      </xdr:txBody>
    </xdr:sp>
    <xdr:clientData/>
  </xdr:oneCellAnchor>
  <xdr:twoCellAnchor>
    <xdr:from>
      <xdr:col>23</xdr:col>
      <xdr:colOff>136525</xdr:colOff>
      <xdr:row>74</xdr:row>
      <xdr:rowOff>17780</xdr:rowOff>
    </xdr:from>
    <xdr:to>
      <xdr:col>24</xdr:col>
      <xdr:colOff>114300</xdr:colOff>
      <xdr:row>74</xdr:row>
      <xdr:rowOff>17780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27050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90170</xdr:rowOff>
    </xdr:from>
    <xdr:to>
      <xdr:col>24</xdr:col>
      <xdr:colOff>25400</xdr:colOff>
      <xdr:row>76</xdr:row>
      <xdr:rowOff>154940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3987800" y="13120370"/>
          <a:ext cx="838200" cy="647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80010</xdr:rowOff>
    </xdr:from>
    <xdr:ext cx="762000" cy="259080"/>
    <xdr:sp macro="" textlink="">
      <xdr:nvSpPr>
        <xdr:cNvPr id="366" name="公債費平均値テキスト">
          <a:extLst>
            <a:ext uri="{FF2B5EF4-FFF2-40B4-BE49-F238E27FC236}">
              <a16:creationId xmlns:a16="http://schemas.microsoft.com/office/drawing/2014/main" id="{00000000-0008-0000-0400-00006E010000}"/>
            </a:ext>
          </a:extLst>
        </xdr:cNvPr>
        <xdr:cNvSpPr txBox="1"/>
      </xdr:nvSpPr>
      <xdr:spPr>
        <a:xfrm>
          <a:off x="4914900" y="1311021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13.2</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76</xdr:row>
      <xdr:rowOff>107950</xdr:rowOff>
    </xdr:from>
    <xdr:to>
      <xdr:col>24</xdr:col>
      <xdr:colOff>76200</xdr:colOff>
      <xdr:row>77</xdr:row>
      <xdr:rowOff>38100</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4775200" y="13138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90170</xdr:rowOff>
    </xdr:from>
    <xdr:to>
      <xdr:col>19</xdr:col>
      <xdr:colOff>187325</xdr:colOff>
      <xdr:row>76</xdr:row>
      <xdr:rowOff>95250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3098800" y="13120370"/>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80645</xdr:rowOff>
    </xdr:from>
    <xdr:to>
      <xdr:col>20</xdr:col>
      <xdr:colOff>38100</xdr:colOff>
      <xdr:row>77</xdr:row>
      <xdr:rowOff>10795</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3937000" y="13110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167005</xdr:rowOff>
    </xdr:from>
    <xdr:ext cx="732155" cy="25463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3606800" y="13197205"/>
          <a:ext cx="7321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12.6</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76</xdr:row>
      <xdr:rowOff>72390</xdr:rowOff>
    </xdr:from>
    <xdr:to>
      <xdr:col>15</xdr:col>
      <xdr:colOff>98425</xdr:colOff>
      <xdr:row>76</xdr:row>
      <xdr:rowOff>95250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2209800" y="1310259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113030</xdr:rowOff>
    </xdr:from>
    <xdr:to>
      <xdr:col>15</xdr:col>
      <xdr:colOff>149225</xdr:colOff>
      <xdr:row>77</xdr:row>
      <xdr:rowOff>43180</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3048000" y="13143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27940</xdr:rowOff>
    </xdr:from>
    <xdr:ext cx="762000" cy="259080"/>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2717800" y="132295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13.3</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76</xdr:row>
      <xdr:rowOff>63500</xdr:rowOff>
    </xdr:from>
    <xdr:to>
      <xdr:col>11</xdr:col>
      <xdr:colOff>9525</xdr:colOff>
      <xdr:row>76</xdr:row>
      <xdr:rowOff>72390</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1320800" y="13093700"/>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121920</xdr:rowOff>
    </xdr:from>
    <xdr:to>
      <xdr:col>11</xdr:col>
      <xdr:colOff>60325</xdr:colOff>
      <xdr:row>77</xdr:row>
      <xdr:rowOff>52070</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2159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36830</xdr:rowOff>
    </xdr:from>
    <xdr:ext cx="757555" cy="259080"/>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1828800" y="1323848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13.5</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76</xdr:row>
      <xdr:rowOff>130810</xdr:rowOff>
    </xdr:from>
    <xdr:to>
      <xdr:col>6</xdr:col>
      <xdr:colOff>171450</xdr:colOff>
      <xdr:row>77</xdr:row>
      <xdr:rowOff>60960</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1270000" y="13161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45720</xdr:rowOff>
    </xdr:from>
    <xdr:ext cx="757555" cy="259080"/>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939800" y="1324737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13.7</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84</xdr:row>
      <xdr:rowOff>10160</xdr:rowOff>
    </xdr:from>
    <xdr:ext cx="762000" cy="259080"/>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4610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171450</xdr:colOff>
      <xdr:row>84</xdr:row>
      <xdr:rowOff>10160</xdr:rowOff>
    </xdr:from>
    <xdr:ext cx="762000" cy="259080"/>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3771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82550</xdr:colOff>
      <xdr:row>84</xdr:row>
      <xdr:rowOff>10160</xdr:rowOff>
    </xdr:from>
    <xdr:ext cx="757555" cy="259080"/>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2882900" y="1441196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193675</xdr:colOff>
      <xdr:row>84</xdr:row>
      <xdr:rowOff>10160</xdr:rowOff>
    </xdr:from>
    <xdr:ext cx="762000" cy="259080"/>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993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5</xdr:col>
      <xdr:colOff>104775</xdr:colOff>
      <xdr:row>84</xdr:row>
      <xdr:rowOff>10160</xdr:rowOff>
    </xdr:from>
    <xdr:ext cx="762000" cy="259080"/>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104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23</xdr:col>
      <xdr:colOff>174625</xdr:colOff>
      <xdr:row>76</xdr:row>
      <xdr:rowOff>103505</xdr:rowOff>
    </xdr:from>
    <xdr:to>
      <xdr:col>24</xdr:col>
      <xdr:colOff>76200</xdr:colOff>
      <xdr:row>77</xdr:row>
      <xdr:rowOff>33655</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4775200" y="13133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120650</xdr:rowOff>
    </xdr:from>
    <xdr:ext cx="762000" cy="254635"/>
    <xdr:sp macro="" textlink="">
      <xdr:nvSpPr>
        <xdr:cNvPr id="385" name="公債費該当値テキスト">
          <a:extLst>
            <a:ext uri="{FF2B5EF4-FFF2-40B4-BE49-F238E27FC236}">
              <a16:creationId xmlns:a16="http://schemas.microsoft.com/office/drawing/2014/main" id="{00000000-0008-0000-0400-000081010000}"/>
            </a:ext>
          </a:extLst>
        </xdr:cNvPr>
        <xdr:cNvSpPr txBox="1"/>
      </xdr:nvSpPr>
      <xdr:spPr>
        <a:xfrm>
          <a:off x="4914900" y="1297940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13.1</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76</xdr:row>
      <xdr:rowOff>39370</xdr:rowOff>
    </xdr:from>
    <xdr:to>
      <xdr:col>20</xdr:col>
      <xdr:colOff>38100</xdr:colOff>
      <xdr:row>76</xdr:row>
      <xdr:rowOff>140970</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3937000" y="13069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151130</xdr:rowOff>
    </xdr:from>
    <xdr:ext cx="732155" cy="259080"/>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3606800" y="12838430"/>
          <a:ext cx="7321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11.7</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76</xdr:row>
      <xdr:rowOff>44450</xdr:rowOff>
    </xdr:from>
    <xdr:to>
      <xdr:col>15</xdr:col>
      <xdr:colOff>149225</xdr:colOff>
      <xdr:row>76</xdr:row>
      <xdr:rowOff>146050</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048000" y="13074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156210</xdr:rowOff>
    </xdr:from>
    <xdr:ext cx="762000" cy="25463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2717800" y="1284351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11.8</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76</xdr:row>
      <xdr:rowOff>21590</xdr:rowOff>
    </xdr:from>
    <xdr:to>
      <xdr:col>11</xdr:col>
      <xdr:colOff>60325</xdr:colOff>
      <xdr:row>76</xdr:row>
      <xdr:rowOff>123190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2159000" y="13051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133350</xdr:rowOff>
    </xdr:from>
    <xdr:ext cx="757555" cy="25463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1828800" y="12820650"/>
          <a:ext cx="757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11.3</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76</xdr:row>
      <xdr:rowOff>12065</xdr:rowOff>
    </xdr:from>
    <xdr:to>
      <xdr:col>6</xdr:col>
      <xdr:colOff>171450</xdr:colOff>
      <xdr:row>76</xdr:row>
      <xdr:rowOff>113665</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1270000" y="13042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123825</xdr:rowOff>
    </xdr:from>
    <xdr:ext cx="757555" cy="25463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939800" y="12811125"/>
          <a:ext cx="757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11.1</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081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081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99/99</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8770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8770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76.2</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20383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神奈川県平均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20383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81.6</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2446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462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7500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類似団体平均を大きく上回っている。</a:t>
          </a:r>
        </a:p>
        <a:p>
          <a:r>
            <a:rPr kumimoji="1" lang="ja-JP" altLang="en-US" sz="1300">
              <a:latin typeface="ＭＳ Ｐゴシック"/>
              <a:ea typeface="ＭＳ Ｐゴシック"/>
            </a:rPr>
            <a:t>　令和３年度より7.2％増加している。主な原因は人件費が嵩んだことによるものである。　</a:t>
          </a:r>
        </a:p>
      </xdr:txBody>
    </xdr:sp>
    <xdr:clientData/>
  </xdr:twoCellAnchor>
  <xdr:oneCellAnchor>
    <xdr:from>
      <xdr:col>62</xdr:col>
      <xdr:colOff>6350</xdr:colOff>
      <xdr:row>69</xdr:row>
      <xdr:rowOff>107950</xdr:rowOff>
    </xdr:from>
    <xdr:ext cx="294005" cy="22542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2407900" y="11938000"/>
          <a:ext cx="29400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41910</xdr:rowOff>
    </xdr:from>
    <xdr:ext cx="503555" cy="25463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427226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403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3810</xdr:rowOff>
    </xdr:from>
    <xdr:ext cx="503555" cy="259080"/>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3891260"/>
          <a:ext cx="503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65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137160</xdr:rowOff>
    </xdr:from>
    <xdr:ext cx="503555" cy="259080"/>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510260"/>
          <a:ext cx="503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27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99060</xdr:rowOff>
    </xdr:from>
    <xdr:ext cx="503555" cy="25463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12926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289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60960</xdr:rowOff>
    </xdr:from>
    <xdr:ext cx="503555" cy="259080"/>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748260"/>
          <a:ext cx="503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50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22860</xdr:rowOff>
    </xdr:from>
    <xdr:ext cx="503555" cy="259080"/>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367260"/>
          <a:ext cx="503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156210</xdr:rowOff>
    </xdr:from>
    <xdr:ext cx="503555" cy="25463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198626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a:extLst>
            <a:ext uri="{FF2B5EF4-FFF2-40B4-BE49-F238E27FC236}">
              <a16:creationId xmlns:a16="http://schemas.microsoft.com/office/drawing/2014/main" id="{00000000-0008-0000-0400-0000A4010000}"/>
            </a:ext>
          </a:extLst>
        </xdr:cNvPr>
        <xdr:cNvSpPr/>
      </xdr:nvSpPr>
      <xdr:spPr>
        <a:xfrm>
          <a:off x="12446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24130</xdr:rowOff>
    </xdr:from>
    <xdr:to>
      <xdr:col>82</xdr:col>
      <xdr:colOff>107950</xdr:colOff>
      <xdr:row>81</xdr:row>
      <xdr:rowOff>58420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6510000" y="12711430"/>
          <a:ext cx="0" cy="12344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30480</xdr:rowOff>
    </xdr:from>
    <xdr:ext cx="762000" cy="254635"/>
    <xdr:sp macro="" textlink="">
      <xdr:nvSpPr>
        <xdr:cNvPr id="422" name="公債費以外最小値テキスト">
          <a:extLst>
            <a:ext uri="{FF2B5EF4-FFF2-40B4-BE49-F238E27FC236}">
              <a16:creationId xmlns:a16="http://schemas.microsoft.com/office/drawing/2014/main" id="{00000000-0008-0000-0400-0000A6010000}"/>
            </a:ext>
          </a:extLst>
        </xdr:cNvPr>
        <xdr:cNvSpPr txBox="1"/>
      </xdr:nvSpPr>
      <xdr:spPr>
        <a:xfrm>
          <a:off x="16598900" y="1391793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87.7</a:t>
          </a:r>
          <a:endParaRPr kumimoji="1" lang="ja-JP" altLang="en-US" sz="1000" b="1">
            <a:latin typeface="ＭＳ Ｐゴシック"/>
            <a:ea typeface="ＭＳ Ｐゴシック"/>
          </a:endParaRPr>
        </a:p>
      </xdr:txBody>
    </xdr:sp>
    <xdr:clientData/>
  </xdr:oneCellAnchor>
  <xdr:twoCellAnchor>
    <xdr:from>
      <xdr:col>82</xdr:col>
      <xdr:colOff>19050</xdr:colOff>
      <xdr:row>81</xdr:row>
      <xdr:rowOff>58420</xdr:rowOff>
    </xdr:from>
    <xdr:to>
      <xdr:col>82</xdr:col>
      <xdr:colOff>196850</xdr:colOff>
      <xdr:row>81</xdr:row>
      <xdr:rowOff>58420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39458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110490</xdr:rowOff>
    </xdr:from>
    <xdr:ext cx="762000" cy="254635"/>
    <xdr:sp macro="" textlink="">
      <xdr:nvSpPr>
        <xdr:cNvPr id="424" name="公債費以外最大値テキスト">
          <a:extLst>
            <a:ext uri="{FF2B5EF4-FFF2-40B4-BE49-F238E27FC236}">
              <a16:creationId xmlns:a16="http://schemas.microsoft.com/office/drawing/2014/main" id="{00000000-0008-0000-0400-0000A8010000}"/>
            </a:ext>
          </a:extLst>
        </xdr:cNvPr>
        <xdr:cNvSpPr txBox="1"/>
      </xdr:nvSpPr>
      <xdr:spPr>
        <a:xfrm>
          <a:off x="16598900" y="1245489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55.3</a:t>
          </a:r>
          <a:endParaRPr kumimoji="1" lang="ja-JP" altLang="en-US" sz="1000" b="1">
            <a:latin typeface="ＭＳ Ｐゴシック"/>
            <a:ea typeface="ＭＳ Ｐゴシック"/>
          </a:endParaRPr>
        </a:p>
      </xdr:txBody>
    </xdr:sp>
    <xdr:clientData/>
  </xdr:oneCellAnchor>
  <xdr:twoCellAnchor>
    <xdr:from>
      <xdr:col>82</xdr:col>
      <xdr:colOff>19050</xdr:colOff>
      <xdr:row>74</xdr:row>
      <xdr:rowOff>24130</xdr:rowOff>
    </xdr:from>
    <xdr:to>
      <xdr:col>82</xdr:col>
      <xdr:colOff>196850</xdr:colOff>
      <xdr:row>74</xdr:row>
      <xdr:rowOff>24130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27114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127000</xdr:rowOff>
    </xdr:from>
    <xdr:to>
      <xdr:col>82</xdr:col>
      <xdr:colOff>107950</xdr:colOff>
      <xdr:row>81</xdr:row>
      <xdr:rowOff>58420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5671800" y="13671550"/>
          <a:ext cx="838200" cy="274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96520</xdr:rowOff>
    </xdr:from>
    <xdr:ext cx="762000" cy="259080"/>
    <xdr:sp macro="" textlink="">
      <xdr:nvSpPr>
        <xdr:cNvPr id="427" name="公債費以外平均値テキスト">
          <a:extLst>
            <a:ext uri="{FF2B5EF4-FFF2-40B4-BE49-F238E27FC236}">
              <a16:creationId xmlns:a16="http://schemas.microsoft.com/office/drawing/2014/main" id="{00000000-0008-0000-0400-0000AB010000}"/>
            </a:ext>
          </a:extLst>
        </xdr:cNvPr>
        <xdr:cNvSpPr txBox="1"/>
      </xdr:nvSpPr>
      <xdr:spPr>
        <a:xfrm>
          <a:off x="16598900" y="1329817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76.1</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78</xdr:row>
      <xdr:rowOff>80010</xdr:rowOff>
    </xdr:from>
    <xdr:to>
      <xdr:col>82</xdr:col>
      <xdr:colOff>158750</xdr:colOff>
      <xdr:row>79</xdr:row>
      <xdr:rowOff>10160</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6459200" y="1345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79</xdr:row>
      <xdr:rowOff>127000</xdr:rowOff>
    </xdr:from>
    <xdr:to>
      <xdr:col>78</xdr:col>
      <xdr:colOff>69850</xdr:colOff>
      <xdr:row>81</xdr:row>
      <xdr:rowOff>100330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flipV="1">
          <a:off x="14782800" y="13671550"/>
          <a:ext cx="889000" cy="3162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121920</xdr:rowOff>
    </xdr:from>
    <xdr:to>
      <xdr:col>78</xdr:col>
      <xdr:colOff>120650</xdr:colOff>
      <xdr:row>78</xdr:row>
      <xdr:rowOff>52070</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5621000" y="13323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62230</xdr:rowOff>
    </xdr:from>
    <xdr:ext cx="736600" cy="259080"/>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5290800" y="1309243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72.7</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80</xdr:row>
      <xdr:rowOff>54610</xdr:rowOff>
    </xdr:from>
    <xdr:to>
      <xdr:col>73</xdr:col>
      <xdr:colOff>180975</xdr:colOff>
      <xdr:row>81</xdr:row>
      <xdr:rowOff>100330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3893800" y="13770610"/>
          <a:ext cx="889000" cy="2171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78</xdr:row>
      <xdr:rowOff>125730</xdr:rowOff>
    </xdr:from>
    <xdr:to>
      <xdr:col>74</xdr:col>
      <xdr:colOff>31750</xdr:colOff>
      <xdr:row>79</xdr:row>
      <xdr:rowOff>55880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4732000" y="13498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66040</xdr:rowOff>
    </xdr:from>
    <xdr:ext cx="762000" cy="25463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401800" y="1326769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77.3</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80</xdr:row>
      <xdr:rowOff>54610</xdr:rowOff>
    </xdr:from>
    <xdr:to>
      <xdr:col>69</xdr:col>
      <xdr:colOff>92075</xdr:colOff>
      <xdr:row>80</xdr:row>
      <xdr:rowOff>134620</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3004800" y="13770610"/>
          <a:ext cx="889000" cy="800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152400</xdr:rowOff>
    </xdr:from>
    <xdr:to>
      <xdr:col>69</xdr:col>
      <xdr:colOff>142875</xdr:colOff>
      <xdr:row>79</xdr:row>
      <xdr:rowOff>82550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3843000" y="1352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92710</xdr:rowOff>
    </xdr:from>
    <xdr:ext cx="757555" cy="259080"/>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512800" y="1329436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78.0</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78</xdr:row>
      <xdr:rowOff>129540</xdr:rowOff>
    </xdr:from>
    <xdr:to>
      <xdr:col>65</xdr:col>
      <xdr:colOff>53975</xdr:colOff>
      <xdr:row>79</xdr:row>
      <xdr:rowOff>59690</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2954000" y="1350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69850</xdr:rowOff>
    </xdr:from>
    <xdr:ext cx="762000" cy="259080"/>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623800" y="132715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77.4</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84</xdr:row>
      <xdr:rowOff>10160</xdr:rowOff>
    </xdr:from>
    <xdr:ext cx="762000" cy="259080"/>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6294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77</xdr:col>
      <xdr:colOff>53975</xdr:colOff>
      <xdr:row>84</xdr:row>
      <xdr:rowOff>10160</xdr:rowOff>
    </xdr:from>
    <xdr:ext cx="757555" cy="259080"/>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5455900" y="1441196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72</xdr:col>
      <xdr:colOff>165100</xdr:colOff>
      <xdr:row>84</xdr:row>
      <xdr:rowOff>10160</xdr:rowOff>
    </xdr:from>
    <xdr:ext cx="757555" cy="259080"/>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566900" y="1441196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68</xdr:col>
      <xdr:colOff>76200</xdr:colOff>
      <xdr:row>84</xdr:row>
      <xdr:rowOff>10160</xdr:rowOff>
    </xdr:from>
    <xdr:ext cx="762000" cy="259080"/>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677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63</xdr:col>
      <xdr:colOff>187325</xdr:colOff>
      <xdr:row>84</xdr:row>
      <xdr:rowOff>10160</xdr:rowOff>
    </xdr:from>
    <xdr:ext cx="757555" cy="259080"/>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788900" y="1441196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82</xdr:col>
      <xdr:colOff>57150</xdr:colOff>
      <xdr:row>81</xdr:row>
      <xdr:rowOff>7620</xdr:rowOff>
    </xdr:from>
    <xdr:to>
      <xdr:col>82</xdr:col>
      <xdr:colOff>158750</xdr:colOff>
      <xdr:row>81</xdr:row>
      <xdr:rowOff>109220</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6459200" y="13895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80</xdr:row>
      <xdr:rowOff>87630</xdr:rowOff>
    </xdr:from>
    <xdr:ext cx="762000" cy="254635"/>
    <xdr:sp macro="" textlink="">
      <xdr:nvSpPr>
        <xdr:cNvPr id="446" name="公債費以外該当値テキスト">
          <a:extLst>
            <a:ext uri="{FF2B5EF4-FFF2-40B4-BE49-F238E27FC236}">
              <a16:creationId xmlns:a16="http://schemas.microsoft.com/office/drawing/2014/main" id="{00000000-0008-0000-0400-0000BE010000}"/>
            </a:ext>
          </a:extLst>
        </xdr:cNvPr>
        <xdr:cNvSpPr txBox="1"/>
      </xdr:nvSpPr>
      <xdr:spPr>
        <a:xfrm>
          <a:off x="16598900" y="1380363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87.7</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79</xdr:row>
      <xdr:rowOff>76200</xdr:rowOff>
    </xdr:from>
    <xdr:to>
      <xdr:col>78</xdr:col>
      <xdr:colOff>120650</xdr:colOff>
      <xdr:row>80</xdr:row>
      <xdr:rowOff>6350</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5621000" y="13620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162560</xdr:rowOff>
    </xdr:from>
    <xdr:ext cx="736600" cy="259080"/>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290800" y="1370711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80.5</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81</xdr:row>
      <xdr:rowOff>49530</xdr:rowOff>
    </xdr:from>
    <xdr:to>
      <xdr:col>74</xdr:col>
      <xdr:colOff>31750</xdr:colOff>
      <xdr:row>81</xdr:row>
      <xdr:rowOff>151130</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4732000" y="1393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81</xdr:row>
      <xdr:rowOff>135890</xdr:rowOff>
    </xdr:from>
    <xdr:ext cx="762000" cy="259080"/>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401800" y="140233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88.8</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80</xdr:row>
      <xdr:rowOff>3810</xdr:rowOff>
    </xdr:from>
    <xdr:to>
      <xdr:col>69</xdr:col>
      <xdr:colOff>142875</xdr:colOff>
      <xdr:row>80</xdr:row>
      <xdr:rowOff>105410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3843000" y="13719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80</xdr:row>
      <xdr:rowOff>90170</xdr:rowOff>
    </xdr:from>
    <xdr:ext cx="757555" cy="259080"/>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512800" y="1380617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83.1</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80</xdr:row>
      <xdr:rowOff>83820</xdr:rowOff>
    </xdr:from>
    <xdr:to>
      <xdr:col>65</xdr:col>
      <xdr:colOff>53975</xdr:colOff>
      <xdr:row>81</xdr:row>
      <xdr:rowOff>13970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2954000" y="1379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80</xdr:row>
      <xdr:rowOff>170180</xdr:rowOff>
    </xdr:from>
    <xdr:ext cx="762000" cy="259080"/>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2623800" y="138861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85.2</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280035</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a:xfrm>
          <a:off x="0" y="88900"/>
          <a:ext cx="12319635" cy="4445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dr:col>41</xdr:col>
      <xdr:colOff>699135</xdr:colOff>
      <xdr:row>0</xdr:row>
      <xdr:rowOff>0</xdr:rowOff>
    </xdr:from>
    <xdr:to>
      <xdr:col>43</xdr:col>
      <xdr:colOff>1092835</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a:xfrm>
          <a:off x="14034135"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1056005</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a:xfrm>
          <a:off x="14055725" y="31750"/>
          <a:ext cx="2926080"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神奈川県湯河原町</a:t>
          </a:r>
        </a:p>
      </xdr:txBody>
    </xdr:sp>
    <xdr:clientData/>
  </xdr:twoCellAnchor>
  <xdr:twoCellAnchor>
    <xdr:from>
      <xdr:col>39</xdr:col>
      <xdr:colOff>1066165</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a:xfrm>
          <a:off x="11810365" y="0"/>
          <a:ext cx="2026285"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1092835</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a:xfrm>
          <a:off x="11837035" y="12700"/>
          <a:ext cx="1980565"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1118235</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a:xfrm>
          <a:off x="11862435" y="31750"/>
          <a:ext cx="1923415"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令和</a:t>
          </a:r>
          <a:r>
            <a:rPr kumimoji="1" lang="en-US" altLang="ja-JP" sz="1250" b="1">
              <a:solidFill>
                <a:srgbClr val="FFFFFF"/>
              </a:solidFill>
              <a:latin typeface="ＭＳ ゴシック"/>
              <a:ea typeface="ＭＳ ゴシック"/>
            </a:rPr>
            <a:t>4</a:t>
          </a:r>
          <a:r>
            <a:rPr kumimoji="1" lang="ja-JP" altLang="en-US" sz="1250" b="1">
              <a:solidFill>
                <a:srgbClr val="FFFFFF"/>
              </a:solidFill>
              <a:latin typeface="ＭＳ ゴシック"/>
              <a:ea typeface="ＭＳ ゴシック"/>
            </a:rPr>
            <a:t>年度</a:t>
          </a:r>
        </a:p>
      </xdr:txBody>
    </xdr:sp>
    <xdr:clientData/>
  </xdr:twoCellAnchor>
  <xdr:twoCellAnchor>
    <xdr:from>
      <xdr:col>11</xdr:col>
      <xdr:colOff>63500</xdr:colOff>
      <xdr:row>63</xdr:row>
      <xdr:rowOff>29210</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a:xfrm>
          <a:off x="2159000" y="12002135"/>
          <a:ext cx="4241800" cy="253365"/>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a:xfrm>
          <a:off x="27305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a:xfrm>
          <a:off x="2413000" y="12128500"/>
          <a:ext cx="2921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a:xfrm>
          <a:off x="47117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dr:col>11</xdr:col>
      <xdr:colOff>63500</xdr:colOff>
      <xdr:row>6</xdr:row>
      <xdr:rowOff>3175</xdr:rowOff>
    </xdr:from>
    <xdr:to>
      <xdr:col>33</xdr:col>
      <xdr:colOff>114300</xdr:colOff>
      <xdr:row>7</xdr:row>
      <xdr:rowOff>86360</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a:xfrm>
          <a:off x="2159000" y="1079500"/>
          <a:ext cx="4241800" cy="25463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29210</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a:xfrm>
          <a:off x="457200" y="11938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a:xfrm>
          <a:off x="457200" y="14605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a:xfrm>
          <a:off x="457200" y="17653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a:xfrm flipH="1">
          <a:off x="196850" y="12573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a:xfrm>
          <a:off x="282575" y="171450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a:xfrm flipH="1">
          <a:off x="196850" y="1714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a:xfrm flipV="1">
          <a:off x="282575" y="195262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a:xfrm flipH="1">
          <a:off x="196850" y="2095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07035" cy="271145"/>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07035" cy="2711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a:xfrm>
          <a:off x="2159000" y="3937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146685</xdr:rowOff>
    </xdr:from>
    <xdr:ext cx="762000" cy="25463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11</xdr:col>
      <xdr:colOff>63500</xdr:colOff>
      <xdr:row>20</xdr:row>
      <xdr:rowOff>133985</xdr:rowOff>
    </xdr:from>
    <xdr:to>
      <xdr:col>33</xdr:col>
      <xdr:colOff>114300</xdr:colOff>
      <xdr:row>20</xdr:row>
      <xdr:rowOff>133985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a:xfrm>
          <a:off x="2159000" y="361061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163195</xdr:rowOff>
    </xdr:from>
    <xdr:ext cx="762000" cy="259080"/>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3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11</xdr:col>
      <xdr:colOff>63500</xdr:colOff>
      <xdr:row>18</xdr:row>
      <xdr:rowOff>149860</xdr:rowOff>
    </xdr:from>
    <xdr:to>
      <xdr:col>33</xdr:col>
      <xdr:colOff>114300</xdr:colOff>
      <xdr:row>18</xdr:row>
      <xdr:rowOff>149860</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a:xfrm>
          <a:off x="2159000" y="328358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7620</xdr:rowOff>
    </xdr:from>
    <xdr:ext cx="762000" cy="25463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34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11</xdr:col>
      <xdr:colOff>63500</xdr:colOff>
      <xdr:row>16</xdr:row>
      <xdr:rowOff>166370</xdr:rowOff>
    </xdr:from>
    <xdr:to>
      <xdr:col>33</xdr:col>
      <xdr:colOff>114300</xdr:colOff>
      <xdr:row>16</xdr:row>
      <xdr:rowOff>166370</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a:xfrm>
          <a:off x="2159000" y="295719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24130</xdr:rowOff>
    </xdr:from>
    <xdr:ext cx="762000" cy="259080"/>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49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11</xdr:col>
      <xdr:colOff>63500</xdr:colOff>
      <xdr:row>15</xdr:row>
      <xdr:rowOff>11430</xdr:rowOff>
    </xdr:from>
    <xdr:to>
      <xdr:col>33</xdr:col>
      <xdr:colOff>114300</xdr:colOff>
      <xdr:row>15</xdr:row>
      <xdr:rowOff>11430</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a:xfrm>
          <a:off x="2159000" y="263080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40640</xdr:rowOff>
    </xdr:from>
    <xdr:ext cx="762000" cy="25463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56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11</xdr:col>
      <xdr:colOff>63500</xdr:colOff>
      <xdr:row>13</xdr:row>
      <xdr:rowOff>27940</xdr:rowOff>
    </xdr:from>
    <xdr:to>
      <xdr:col>33</xdr:col>
      <xdr:colOff>114300</xdr:colOff>
      <xdr:row>13</xdr:row>
      <xdr:rowOff>27940</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a:xfrm>
          <a:off x="2159000" y="230441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57150</xdr:rowOff>
    </xdr:from>
    <xdr:ext cx="762000" cy="259080"/>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21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11</xdr:col>
      <xdr:colOff>63500</xdr:colOff>
      <xdr:row>11</xdr:row>
      <xdr:rowOff>43815</xdr:rowOff>
    </xdr:from>
    <xdr:to>
      <xdr:col>33</xdr:col>
      <xdr:colOff>114300</xdr:colOff>
      <xdr:row>11</xdr:row>
      <xdr:rowOff>43815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a:xfrm>
          <a:off x="2159000" y="197739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73025</xdr:rowOff>
    </xdr:from>
    <xdr:ext cx="762000" cy="259080"/>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1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a:xfrm>
          <a:off x="2159000" y="1651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89535</xdr:rowOff>
    </xdr:from>
    <xdr:ext cx="762000" cy="25463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160,000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59055</xdr:rowOff>
    </xdr:from>
    <xdr:to>
      <xdr:col>29</xdr:col>
      <xdr:colOff>127000</xdr:colOff>
      <xdr:row>19</xdr:row>
      <xdr:rowOff>153035</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a:xfrm flipV="1">
          <a:off x="5651500" y="1992630"/>
          <a:ext cx="0" cy="146558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125095</xdr:rowOff>
    </xdr:from>
    <xdr:ext cx="757555" cy="2584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430270"/>
          <a:ext cx="757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49,337</a:t>
          </a:r>
          <a:endParaRPr kumimoji="1" lang="ja-JP" altLang="en-US" sz="1000" b="1">
            <a:latin typeface="ＭＳ Ｐゴシック"/>
            <a:ea typeface="ＭＳ Ｐゴシック"/>
          </a:endParaRPr>
        </a:p>
      </xdr:txBody>
    </xdr:sp>
    <xdr:clientData/>
  </xdr:oneCellAnchor>
  <xdr:twoCellAnchor>
    <xdr:from>
      <xdr:col>29</xdr:col>
      <xdr:colOff>38100</xdr:colOff>
      <xdr:row>19</xdr:row>
      <xdr:rowOff>153035</xdr:rowOff>
    </xdr:from>
    <xdr:to>
      <xdr:col>30</xdr:col>
      <xdr:colOff>25400</xdr:colOff>
      <xdr:row>19</xdr:row>
      <xdr:rowOff>153035</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a:xfrm>
          <a:off x="5562600" y="345821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145415</xdr:rowOff>
    </xdr:from>
    <xdr:ext cx="757555" cy="25463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736090"/>
          <a:ext cx="757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139,075</a:t>
          </a:r>
          <a:endParaRPr kumimoji="1" lang="ja-JP" altLang="en-US" sz="1000" b="1">
            <a:latin typeface="ＭＳ Ｐゴシック"/>
            <a:ea typeface="ＭＳ Ｐゴシック"/>
          </a:endParaRPr>
        </a:p>
      </xdr:txBody>
    </xdr:sp>
    <xdr:clientData/>
  </xdr:oneCellAnchor>
  <xdr:twoCellAnchor>
    <xdr:from>
      <xdr:col>29</xdr:col>
      <xdr:colOff>38100</xdr:colOff>
      <xdr:row>11</xdr:row>
      <xdr:rowOff>59055</xdr:rowOff>
    </xdr:from>
    <xdr:to>
      <xdr:col>30</xdr:col>
      <xdr:colOff>25400</xdr:colOff>
      <xdr:row>11</xdr:row>
      <xdr:rowOff>59055</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a:xfrm>
          <a:off x="5562600" y="199263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146050</xdr:rowOff>
    </xdr:from>
    <xdr:to>
      <xdr:col>29</xdr:col>
      <xdr:colOff>127000</xdr:colOff>
      <xdr:row>16</xdr:row>
      <xdr:rowOff>26670</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a:xfrm flipV="1">
          <a:off x="5003800" y="2765425"/>
          <a:ext cx="647700" cy="5207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15240</xdr:rowOff>
    </xdr:from>
    <xdr:ext cx="757555" cy="259080"/>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977515"/>
          <a:ext cx="757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73,949</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17</xdr:row>
      <xdr:rowOff>43180</xdr:rowOff>
    </xdr:from>
    <xdr:to>
      <xdr:col>29</xdr:col>
      <xdr:colOff>177800</xdr:colOff>
      <xdr:row>17</xdr:row>
      <xdr:rowOff>144780</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a:xfrm>
          <a:off x="5600700" y="30054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26670</xdr:rowOff>
    </xdr:from>
    <xdr:to>
      <xdr:col>26</xdr:col>
      <xdr:colOff>50800</xdr:colOff>
      <xdr:row>16</xdr:row>
      <xdr:rowOff>39370</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a:xfrm flipV="1">
          <a:off x="4305300" y="2817495"/>
          <a:ext cx="698500" cy="1270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59055</xdr:rowOff>
    </xdr:from>
    <xdr:to>
      <xdr:col>26</xdr:col>
      <xdr:colOff>101600</xdr:colOff>
      <xdr:row>17</xdr:row>
      <xdr:rowOff>160655</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a:xfrm>
          <a:off x="4953000" y="30213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145415</xdr:rowOff>
    </xdr:from>
    <xdr:ext cx="736600" cy="25463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3107690"/>
          <a:ext cx="7366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72,972</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177800</xdr:colOff>
      <xdr:row>15</xdr:row>
      <xdr:rowOff>154940</xdr:rowOff>
    </xdr:from>
    <xdr:to>
      <xdr:col>22</xdr:col>
      <xdr:colOff>114300</xdr:colOff>
      <xdr:row>16</xdr:row>
      <xdr:rowOff>39370</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a:xfrm>
          <a:off x="3606800" y="2774315"/>
          <a:ext cx="698500" cy="5588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86360</xdr:rowOff>
    </xdr:from>
    <xdr:to>
      <xdr:col>22</xdr:col>
      <xdr:colOff>165100</xdr:colOff>
      <xdr:row>18</xdr:row>
      <xdr:rowOff>16510</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a:xfrm>
          <a:off x="4254500" y="30486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1270</xdr:rowOff>
    </xdr:from>
    <xdr:ext cx="762000" cy="259080"/>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31349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71,307</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15</xdr:row>
      <xdr:rowOff>135255</xdr:rowOff>
    </xdr:from>
    <xdr:to>
      <xdr:col>18</xdr:col>
      <xdr:colOff>177800</xdr:colOff>
      <xdr:row>15</xdr:row>
      <xdr:rowOff>154940</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a:xfrm>
          <a:off x="2908300" y="2754630"/>
          <a:ext cx="698500" cy="1968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102235</xdr:rowOff>
    </xdr:from>
    <xdr:to>
      <xdr:col>19</xdr:col>
      <xdr:colOff>38100</xdr:colOff>
      <xdr:row>18</xdr:row>
      <xdr:rowOff>32385</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a:xfrm>
          <a:off x="3556000" y="30645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17780</xdr:rowOff>
    </xdr:from>
    <xdr:ext cx="762000" cy="25463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315150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70,311</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17</xdr:row>
      <xdr:rowOff>107315</xdr:rowOff>
    </xdr:from>
    <xdr:to>
      <xdr:col>15</xdr:col>
      <xdr:colOff>101600</xdr:colOff>
      <xdr:row>18</xdr:row>
      <xdr:rowOff>37465</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a:xfrm>
          <a:off x="2857500" y="30695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22225</xdr:rowOff>
    </xdr:from>
    <xdr:ext cx="762000" cy="2584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315595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69,997</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22</xdr:row>
      <xdr:rowOff>140335</xdr:rowOff>
    </xdr:from>
    <xdr:ext cx="757555" cy="259080"/>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6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25</xdr:col>
      <xdr:colOff>63500</xdr:colOff>
      <xdr:row>22</xdr:row>
      <xdr:rowOff>140335</xdr:rowOff>
    </xdr:from>
    <xdr:ext cx="762000" cy="259080"/>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21</xdr:col>
      <xdr:colOff>127000</xdr:colOff>
      <xdr:row>22</xdr:row>
      <xdr:rowOff>140335</xdr:rowOff>
    </xdr:from>
    <xdr:ext cx="762000" cy="259080"/>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18</xdr:col>
      <xdr:colOff>0</xdr:colOff>
      <xdr:row>22</xdr:row>
      <xdr:rowOff>140335</xdr:rowOff>
    </xdr:from>
    <xdr:ext cx="762000" cy="259080"/>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14</xdr:col>
      <xdr:colOff>63500</xdr:colOff>
      <xdr:row>22</xdr:row>
      <xdr:rowOff>140335</xdr:rowOff>
    </xdr:from>
    <xdr:ext cx="762000" cy="259080"/>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29</xdr:col>
      <xdr:colOff>76200</xdr:colOff>
      <xdr:row>15</xdr:row>
      <xdr:rowOff>95250</xdr:rowOff>
    </xdr:from>
    <xdr:to>
      <xdr:col>29</xdr:col>
      <xdr:colOff>177800</xdr:colOff>
      <xdr:row>16</xdr:row>
      <xdr:rowOff>25400</xdr:rowOff>
    </xdr:to>
    <xdr:sp macro="" textlink="">
      <xdr:nvSpPr>
        <xdr:cNvPr id="71" name="楕円 70">
          <a:extLst>
            <a:ext uri="{FF2B5EF4-FFF2-40B4-BE49-F238E27FC236}">
              <a16:creationId xmlns:a16="http://schemas.microsoft.com/office/drawing/2014/main" id="{00000000-0008-0000-0500-000047000000}"/>
            </a:ext>
          </a:extLst>
        </xdr:cNvPr>
        <xdr:cNvSpPr/>
      </xdr:nvSpPr>
      <xdr:spPr>
        <a:xfrm>
          <a:off x="5600700" y="27146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111760</xdr:rowOff>
    </xdr:from>
    <xdr:ext cx="757555" cy="25463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559685"/>
          <a:ext cx="757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91,753</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15</xdr:row>
      <xdr:rowOff>147320</xdr:rowOff>
    </xdr:from>
    <xdr:to>
      <xdr:col>26</xdr:col>
      <xdr:colOff>101600</xdr:colOff>
      <xdr:row>16</xdr:row>
      <xdr:rowOff>77470</xdr:rowOff>
    </xdr:to>
    <xdr:sp macro="" textlink="">
      <xdr:nvSpPr>
        <xdr:cNvPr id="73" name="楕円 72">
          <a:extLst>
            <a:ext uri="{FF2B5EF4-FFF2-40B4-BE49-F238E27FC236}">
              <a16:creationId xmlns:a16="http://schemas.microsoft.com/office/drawing/2014/main" id="{00000000-0008-0000-0500-000049000000}"/>
            </a:ext>
          </a:extLst>
        </xdr:cNvPr>
        <xdr:cNvSpPr/>
      </xdr:nvSpPr>
      <xdr:spPr>
        <a:xfrm>
          <a:off x="4953000" y="27666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87630</xdr:rowOff>
    </xdr:from>
    <xdr:ext cx="736600" cy="25463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2535555"/>
          <a:ext cx="7366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88,568</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15</xdr:row>
      <xdr:rowOff>160020</xdr:rowOff>
    </xdr:from>
    <xdr:to>
      <xdr:col>22</xdr:col>
      <xdr:colOff>165100</xdr:colOff>
      <xdr:row>16</xdr:row>
      <xdr:rowOff>90170</xdr:rowOff>
    </xdr:to>
    <xdr:sp macro="" textlink="">
      <xdr:nvSpPr>
        <xdr:cNvPr id="75" name="楕円 74">
          <a:extLst>
            <a:ext uri="{FF2B5EF4-FFF2-40B4-BE49-F238E27FC236}">
              <a16:creationId xmlns:a16="http://schemas.microsoft.com/office/drawing/2014/main" id="{00000000-0008-0000-0500-00004B000000}"/>
            </a:ext>
          </a:extLst>
        </xdr:cNvPr>
        <xdr:cNvSpPr/>
      </xdr:nvSpPr>
      <xdr:spPr>
        <a:xfrm>
          <a:off x="4254500" y="27793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100330</xdr:rowOff>
    </xdr:from>
    <xdr:ext cx="762000" cy="25463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254825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87,800</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15</xdr:row>
      <xdr:rowOff>103505</xdr:rowOff>
    </xdr:from>
    <xdr:to>
      <xdr:col>19</xdr:col>
      <xdr:colOff>38100</xdr:colOff>
      <xdr:row>16</xdr:row>
      <xdr:rowOff>33655</xdr:rowOff>
    </xdr:to>
    <xdr:sp macro="" textlink="">
      <xdr:nvSpPr>
        <xdr:cNvPr id="77" name="楕円 76">
          <a:extLst>
            <a:ext uri="{FF2B5EF4-FFF2-40B4-BE49-F238E27FC236}">
              <a16:creationId xmlns:a16="http://schemas.microsoft.com/office/drawing/2014/main" id="{00000000-0008-0000-0500-00004D000000}"/>
            </a:ext>
          </a:extLst>
        </xdr:cNvPr>
        <xdr:cNvSpPr/>
      </xdr:nvSpPr>
      <xdr:spPr>
        <a:xfrm>
          <a:off x="3556000" y="27228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43815</xdr:rowOff>
    </xdr:from>
    <xdr:ext cx="762000" cy="25463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249174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91,259</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15</xdr:row>
      <xdr:rowOff>84455</xdr:rowOff>
    </xdr:from>
    <xdr:to>
      <xdr:col>15</xdr:col>
      <xdr:colOff>101600</xdr:colOff>
      <xdr:row>16</xdr:row>
      <xdr:rowOff>14605</xdr:rowOff>
    </xdr:to>
    <xdr:sp macro="" textlink="">
      <xdr:nvSpPr>
        <xdr:cNvPr id="79" name="楕円 78">
          <a:extLst>
            <a:ext uri="{FF2B5EF4-FFF2-40B4-BE49-F238E27FC236}">
              <a16:creationId xmlns:a16="http://schemas.microsoft.com/office/drawing/2014/main" id="{00000000-0008-0000-0500-00004F000000}"/>
            </a:ext>
          </a:extLst>
        </xdr:cNvPr>
        <xdr:cNvSpPr/>
      </xdr:nvSpPr>
      <xdr:spPr>
        <a:xfrm>
          <a:off x="2857500" y="27038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24765</xdr:rowOff>
    </xdr:from>
    <xdr:ext cx="762000" cy="259080"/>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24726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92,412</a:t>
          </a:r>
          <a:endParaRPr kumimoji="1" lang="ja-JP" altLang="en-US" sz="1000" b="1">
            <a:solidFill>
              <a:srgbClr val="FF0000"/>
            </a:solidFill>
            <a:latin typeface="ＭＳ Ｐゴシック"/>
            <a:ea typeface="ＭＳ Ｐゴシック"/>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37465</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a:xfrm>
          <a:off x="457200" y="5194300"/>
          <a:ext cx="1270000" cy="25336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31</xdr:row>
      <xdr:rowOff>50800</xdr:rowOff>
    </xdr:from>
    <xdr:to>
      <xdr:col>9</xdr:col>
      <xdr:colOff>12700</xdr:colOff>
      <xdr:row>31</xdr:row>
      <xdr:rowOff>305435</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a:xfrm>
          <a:off x="457200" y="54610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a:xfrm>
          <a:off x="457200" y="57658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a:xfrm flipH="1">
          <a:off x="196850" y="52578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305435</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a:xfrm>
          <a:off x="282575" y="571563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305435</xdr:rowOff>
    </xdr:from>
    <xdr:to>
      <xdr:col>1</xdr:col>
      <xdr:colOff>177800</xdr:colOff>
      <xdr:row>31</xdr:row>
      <xdr:rowOff>305435</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a:xfrm flipH="1">
          <a:off x="196850" y="5715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27940</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a:xfrm flipV="1">
          <a:off x="282575" y="595249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172085</xdr:rowOff>
    </xdr:from>
    <xdr:to>
      <xdr:col>1</xdr:col>
      <xdr:colOff>177800</xdr:colOff>
      <xdr:row>33</xdr:row>
      <xdr:rowOff>172085</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a:xfrm flipH="1">
          <a:off x="196850" y="6096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240665</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a:xfrm>
          <a:off x="2159000" y="5650865"/>
          <a:ext cx="4241800" cy="228663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07035" cy="275590"/>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07035"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a:xfrm>
          <a:off x="2159000" y="7937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a:xfrm>
          <a:off x="2159000" y="7556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a:xfrm>
          <a:off x="2159000" y="7175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80010</xdr:rowOff>
    </xdr:from>
    <xdr:ext cx="762000" cy="25971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703326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a:xfrm>
          <a:off x="2159000" y="6794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41910</xdr:rowOff>
    </xdr:from>
    <xdr:ext cx="762000" cy="255270"/>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6522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11</xdr:col>
      <xdr:colOff>63500</xdr:colOff>
      <xdr:row>34</xdr:row>
      <xdr:rowOff>146685</xdr:rowOff>
    </xdr:from>
    <xdr:to>
      <xdr:col>33</xdr:col>
      <xdr:colOff>114300</xdr:colOff>
      <xdr:row>34</xdr:row>
      <xdr:rowOff>146685</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a:xfrm>
          <a:off x="2159000" y="641413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3810</xdr:rowOff>
    </xdr:from>
    <xdr:ext cx="762000" cy="25971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27126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11</xdr:col>
      <xdr:colOff>63500</xdr:colOff>
      <xdr:row>33</xdr:row>
      <xdr:rowOff>107315</xdr:rowOff>
    </xdr:from>
    <xdr:to>
      <xdr:col>33</xdr:col>
      <xdr:colOff>114300</xdr:colOff>
      <xdr:row>33</xdr:row>
      <xdr:rowOff>107315</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a:xfrm>
          <a:off x="2159000" y="6031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137160</xdr:rowOff>
    </xdr:from>
    <xdr:ext cx="762000" cy="259080"/>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90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31</xdr:row>
      <xdr:rowOff>240665</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a:xfrm>
          <a:off x="2159000" y="5650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99695</xdr:rowOff>
    </xdr:from>
    <xdr:ext cx="762000" cy="25463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89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a:xfrm>
          <a:off x="2159000" y="5650865"/>
          <a:ext cx="4241800" cy="228663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220345</xdr:rowOff>
    </xdr:from>
    <xdr:to>
      <xdr:col>29</xdr:col>
      <xdr:colOff>127000</xdr:colOff>
      <xdr:row>37</xdr:row>
      <xdr:rowOff>189865</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a:xfrm flipV="1">
          <a:off x="5651500" y="6144895"/>
          <a:ext cx="0" cy="116967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161290</xdr:rowOff>
    </xdr:from>
    <xdr:ext cx="757555" cy="259080"/>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28599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-7,258</a:t>
          </a:r>
          <a:endParaRPr kumimoji="1" lang="ja-JP" altLang="en-US" sz="1000" b="1">
            <a:latin typeface="ＭＳ Ｐゴシック"/>
            <a:ea typeface="ＭＳ Ｐゴシック"/>
          </a:endParaRPr>
        </a:p>
      </xdr:txBody>
    </xdr:sp>
    <xdr:clientData/>
  </xdr:oneCellAnchor>
  <xdr:twoCellAnchor>
    <xdr:from>
      <xdr:col>29</xdr:col>
      <xdr:colOff>38100</xdr:colOff>
      <xdr:row>37</xdr:row>
      <xdr:rowOff>189865</xdr:rowOff>
    </xdr:from>
    <xdr:to>
      <xdr:col>30</xdr:col>
      <xdr:colOff>25400</xdr:colOff>
      <xdr:row>37</xdr:row>
      <xdr:rowOff>189865</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a:xfrm>
          <a:off x="5562600" y="731456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135255</xdr:rowOff>
    </xdr:from>
    <xdr:ext cx="757555" cy="254000"/>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888355"/>
          <a:ext cx="75755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54,102</a:t>
          </a:r>
          <a:endParaRPr kumimoji="1" lang="ja-JP" altLang="en-US" sz="1000" b="1">
            <a:latin typeface="ＭＳ Ｐゴシック"/>
            <a:ea typeface="ＭＳ Ｐゴシック"/>
          </a:endParaRPr>
        </a:p>
      </xdr:txBody>
    </xdr:sp>
    <xdr:clientData/>
  </xdr:oneCellAnchor>
  <xdr:twoCellAnchor>
    <xdr:from>
      <xdr:col>29</xdr:col>
      <xdr:colOff>38100</xdr:colOff>
      <xdr:row>33</xdr:row>
      <xdr:rowOff>220345</xdr:rowOff>
    </xdr:from>
    <xdr:to>
      <xdr:col>30</xdr:col>
      <xdr:colOff>25400</xdr:colOff>
      <xdr:row>33</xdr:row>
      <xdr:rowOff>220345</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a:xfrm>
          <a:off x="5562600" y="614489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251460</xdr:rowOff>
    </xdr:from>
    <xdr:to>
      <xdr:col>29</xdr:col>
      <xdr:colOff>127000</xdr:colOff>
      <xdr:row>35</xdr:row>
      <xdr:rowOff>318770</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a:xfrm flipV="1">
          <a:off x="5003800" y="6861810"/>
          <a:ext cx="647700" cy="6731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235585</xdr:rowOff>
    </xdr:from>
    <xdr:ext cx="757555" cy="25463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845935"/>
          <a:ext cx="757555" cy="2546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14,583</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35</xdr:row>
      <xdr:rowOff>236855</xdr:rowOff>
    </xdr:from>
    <xdr:to>
      <xdr:col>29</xdr:col>
      <xdr:colOff>177800</xdr:colOff>
      <xdr:row>35</xdr:row>
      <xdr:rowOff>339090</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a:xfrm>
          <a:off x="5600700" y="6847205"/>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318770</xdr:rowOff>
    </xdr:from>
    <xdr:to>
      <xdr:col>26</xdr:col>
      <xdr:colOff>50800</xdr:colOff>
      <xdr:row>36</xdr:row>
      <xdr:rowOff>30480</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a:xfrm flipV="1">
          <a:off x="4305300" y="6929120"/>
          <a:ext cx="698500" cy="5461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259715</xdr:rowOff>
    </xdr:from>
    <xdr:to>
      <xdr:col>26</xdr:col>
      <xdr:colOff>101600</xdr:colOff>
      <xdr:row>36</xdr:row>
      <xdr:rowOff>18415</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a:xfrm>
          <a:off x="4953000" y="68700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27940</xdr:rowOff>
    </xdr:from>
    <xdr:ext cx="736600" cy="2584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63829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13,369</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177800</xdr:colOff>
      <xdr:row>36</xdr:row>
      <xdr:rowOff>30480</xdr:rowOff>
    </xdr:from>
    <xdr:to>
      <xdr:col>22</xdr:col>
      <xdr:colOff>114300</xdr:colOff>
      <xdr:row>36</xdr:row>
      <xdr:rowOff>92075</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a:xfrm flipV="1">
          <a:off x="3606800" y="6983730"/>
          <a:ext cx="698500" cy="6159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273050</xdr:rowOff>
    </xdr:from>
    <xdr:to>
      <xdr:col>22</xdr:col>
      <xdr:colOff>165100</xdr:colOff>
      <xdr:row>36</xdr:row>
      <xdr:rowOff>31115</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a:xfrm>
          <a:off x="4254500" y="6883400"/>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41910</xdr:rowOff>
    </xdr:from>
    <xdr:ext cx="762000" cy="255270"/>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6522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12,712</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36</xdr:row>
      <xdr:rowOff>92075</xdr:rowOff>
    </xdr:from>
    <xdr:to>
      <xdr:col>18</xdr:col>
      <xdr:colOff>177800</xdr:colOff>
      <xdr:row>36</xdr:row>
      <xdr:rowOff>100330</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a:xfrm flipV="1">
          <a:off x="2908300" y="7045325"/>
          <a:ext cx="698500" cy="825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271780</xdr:rowOff>
    </xdr:from>
    <xdr:to>
      <xdr:col>19</xdr:col>
      <xdr:colOff>38100</xdr:colOff>
      <xdr:row>36</xdr:row>
      <xdr:rowOff>29845</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a:xfrm>
          <a:off x="3556000" y="6882130"/>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40640</xdr:rowOff>
    </xdr:from>
    <xdr:ext cx="762000" cy="256540"/>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65099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12,777</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35</xdr:row>
      <xdr:rowOff>267335</xdr:rowOff>
    </xdr:from>
    <xdr:to>
      <xdr:col>15</xdr:col>
      <xdr:colOff>101600</xdr:colOff>
      <xdr:row>36</xdr:row>
      <xdr:rowOff>26670</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a:xfrm>
          <a:off x="2857500" y="6877685"/>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36195</xdr:rowOff>
    </xdr:from>
    <xdr:ext cx="762000" cy="25971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646545"/>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12,925</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39</xdr:row>
      <xdr:rowOff>321310</xdr:rowOff>
    </xdr:from>
    <xdr:ext cx="757555" cy="259080"/>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6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25</xdr:col>
      <xdr:colOff>63500</xdr:colOff>
      <xdr:row>39</xdr:row>
      <xdr:rowOff>321310</xdr:rowOff>
    </xdr:from>
    <xdr:ext cx="762000" cy="259080"/>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21</xdr:col>
      <xdr:colOff>127000</xdr:colOff>
      <xdr:row>39</xdr:row>
      <xdr:rowOff>321310</xdr:rowOff>
    </xdr:from>
    <xdr:ext cx="762000" cy="259080"/>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18</xdr:col>
      <xdr:colOff>0</xdr:colOff>
      <xdr:row>39</xdr:row>
      <xdr:rowOff>321310</xdr:rowOff>
    </xdr:from>
    <xdr:ext cx="762000" cy="259080"/>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14</xdr:col>
      <xdr:colOff>63500</xdr:colOff>
      <xdr:row>39</xdr:row>
      <xdr:rowOff>321310</xdr:rowOff>
    </xdr:from>
    <xdr:ext cx="762000" cy="259080"/>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29</xdr:col>
      <xdr:colOff>76200</xdr:colOff>
      <xdr:row>35</xdr:row>
      <xdr:rowOff>200660</xdr:rowOff>
    </xdr:from>
    <xdr:to>
      <xdr:col>29</xdr:col>
      <xdr:colOff>177800</xdr:colOff>
      <xdr:row>35</xdr:row>
      <xdr:rowOff>300990</xdr:rowOff>
    </xdr:to>
    <xdr:sp macro="" textlink="">
      <xdr:nvSpPr>
        <xdr:cNvPr id="132" name="楕円 131">
          <a:extLst>
            <a:ext uri="{FF2B5EF4-FFF2-40B4-BE49-F238E27FC236}">
              <a16:creationId xmlns:a16="http://schemas.microsoft.com/office/drawing/2014/main" id="{00000000-0008-0000-0500-000084000000}"/>
            </a:ext>
          </a:extLst>
        </xdr:cNvPr>
        <xdr:cNvSpPr/>
      </xdr:nvSpPr>
      <xdr:spPr>
        <a:xfrm>
          <a:off x="5600700" y="6811010"/>
          <a:ext cx="101600" cy="10033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45720</xdr:rowOff>
    </xdr:from>
    <xdr:ext cx="757555" cy="25971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6656070"/>
          <a:ext cx="757555"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16,486</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35</xdr:row>
      <xdr:rowOff>267335</xdr:rowOff>
    </xdr:from>
    <xdr:to>
      <xdr:col>26</xdr:col>
      <xdr:colOff>101600</xdr:colOff>
      <xdr:row>36</xdr:row>
      <xdr:rowOff>26035</xdr:rowOff>
    </xdr:to>
    <xdr:sp macro="" textlink="">
      <xdr:nvSpPr>
        <xdr:cNvPr id="134" name="楕円 133">
          <a:extLst>
            <a:ext uri="{FF2B5EF4-FFF2-40B4-BE49-F238E27FC236}">
              <a16:creationId xmlns:a16="http://schemas.microsoft.com/office/drawing/2014/main" id="{00000000-0008-0000-0500-000086000000}"/>
            </a:ext>
          </a:extLst>
        </xdr:cNvPr>
        <xdr:cNvSpPr/>
      </xdr:nvSpPr>
      <xdr:spPr>
        <a:xfrm>
          <a:off x="4953000" y="68776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10795</xdr:rowOff>
    </xdr:from>
    <xdr:ext cx="736600" cy="259080"/>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696404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12,951</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35</xdr:row>
      <xdr:rowOff>322580</xdr:rowOff>
    </xdr:from>
    <xdr:to>
      <xdr:col>22</xdr:col>
      <xdr:colOff>165100</xdr:colOff>
      <xdr:row>36</xdr:row>
      <xdr:rowOff>81280</xdr:rowOff>
    </xdr:to>
    <xdr:sp macro="" textlink="">
      <xdr:nvSpPr>
        <xdr:cNvPr id="136" name="楕円 135">
          <a:extLst>
            <a:ext uri="{FF2B5EF4-FFF2-40B4-BE49-F238E27FC236}">
              <a16:creationId xmlns:a16="http://schemas.microsoft.com/office/drawing/2014/main" id="{00000000-0008-0000-0500-000088000000}"/>
            </a:ext>
          </a:extLst>
        </xdr:cNvPr>
        <xdr:cNvSpPr/>
      </xdr:nvSpPr>
      <xdr:spPr>
        <a:xfrm>
          <a:off x="4254500" y="69329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66040</xdr:rowOff>
    </xdr:from>
    <xdr:ext cx="762000" cy="25463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701929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10,082</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36</xdr:row>
      <xdr:rowOff>41275</xdr:rowOff>
    </xdr:from>
    <xdr:to>
      <xdr:col>19</xdr:col>
      <xdr:colOff>38100</xdr:colOff>
      <xdr:row>36</xdr:row>
      <xdr:rowOff>143510</xdr:rowOff>
    </xdr:to>
    <xdr:sp macro="" textlink="">
      <xdr:nvSpPr>
        <xdr:cNvPr id="138" name="楕円 137">
          <a:extLst>
            <a:ext uri="{FF2B5EF4-FFF2-40B4-BE49-F238E27FC236}">
              <a16:creationId xmlns:a16="http://schemas.microsoft.com/office/drawing/2014/main" id="{00000000-0008-0000-0500-00008A000000}"/>
            </a:ext>
          </a:extLst>
        </xdr:cNvPr>
        <xdr:cNvSpPr/>
      </xdr:nvSpPr>
      <xdr:spPr>
        <a:xfrm>
          <a:off x="3556000" y="6994525"/>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127635</xdr:rowOff>
    </xdr:from>
    <xdr:ext cx="762000" cy="259080"/>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70808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6,826</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36</xdr:row>
      <xdr:rowOff>49530</xdr:rowOff>
    </xdr:from>
    <xdr:to>
      <xdr:col>15</xdr:col>
      <xdr:colOff>101600</xdr:colOff>
      <xdr:row>36</xdr:row>
      <xdr:rowOff>151130</xdr:rowOff>
    </xdr:to>
    <xdr:sp macro="" textlink="">
      <xdr:nvSpPr>
        <xdr:cNvPr id="140" name="楕円 139">
          <a:extLst>
            <a:ext uri="{FF2B5EF4-FFF2-40B4-BE49-F238E27FC236}">
              <a16:creationId xmlns:a16="http://schemas.microsoft.com/office/drawing/2014/main" id="{00000000-0008-0000-0500-00008C000000}"/>
            </a:ext>
          </a:extLst>
        </xdr:cNvPr>
        <xdr:cNvSpPr/>
      </xdr:nvSpPr>
      <xdr:spPr>
        <a:xfrm>
          <a:off x="2857500" y="70027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135890</xdr:rowOff>
    </xdr:from>
    <xdr:ext cx="762000" cy="259080"/>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70891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6,392</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0.17425</cdr:x>
      <cdr:y>0.02575</cdr:y>
    </cdr:from>
    <cdr:to>
      <cdr:x>0.981</cdr:x>
      <cdr:y>0.114</cdr:y>
    </cdr:to>
    <cdr:sp macro="" textlink="">
      <cdr:nvSpPr>
        <cdr:cNvPr id="117761" name="Rectangle 1"/>
        <cdr:cNvSpPr>
          <a:spLocks xmlns:a="http://schemas.openxmlformats.org/drawingml/2006/main" noChangeArrowheads="1"/>
        </cdr:cNvSpPr>
      </cdr:nvSpPr>
      <cdr:spPr>
        <a:xfrm xmlns:a="http://schemas.openxmlformats.org/drawingml/2006/main">
          <a:off x="919491" y="75052"/>
          <a:ext cx="4257098" cy="257217"/>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神奈川県湯河原町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4</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23,899
23,454
40.97
10,936,759
10,309,504
519,313
5,993,202
9,885,279</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6.0
66.9</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H30  Ⅴ</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R01  Ⅴ</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R02  Ⅴ</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Ⅴ</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Ⅴ</a:t>
          </a:r>
          <a:r>
            <a:rPr kumimoji="1" lang="ja-JP" altLang="en-US" sz="1100" b="1">
              <a:solidFill>
                <a:srgbClr val="000000"/>
              </a:solidFill>
              <a:latin typeface="ＭＳ ゴシック"/>
              <a:ea typeface="ＭＳ ゴシック"/>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350" cy="259080"/>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470" cy="25463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47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63500</xdr:rowOff>
    </xdr:from>
    <xdr:ext cx="8231505" cy="25463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50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4</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7/99</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80,523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神奈川県平均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87,783</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5440" cy="220980"/>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40</xdr:row>
      <xdr:rowOff>111760</xdr:rowOff>
    </xdr:from>
    <xdr:ext cx="531495" cy="25463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505" y="6969760"/>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38</xdr:row>
      <xdr:rowOff>73660</xdr:rowOff>
    </xdr:from>
    <xdr:ext cx="531495" cy="259080"/>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505" y="6588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36</xdr:row>
      <xdr:rowOff>35560</xdr:rowOff>
    </xdr:from>
    <xdr:ext cx="531495" cy="259080"/>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33</xdr:row>
      <xdr:rowOff>168910</xdr:rowOff>
    </xdr:from>
    <xdr:ext cx="531495" cy="25463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505" y="5826760"/>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31</xdr:row>
      <xdr:rowOff>130810</xdr:rowOff>
    </xdr:from>
    <xdr:ext cx="591185" cy="259080"/>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370" y="544576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29</xdr:row>
      <xdr:rowOff>92710</xdr:rowOff>
    </xdr:from>
    <xdr:ext cx="591185" cy="259080"/>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370" y="506476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27</xdr:row>
      <xdr:rowOff>54610</xdr:rowOff>
    </xdr:from>
    <xdr:ext cx="591185" cy="25463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370" y="46837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125730</xdr:rowOff>
    </xdr:from>
    <xdr:to>
      <xdr:col>24</xdr:col>
      <xdr:colOff>62865</xdr:colOff>
      <xdr:row>38</xdr:row>
      <xdr:rowOff>164465</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097780"/>
          <a:ext cx="1270" cy="15817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168275</xdr:rowOff>
    </xdr:from>
    <xdr:ext cx="534670" cy="25463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683375"/>
          <a:ext cx="53467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42,705</a:t>
          </a:r>
          <a:endParaRPr kumimoji="1" lang="ja-JP" altLang="en-US" sz="1000" b="1">
            <a:latin typeface="ＭＳ Ｐゴシック"/>
            <a:ea typeface="ＭＳ Ｐゴシック"/>
          </a:endParaRPr>
        </a:p>
      </xdr:txBody>
    </xdr:sp>
    <xdr:clientData/>
  </xdr:oneCellAnchor>
  <xdr:twoCellAnchor>
    <xdr:from>
      <xdr:col>23</xdr:col>
      <xdr:colOff>165100</xdr:colOff>
      <xdr:row>38</xdr:row>
      <xdr:rowOff>164465</xdr:rowOff>
    </xdr:from>
    <xdr:to>
      <xdr:col>24</xdr:col>
      <xdr:colOff>152400</xdr:colOff>
      <xdr:row>38</xdr:row>
      <xdr:rowOff>164465</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6795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72390</xdr:rowOff>
    </xdr:from>
    <xdr:ext cx="598805" cy="259080"/>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87299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125,743</a:t>
          </a:r>
          <a:endParaRPr kumimoji="1" lang="ja-JP" altLang="en-US" sz="1000" b="1">
            <a:latin typeface="ＭＳ Ｐゴシック"/>
            <a:ea typeface="ＭＳ Ｐゴシック"/>
          </a:endParaRPr>
        </a:p>
      </xdr:txBody>
    </xdr:sp>
    <xdr:clientData/>
  </xdr:oneCellAnchor>
  <xdr:twoCellAnchor>
    <xdr:from>
      <xdr:col>23</xdr:col>
      <xdr:colOff>165100</xdr:colOff>
      <xdr:row>29</xdr:row>
      <xdr:rowOff>125730</xdr:rowOff>
    </xdr:from>
    <xdr:to>
      <xdr:col>24</xdr:col>
      <xdr:colOff>152400</xdr:colOff>
      <xdr:row>29</xdr:row>
      <xdr:rowOff>125730</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0977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161925</xdr:rowOff>
    </xdr:from>
    <xdr:to>
      <xdr:col>24</xdr:col>
      <xdr:colOff>63500</xdr:colOff>
      <xdr:row>33</xdr:row>
      <xdr:rowOff>79375</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5648325"/>
          <a:ext cx="838200" cy="889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170815</xdr:rowOff>
    </xdr:from>
    <xdr:ext cx="534670" cy="2584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17156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65,553</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36</xdr:row>
      <xdr:rowOff>20955</xdr:rowOff>
    </xdr:from>
    <xdr:to>
      <xdr:col>24</xdr:col>
      <xdr:colOff>114300</xdr:colOff>
      <xdr:row>36</xdr:row>
      <xdr:rowOff>122555</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193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79375</xdr:rowOff>
    </xdr:from>
    <xdr:to>
      <xdr:col>19</xdr:col>
      <xdr:colOff>177800</xdr:colOff>
      <xdr:row>33</xdr:row>
      <xdr:rowOff>115570</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5737225"/>
          <a:ext cx="8890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30480</xdr:rowOff>
    </xdr:from>
    <xdr:to>
      <xdr:col>20</xdr:col>
      <xdr:colOff>38100</xdr:colOff>
      <xdr:row>36</xdr:row>
      <xdr:rowOff>132080</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36</xdr:row>
      <xdr:rowOff>123190</xdr:rowOff>
    </xdr:from>
    <xdr:ext cx="530225" cy="25463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29965" y="629539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65,075</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33</xdr:row>
      <xdr:rowOff>115570</xdr:rowOff>
    </xdr:from>
    <xdr:to>
      <xdr:col>15</xdr:col>
      <xdr:colOff>50800</xdr:colOff>
      <xdr:row>33</xdr:row>
      <xdr:rowOff>125730</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5773420"/>
          <a:ext cx="8890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57150</xdr:rowOff>
    </xdr:from>
    <xdr:to>
      <xdr:col>15</xdr:col>
      <xdr:colOff>101600</xdr:colOff>
      <xdr:row>36</xdr:row>
      <xdr:rowOff>158750</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229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36</xdr:row>
      <xdr:rowOff>149860</xdr:rowOff>
    </xdr:from>
    <xdr:ext cx="530225" cy="259080"/>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0965" y="632206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63,681</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33</xdr:row>
      <xdr:rowOff>125730</xdr:rowOff>
    </xdr:from>
    <xdr:to>
      <xdr:col>10</xdr:col>
      <xdr:colOff>114300</xdr:colOff>
      <xdr:row>33</xdr:row>
      <xdr:rowOff>159385</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5783580"/>
          <a:ext cx="889000" cy="33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15875</xdr:rowOff>
    </xdr:from>
    <xdr:to>
      <xdr:col>10</xdr:col>
      <xdr:colOff>165100</xdr:colOff>
      <xdr:row>37</xdr:row>
      <xdr:rowOff>117475</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35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37</xdr:row>
      <xdr:rowOff>109220</xdr:rowOff>
    </xdr:from>
    <xdr:ext cx="530225" cy="25463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1965" y="645287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56,845</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37</xdr:row>
      <xdr:rowOff>22225</xdr:rowOff>
    </xdr:from>
    <xdr:to>
      <xdr:col>6</xdr:col>
      <xdr:colOff>38100</xdr:colOff>
      <xdr:row>37</xdr:row>
      <xdr:rowOff>123825</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365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37</xdr:row>
      <xdr:rowOff>114935</xdr:rowOff>
    </xdr:from>
    <xdr:ext cx="530225" cy="259080"/>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2965" y="645858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56,489</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80010</xdr:rowOff>
    </xdr:from>
    <xdr:ext cx="762000" cy="259080"/>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177800</xdr:colOff>
      <xdr:row>41</xdr:row>
      <xdr:rowOff>80010</xdr:rowOff>
    </xdr:from>
    <xdr:ext cx="762000" cy="259080"/>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50800</xdr:colOff>
      <xdr:row>41</xdr:row>
      <xdr:rowOff>80010</xdr:rowOff>
    </xdr:from>
    <xdr:ext cx="762000" cy="259080"/>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114300</xdr:colOff>
      <xdr:row>41</xdr:row>
      <xdr:rowOff>80010</xdr:rowOff>
    </xdr:from>
    <xdr:ext cx="762000" cy="259080"/>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xdr:col>
      <xdr:colOff>177800</xdr:colOff>
      <xdr:row>41</xdr:row>
      <xdr:rowOff>80010</xdr:rowOff>
    </xdr:from>
    <xdr:ext cx="762000" cy="259080"/>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24</xdr:col>
      <xdr:colOff>12700</xdr:colOff>
      <xdr:row>32</xdr:row>
      <xdr:rowOff>111125</xdr:rowOff>
    </xdr:from>
    <xdr:to>
      <xdr:col>24</xdr:col>
      <xdr:colOff>114300</xdr:colOff>
      <xdr:row>33</xdr:row>
      <xdr:rowOff>41275</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597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133985</xdr:rowOff>
    </xdr:from>
    <xdr:ext cx="534670" cy="25463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448935"/>
          <a:ext cx="53467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96,829</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33</xdr:row>
      <xdr:rowOff>29210</xdr:rowOff>
    </xdr:from>
    <xdr:to>
      <xdr:col>20</xdr:col>
      <xdr:colOff>38100</xdr:colOff>
      <xdr:row>33</xdr:row>
      <xdr:rowOff>130175</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68706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31</xdr:row>
      <xdr:rowOff>146685</xdr:rowOff>
    </xdr:from>
    <xdr:ext cx="530225" cy="25463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29965" y="5461635"/>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92,166</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33</xdr:row>
      <xdr:rowOff>64770</xdr:rowOff>
    </xdr:from>
    <xdr:to>
      <xdr:col>15</xdr:col>
      <xdr:colOff>101600</xdr:colOff>
      <xdr:row>33</xdr:row>
      <xdr:rowOff>166370</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72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32</xdr:row>
      <xdr:rowOff>11430</xdr:rowOff>
    </xdr:from>
    <xdr:ext cx="530225" cy="259080"/>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0965" y="549783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90,276</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33</xdr:row>
      <xdr:rowOff>74930</xdr:rowOff>
    </xdr:from>
    <xdr:to>
      <xdr:col>10</xdr:col>
      <xdr:colOff>165100</xdr:colOff>
      <xdr:row>34</xdr:row>
      <xdr:rowOff>5080</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5732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32</xdr:row>
      <xdr:rowOff>21590</xdr:rowOff>
    </xdr:from>
    <xdr:ext cx="530225" cy="259080"/>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1965" y="550799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89,733</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33</xdr:row>
      <xdr:rowOff>109220</xdr:rowOff>
    </xdr:from>
    <xdr:to>
      <xdr:col>6</xdr:col>
      <xdr:colOff>38100</xdr:colOff>
      <xdr:row>34</xdr:row>
      <xdr:rowOff>38735</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576707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32</xdr:row>
      <xdr:rowOff>55245</xdr:rowOff>
    </xdr:from>
    <xdr:ext cx="530225" cy="25463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2965" y="5541645"/>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87,961</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29/99</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77,164</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神奈川県平均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67,210</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5440" cy="220980"/>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60</xdr:row>
      <xdr:rowOff>111760</xdr:rowOff>
    </xdr:from>
    <xdr:ext cx="244475" cy="25463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080" y="10398760"/>
          <a:ext cx="24447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58</xdr:row>
      <xdr:rowOff>73660</xdr:rowOff>
    </xdr:from>
    <xdr:ext cx="531495" cy="259080"/>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505" y="1001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56</xdr:row>
      <xdr:rowOff>35560</xdr:rowOff>
    </xdr:from>
    <xdr:ext cx="591185" cy="259080"/>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370" y="963676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53</xdr:row>
      <xdr:rowOff>168910</xdr:rowOff>
    </xdr:from>
    <xdr:ext cx="591185" cy="25463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370" y="92557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51</xdr:row>
      <xdr:rowOff>130810</xdr:rowOff>
    </xdr:from>
    <xdr:ext cx="591185" cy="259080"/>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370" y="887476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49</xdr:row>
      <xdr:rowOff>92710</xdr:rowOff>
    </xdr:from>
    <xdr:ext cx="591185" cy="259080"/>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370" y="849376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47</xdr:row>
      <xdr:rowOff>54610</xdr:rowOff>
    </xdr:from>
    <xdr:ext cx="591185" cy="25463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370" y="81127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99060</xdr:rowOff>
    </xdr:from>
    <xdr:to>
      <xdr:col>24</xdr:col>
      <xdr:colOff>62865</xdr:colOff>
      <xdr:row>59</xdr:row>
      <xdr:rowOff>83820</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843010"/>
          <a:ext cx="1270" cy="13563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87630</xdr:rowOff>
    </xdr:from>
    <xdr:ext cx="534670" cy="25463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203180"/>
          <a:ext cx="53467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44,871</a:t>
          </a:r>
          <a:endParaRPr kumimoji="1" lang="ja-JP" altLang="en-US" sz="1000" b="1">
            <a:latin typeface="ＭＳ Ｐゴシック"/>
            <a:ea typeface="ＭＳ Ｐゴシック"/>
          </a:endParaRPr>
        </a:p>
      </xdr:txBody>
    </xdr:sp>
    <xdr:clientData/>
  </xdr:oneCellAnchor>
  <xdr:twoCellAnchor>
    <xdr:from>
      <xdr:col>23</xdr:col>
      <xdr:colOff>165100</xdr:colOff>
      <xdr:row>59</xdr:row>
      <xdr:rowOff>83820</xdr:rowOff>
    </xdr:from>
    <xdr:to>
      <xdr:col>24</xdr:col>
      <xdr:colOff>152400</xdr:colOff>
      <xdr:row>59</xdr:row>
      <xdr:rowOff>83820</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1993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45720</xdr:rowOff>
    </xdr:from>
    <xdr:ext cx="598805" cy="259080"/>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61822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222,851</a:t>
          </a:r>
          <a:endParaRPr kumimoji="1" lang="ja-JP" altLang="en-US" sz="1000" b="1">
            <a:latin typeface="ＭＳ Ｐゴシック"/>
            <a:ea typeface="ＭＳ Ｐゴシック"/>
          </a:endParaRPr>
        </a:p>
      </xdr:txBody>
    </xdr:sp>
    <xdr:clientData/>
  </xdr:oneCellAnchor>
  <xdr:twoCellAnchor>
    <xdr:from>
      <xdr:col>23</xdr:col>
      <xdr:colOff>165100</xdr:colOff>
      <xdr:row>51</xdr:row>
      <xdr:rowOff>99060</xdr:rowOff>
    </xdr:from>
    <xdr:to>
      <xdr:col>24</xdr:col>
      <xdr:colOff>152400</xdr:colOff>
      <xdr:row>51</xdr:row>
      <xdr:rowOff>99060</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8430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168910</xdr:rowOff>
    </xdr:from>
    <xdr:to>
      <xdr:col>24</xdr:col>
      <xdr:colOff>63500</xdr:colOff>
      <xdr:row>58</xdr:row>
      <xdr:rowOff>36830</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941560"/>
          <a:ext cx="838200"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133350</xdr:rowOff>
    </xdr:from>
    <xdr:ext cx="534670" cy="25463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906000"/>
          <a:ext cx="534670" cy="2546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73,838</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57</xdr:row>
      <xdr:rowOff>154940</xdr:rowOff>
    </xdr:from>
    <xdr:to>
      <xdr:col>24</xdr:col>
      <xdr:colOff>114300</xdr:colOff>
      <xdr:row>58</xdr:row>
      <xdr:rowOff>85090</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927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36830</xdr:rowOff>
    </xdr:from>
    <xdr:to>
      <xdr:col>19</xdr:col>
      <xdr:colOff>177800</xdr:colOff>
      <xdr:row>58</xdr:row>
      <xdr:rowOff>117475</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9980930"/>
          <a:ext cx="889000" cy="806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19685</xdr:rowOff>
    </xdr:from>
    <xdr:to>
      <xdr:col>20</xdr:col>
      <xdr:colOff>38100</xdr:colOff>
      <xdr:row>58</xdr:row>
      <xdr:rowOff>121285</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963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58</xdr:row>
      <xdr:rowOff>112395</xdr:rowOff>
    </xdr:from>
    <xdr:ext cx="530225" cy="25463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29965" y="10056495"/>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69,080</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58</xdr:row>
      <xdr:rowOff>88265</xdr:rowOff>
    </xdr:from>
    <xdr:to>
      <xdr:col>15</xdr:col>
      <xdr:colOff>50800</xdr:colOff>
      <xdr:row>58</xdr:row>
      <xdr:rowOff>117475</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a:off x="2019300" y="10032365"/>
          <a:ext cx="88900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62230</xdr:rowOff>
    </xdr:from>
    <xdr:to>
      <xdr:col>15</xdr:col>
      <xdr:colOff>101600</xdr:colOff>
      <xdr:row>58</xdr:row>
      <xdr:rowOff>163830</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10006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57</xdr:row>
      <xdr:rowOff>8890</xdr:rowOff>
    </xdr:from>
    <xdr:ext cx="530225" cy="25463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0965" y="978154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63,462</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58</xdr:row>
      <xdr:rowOff>88265</xdr:rowOff>
    </xdr:from>
    <xdr:to>
      <xdr:col>10</xdr:col>
      <xdr:colOff>114300</xdr:colOff>
      <xdr:row>58</xdr:row>
      <xdr:rowOff>113665</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10032365"/>
          <a:ext cx="8890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81280</xdr:rowOff>
    </xdr:from>
    <xdr:to>
      <xdr:col>10</xdr:col>
      <xdr:colOff>165100</xdr:colOff>
      <xdr:row>59</xdr:row>
      <xdr:rowOff>11430</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10025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59</xdr:row>
      <xdr:rowOff>2540</xdr:rowOff>
    </xdr:from>
    <xdr:ext cx="530225" cy="259080"/>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1965" y="1011809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60,998</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58</xdr:row>
      <xdr:rowOff>78740</xdr:rowOff>
    </xdr:from>
    <xdr:to>
      <xdr:col>6</xdr:col>
      <xdr:colOff>38100</xdr:colOff>
      <xdr:row>59</xdr:row>
      <xdr:rowOff>8890</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10022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58</xdr:row>
      <xdr:rowOff>171450</xdr:rowOff>
    </xdr:from>
    <xdr:ext cx="530225" cy="259080"/>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2965" y="1011555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61,370</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80010</xdr:rowOff>
    </xdr:from>
    <xdr:ext cx="762000" cy="259080"/>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177800</xdr:colOff>
      <xdr:row>61</xdr:row>
      <xdr:rowOff>80010</xdr:rowOff>
    </xdr:from>
    <xdr:ext cx="762000" cy="259080"/>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50800</xdr:colOff>
      <xdr:row>61</xdr:row>
      <xdr:rowOff>80010</xdr:rowOff>
    </xdr:from>
    <xdr:ext cx="762000" cy="259080"/>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114300</xdr:colOff>
      <xdr:row>61</xdr:row>
      <xdr:rowOff>80010</xdr:rowOff>
    </xdr:from>
    <xdr:ext cx="762000" cy="259080"/>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xdr:col>
      <xdr:colOff>177800</xdr:colOff>
      <xdr:row>61</xdr:row>
      <xdr:rowOff>80010</xdr:rowOff>
    </xdr:from>
    <xdr:ext cx="762000" cy="259080"/>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24</xdr:col>
      <xdr:colOff>12700</xdr:colOff>
      <xdr:row>57</xdr:row>
      <xdr:rowOff>118110</xdr:rowOff>
    </xdr:from>
    <xdr:to>
      <xdr:col>24</xdr:col>
      <xdr:colOff>114300</xdr:colOff>
      <xdr:row>58</xdr:row>
      <xdr:rowOff>48260</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890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140970</xdr:rowOff>
    </xdr:from>
    <xdr:ext cx="534670" cy="259080"/>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7421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78,682</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57</xdr:row>
      <xdr:rowOff>157480</xdr:rowOff>
    </xdr:from>
    <xdr:to>
      <xdr:col>20</xdr:col>
      <xdr:colOff>38100</xdr:colOff>
      <xdr:row>58</xdr:row>
      <xdr:rowOff>87630</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930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56</xdr:row>
      <xdr:rowOff>104140</xdr:rowOff>
    </xdr:from>
    <xdr:ext cx="530225" cy="259080"/>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29965" y="970534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73,534</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58</xdr:row>
      <xdr:rowOff>66675</xdr:rowOff>
    </xdr:from>
    <xdr:to>
      <xdr:col>15</xdr:col>
      <xdr:colOff>101600</xdr:colOff>
      <xdr:row>58</xdr:row>
      <xdr:rowOff>168275</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10010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58</xdr:row>
      <xdr:rowOff>159385</xdr:rowOff>
    </xdr:from>
    <xdr:ext cx="530225" cy="2584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0965" y="10103485"/>
          <a:ext cx="530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62,918</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58</xdr:row>
      <xdr:rowOff>37465</xdr:rowOff>
    </xdr:from>
    <xdr:to>
      <xdr:col>10</xdr:col>
      <xdr:colOff>165100</xdr:colOff>
      <xdr:row>58</xdr:row>
      <xdr:rowOff>139065</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981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56</xdr:row>
      <xdr:rowOff>155575</xdr:rowOff>
    </xdr:from>
    <xdr:ext cx="530225" cy="25463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1965" y="9756775"/>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66,779</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58</xdr:row>
      <xdr:rowOff>63500</xdr:rowOff>
    </xdr:from>
    <xdr:to>
      <xdr:col>6</xdr:col>
      <xdr:colOff>38100</xdr:colOff>
      <xdr:row>58</xdr:row>
      <xdr:rowOff>164465</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1000760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57</xdr:row>
      <xdr:rowOff>9525</xdr:rowOff>
    </xdr:from>
    <xdr:ext cx="530225" cy="25463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2965" y="9782175"/>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63,396</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64/99</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6,263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神奈川県平均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3,839</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5440" cy="220980"/>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77</xdr:row>
      <xdr:rowOff>168910</xdr:rowOff>
    </xdr:from>
    <xdr:ext cx="244475" cy="25463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080" y="13370560"/>
          <a:ext cx="24447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75</xdr:row>
      <xdr:rowOff>54610</xdr:rowOff>
    </xdr:from>
    <xdr:ext cx="531495" cy="25463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505" y="12913360"/>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72</xdr:row>
      <xdr:rowOff>111760</xdr:rowOff>
    </xdr:from>
    <xdr:ext cx="531495" cy="25463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505" y="12456160"/>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69</xdr:row>
      <xdr:rowOff>168910</xdr:rowOff>
    </xdr:from>
    <xdr:ext cx="531495" cy="25463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505" y="11998960"/>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67</xdr:row>
      <xdr:rowOff>54610</xdr:rowOff>
    </xdr:from>
    <xdr:ext cx="531495" cy="25463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505" y="11541760"/>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7620</xdr:rowOff>
    </xdr:from>
    <xdr:to>
      <xdr:col>24</xdr:col>
      <xdr:colOff>62865</xdr:colOff>
      <xdr:row>78</xdr:row>
      <xdr:rowOff>120650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352020"/>
          <a:ext cx="1270" cy="11417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124460</xdr:rowOff>
    </xdr:from>
    <xdr:ext cx="378460" cy="259080"/>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49756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411</a:t>
          </a:r>
          <a:endParaRPr kumimoji="1" lang="ja-JP" altLang="en-US" sz="1000" b="1">
            <a:latin typeface="ＭＳ Ｐゴシック"/>
            <a:ea typeface="ＭＳ Ｐゴシック"/>
          </a:endParaRPr>
        </a:p>
      </xdr:txBody>
    </xdr:sp>
    <xdr:clientData/>
  </xdr:oneCellAnchor>
  <xdr:twoCellAnchor>
    <xdr:from>
      <xdr:col>23</xdr:col>
      <xdr:colOff>165100</xdr:colOff>
      <xdr:row>78</xdr:row>
      <xdr:rowOff>120650</xdr:rowOff>
    </xdr:from>
    <xdr:to>
      <xdr:col>24</xdr:col>
      <xdr:colOff>152400</xdr:colOff>
      <xdr:row>78</xdr:row>
      <xdr:rowOff>120650</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4937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125730</xdr:rowOff>
    </xdr:from>
    <xdr:ext cx="534670" cy="259080"/>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21272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25,386</a:t>
          </a:r>
          <a:endParaRPr kumimoji="1" lang="ja-JP" altLang="en-US" sz="1000" b="1">
            <a:latin typeface="ＭＳ Ｐゴシック"/>
            <a:ea typeface="ＭＳ Ｐゴシック"/>
          </a:endParaRPr>
        </a:p>
      </xdr:txBody>
    </xdr:sp>
    <xdr:clientData/>
  </xdr:oneCellAnchor>
  <xdr:twoCellAnchor>
    <xdr:from>
      <xdr:col>23</xdr:col>
      <xdr:colOff>165100</xdr:colOff>
      <xdr:row>72</xdr:row>
      <xdr:rowOff>7620</xdr:rowOff>
    </xdr:from>
    <xdr:to>
      <xdr:col>24</xdr:col>
      <xdr:colOff>152400</xdr:colOff>
      <xdr:row>72</xdr:row>
      <xdr:rowOff>7620</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3520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43815</xdr:rowOff>
    </xdr:from>
    <xdr:to>
      <xdr:col>24</xdr:col>
      <xdr:colOff>63500</xdr:colOff>
      <xdr:row>78</xdr:row>
      <xdr:rowOff>48895</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3797300" y="13416915"/>
          <a:ext cx="8382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91440</xdr:rowOff>
    </xdr:from>
    <xdr:ext cx="469900" cy="259080"/>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312164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4,192</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77</xdr:row>
      <xdr:rowOff>68580</xdr:rowOff>
    </xdr:from>
    <xdr:to>
      <xdr:col>24</xdr:col>
      <xdr:colOff>114300</xdr:colOff>
      <xdr:row>77</xdr:row>
      <xdr:rowOff>170180</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3270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32385</xdr:rowOff>
    </xdr:from>
    <xdr:to>
      <xdr:col>19</xdr:col>
      <xdr:colOff>177800</xdr:colOff>
      <xdr:row>78</xdr:row>
      <xdr:rowOff>48895</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2908300" y="13405485"/>
          <a:ext cx="8890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73660</xdr:rowOff>
    </xdr:from>
    <xdr:to>
      <xdr:col>20</xdr:col>
      <xdr:colOff>38100</xdr:colOff>
      <xdr:row>78</xdr:row>
      <xdr:rowOff>3810</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3275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76</xdr:row>
      <xdr:rowOff>20320</xdr:rowOff>
    </xdr:from>
    <xdr:ext cx="465455" cy="25463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62350" y="13050520"/>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4,087</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78</xdr:row>
      <xdr:rowOff>32385</xdr:rowOff>
    </xdr:from>
    <xdr:to>
      <xdr:col>15</xdr:col>
      <xdr:colOff>50800</xdr:colOff>
      <xdr:row>78</xdr:row>
      <xdr:rowOff>52070</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2019300" y="13405485"/>
          <a:ext cx="8890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74930</xdr:rowOff>
    </xdr:from>
    <xdr:to>
      <xdr:col>15</xdr:col>
      <xdr:colOff>101600</xdr:colOff>
      <xdr:row>78</xdr:row>
      <xdr:rowOff>5080</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3276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76</xdr:row>
      <xdr:rowOff>21590</xdr:rowOff>
    </xdr:from>
    <xdr:ext cx="465455" cy="259080"/>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73350" y="1305179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4,058</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78</xdr:row>
      <xdr:rowOff>29845</xdr:rowOff>
    </xdr:from>
    <xdr:to>
      <xdr:col>10</xdr:col>
      <xdr:colOff>114300</xdr:colOff>
      <xdr:row>78</xdr:row>
      <xdr:rowOff>52070</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a:off x="1130300" y="13402945"/>
          <a:ext cx="889000"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95250</xdr:rowOff>
    </xdr:from>
    <xdr:to>
      <xdr:col>10</xdr:col>
      <xdr:colOff>165100</xdr:colOff>
      <xdr:row>78</xdr:row>
      <xdr:rowOff>25400</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76</xdr:row>
      <xdr:rowOff>41910</xdr:rowOff>
    </xdr:from>
    <xdr:ext cx="465455" cy="25463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84350" y="13072110"/>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3,607</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77</xdr:row>
      <xdr:rowOff>90170</xdr:rowOff>
    </xdr:from>
    <xdr:to>
      <xdr:col>6</xdr:col>
      <xdr:colOff>38100</xdr:colOff>
      <xdr:row>78</xdr:row>
      <xdr:rowOff>20320</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291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76</xdr:row>
      <xdr:rowOff>36830</xdr:rowOff>
    </xdr:from>
    <xdr:ext cx="465455" cy="259080"/>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95350" y="1306703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3,721</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80010</xdr:rowOff>
    </xdr:from>
    <xdr:ext cx="762000" cy="259080"/>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177800</xdr:colOff>
      <xdr:row>81</xdr:row>
      <xdr:rowOff>80010</xdr:rowOff>
    </xdr:from>
    <xdr:ext cx="762000" cy="259080"/>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50800</xdr:colOff>
      <xdr:row>81</xdr:row>
      <xdr:rowOff>80010</xdr:rowOff>
    </xdr:from>
    <xdr:ext cx="762000" cy="259080"/>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114300</xdr:colOff>
      <xdr:row>81</xdr:row>
      <xdr:rowOff>80010</xdr:rowOff>
    </xdr:from>
    <xdr:ext cx="762000" cy="259080"/>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xdr:col>
      <xdr:colOff>177800</xdr:colOff>
      <xdr:row>81</xdr:row>
      <xdr:rowOff>80010</xdr:rowOff>
    </xdr:from>
    <xdr:ext cx="762000" cy="259080"/>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24</xdr:col>
      <xdr:colOff>12700</xdr:colOff>
      <xdr:row>77</xdr:row>
      <xdr:rowOff>164465</xdr:rowOff>
    </xdr:from>
    <xdr:to>
      <xdr:col>24</xdr:col>
      <xdr:colOff>114300</xdr:colOff>
      <xdr:row>78</xdr:row>
      <xdr:rowOff>94615</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3366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79375</xdr:rowOff>
    </xdr:from>
    <xdr:ext cx="469900" cy="2584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328102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2,101</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77</xdr:row>
      <xdr:rowOff>169545</xdr:rowOff>
    </xdr:from>
    <xdr:to>
      <xdr:col>20</xdr:col>
      <xdr:colOff>38100</xdr:colOff>
      <xdr:row>78</xdr:row>
      <xdr:rowOff>99695</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3371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78</xdr:row>
      <xdr:rowOff>90805</xdr:rowOff>
    </xdr:from>
    <xdr:ext cx="465455" cy="2584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562350" y="13463905"/>
          <a:ext cx="465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1,989</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77</xdr:row>
      <xdr:rowOff>153035</xdr:rowOff>
    </xdr:from>
    <xdr:to>
      <xdr:col>15</xdr:col>
      <xdr:colOff>101600</xdr:colOff>
      <xdr:row>78</xdr:row>
      <xdr:rowOff>83185</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3354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78</xdr:row>
      <xdr:rowOff>74930</xdr:rowOff>
    </xdr:from>
    <xdr:ext cx="465455" cy="25463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673350" y="13448030"/>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2,350</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78</xdr:row>
      <xdr:rowOff>635</xdr:rowOff>
    </xdr:from>
    <xdr:to>
      <xdr:col>10</xdr:col>
      <xdr:colOff>165100</xdr:colOff>
      <xdr:row>78</xdr:row>
      <xdr:rowOff>102235</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3373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93345</xdr:rowOff>
    </xdr:from>
    <xdr:ext cx="465455" cy="259080"/>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784350" y="1346644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1,934</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77</xdr:row>
      <xdr:rowOff>150495</xdr:rowOff>
    </xdr:from>
    <xdr:to>
      <xdr:col>6</xdr:col>
      <xdr:colOff>38100</xdr:colOff>
      <xdr:row>78</xdr:row>
      <xdr:rowOff>80645</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3352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78</xdr:row>
      <xdr:rowOff>71755</xdr:rowOff>
    </xdr:from>
    <xdr:ext cx="465455" cy="259080"/>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895350" y="1344485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2,407</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99/99</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127,834</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神奈川県平均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135,940</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5440" cy="220980"/>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100</xdr:row>
      <xdr:rowOff>111760</xdr:rowOff>
    </xdr:from>
    <xdr:ext cx="244475" cy="25463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513080" y="17256760"/>
          <a:ext cx="24447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99</xdr:row>
      <xdr:rowOff>99060</xdr:rowOff>
    </xdr:from>
    <xdr:to>
      <xdr:col>28</xdr:col>
      <xdr:colOff>114300</xdr:colOff>
      <xdr:row>99</xdr:row>
      <xdr:rowOff>99060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98</xdr:row>
      <xdr:rowOff>128270</xdr:rowOff>
    </xdr:from>
    <xdr:ext cx="531495" cy="259080"/>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505" y="16930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4</xdr:col>
      <xdr:colOff>0</xdr:colOff>
      <xdr:row>97</xdr:row>
      <xdr:rowOff>114935</xdr:rowOff>
    </xdr:from>
    <xdr:to>
      <xdr:col>28</xdr:col>
      <xdr:colOff>114300</xdr:colOff>
      <xdr:row>97</xdr:row>
      <xdr:rowOff>114935</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96</xdr:row>
      <xdr:rowOff>144145</xdr:rowOff>
    </xdr:from>
    <xdr:ext cx="531495" cy="25463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505" y="16603345"/>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95</xdr:row>
      <xdr:rowOff>132080</xdr:rowOff>
    </xdr:from>
    <xdr:to>
      <xdr:col>28</xdr:col>
      <xdr:colOff>114300</xdr:colOff>
      <xdr:row>95</xdr:row>
      <xdr:rowOff>132080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94</xdr:row>
      <xdr:rowOff>160655</xdr:rowOff>
    </xdr:from>
    <xdr:ext cx="531495" cy="259080"/>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505" y="16276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4</xdr:col>
      <xdr:colOff>0</xdr:colOff>
      <xdr:row>93</xdr:row>
      <xdr:rowOff>147955</xdr:rowOff>
    </xdr:from>
    <xdr:to>
      <xdr:col>28</xdr:col>
      <xdr:colOff>114300</xdr:colOff>
      <xdr:row>93</xdr:row>
      <xdr:rowOff>147955</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93</xdr:row>
      <xdr:rowOff>6350</xdr:rowOff>
    </xdr:from>
    <xdr:ext cx="591185" cy="25463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370" y="1595120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91</xdr:row>
      <xdr:rowOff>164465</xdr:rowOff>
    </xdr:from>
    <xdr:to>
      <xdr:col>28</xdr:col>
      <xdr:colOff>114300</xdr:colOff>
      <xdr:row>91</xdr:row>
      <xdr:rowOff>164465</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91</xdr:row>
      <xdr:rowOff>22225</xdr:rowOff>
    </xdr:from>
    <xdr:ext cx="591185" cy="2584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370" y="15624175"/>
          <a:ext cx="5911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90</xdr:row>
      <xdr:rowOff>8890</xdr:rowOff>
    </xdr:from>
    <xdr:to>
      <xdr:col>28</xdr:col>
      <xdr:colOff>114300</xdr:colOff>
      <xdr:row>90</xdr:row>
      <xdr:rowOff>8890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89</xdr:row>
      <xdr:rowOff>38100</xdr:rowOff>
    </xdr:from>
    <xdr:ext cx="591185" cy="259080"/>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370" y="1529715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87</xdr:row>
      <xdr:rowOff>54610</xdr:rowOff>
    </xdr:from>
    <xdr:ext cx="591185" cy="25463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370" y="149707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33655</xdr:rowOff>
    </xdr:from>
    <xdr:to>
      <xdr:col>24</xdr:col>
      <xdr:colOff>62865</xdr:colOff>
      <xdr:row>98</xdr:row>
      <xdr:rowOff>61595</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635605"/>
          <a:ext cx="1270" cy="12280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65405</xdr:rowOff>
    </xdr:from>
    <xdr:ext cx="534670" cy="25463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6867505"/>
          <a:ext cx="53467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49,176</a:t>
          </a:r>
          <a:endParaRPr kumimoji="1" lang="ja-JP" altLang="en-US" sz="1000" b="1">
            <a:latin typeface="ＭＳ Ｐゴシック"/>
            <a:ea typeface="ＭＳ Ｐゴシック"/>
          </a:endParaRPr>
        </a:p>
      </xdr:txBody>
    </xdr:sp>
    <xdr:clientData/>
  </xdr:oneCellAnchor>
  <xdr:twoCellAnchor>
    <xdr:from>
      <xdr:col>23</xdr:col>
      <xdr:colOff>165100</xdr:colOff>
      <xdr:row>98</xdr:row>
      <xdr:rowOff>61595</xdr:rowOff>
    </xdr:from>
    <xdr:to>
      <xdr:col>24</xdr:col>
      <xdr:colOff>152400</xdr:colOff>
      <xdr:row>98</xdr:row>
      <xdr:rowOff>61595</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68636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151765</xdr:rowOff>
    </xdr:from>
    <xdr:ext cx="598805" cy="259080"/>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41081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162,017</a:t>
          </a:r>
          <a:endParaRPr kumimoji="1" lang="ja-JP" altLang="en-US" sz="1000" b="1">
            <a:latin typeface="ＭＳ Ｐゴシック"/>
            <a:ea typeface="ＭＳ Ｐゴシック"/>
          </a:endParaRPr>
        </a:p>
      </xdr:txBody>
    </xdr:sp>
    <xdr:clientData/>
  </xdr:oneCellAnchor>
  <xdr:twoCellAnchor>
    <xdr:from>
      <xdr:col>23</xdr:col>
      <xdr:colOff>165100</xdr:colOff>
      <xdr:row>91</xdr:row>
      <xdr:rowOff>33655</xdr:rowOff>
    </xdr:from>
    <xdr:to>
      <xdr:col>24</xdr:col>
      <xdr:colOff>152400</xdr:colOff>
      <xdr:row>91</xdr:row>
      <xdr:rowOff>33655</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6356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92710</xdr:rowOff>
    </xdr:from>
    <xdr:to>
      <xdr:col>24</xdr:col>
      <xdr:colOff>63500</xdr:colOff>
      <xdr:row>98</xdr:row>
      <xdr:rowOff>61595</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3797300" y="16723360"/>
          <a:ext cx="838200" cy="140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117475</xdr:rowOff>
    </xdr:from>
    <xdr:ext cx="534670" cy="259080"/>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23377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88,715</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95</xdr:row>
      <xdr:rowOff>94615</xdr:rowOff>
    </xdr:from>
    <xdr:to>
      <xdr:col>24</xdr:col>
      <xdr:colOff>114300</xdr:colOff>
      <xdr:row>96</xdr:row>
      <xdr:rowOff>24765</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382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92710</xdr:rowOff>
    </xdr:from>
    <xdr:to>
      <xdr:col>19</xdr:col>
      <xdr:colOff>177800</xdr:colOff>
      <xdr:row>98</xdr:row>
      <xdr:rowOff>159385</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908300" y="16723360"/>
          <a:ext cx="889000" cy="2381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133985</xdr:rowOff>
    </xdr:from>
    <xdr:to>
      <xdr:col>20</xdr:col>
      <xdr:colOff>38100</xdr:colOff>
      <xdr:row>95</xdr:row>
      <xdr:rowOff>64135</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250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93</xdr:row>
      <xdr:rowOff>80645</xdr:rowOff>
    </xdr:from>
    <xdr:ext cx="594360" cy="259080"/>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497580" y="16025495"/>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100,837</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98</xdr:row>
      <xdr:rowOff>159385</xdr:rowOff>
    </xdr:from>
    <xdr:to>
      <xdr:col>15</xdr:col>
      <xdr:colOff>50800</xdr:colOff>
      <xdr:row>98</xdr:row>
      <xdr:rowOff>159385</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2019300" y="1696148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63500</xdr:rowOff>
    </xdr:from>
    <xdr:to>
      <xdr:col>15</xdr:col>
      <xdr:colOff>101600</xdr:colOff>
      <xdr:row>96</xdr:row>
      <xdr:rowOff>164465</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5227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95</xdr:row>
      <xdr:rowOff>9525</xdr:rowOff>
    </xdr:from>
    <xdr:ext cx="530225" cy="25463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40965" y="16297275"/>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75,891</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98</xdr:row>
      <xdr:rowOff>159385</xdr:rowOff>
    </xdr:from>
    <xdr:to>
      <xdr:col>10</xdr:col>
      <xdr:colOff>114300</xdr:colOff>
      <xdr:row>99</xdr:row>
      <xdr:rowOff>17780</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1130300" y="16961485"/>
          <a:ext cx="889000" cy="2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110490</xdr:rowOff>
    </xdr:from>
    <xdr:to>
      <xdr:col>10</xdr:col>
      <xdr:colOff>165100</xdr:colOff>
      <xdr:row>97</xdr:row>
      <xdr:rowOff>40640</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569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95</xdr:row>
      <xdr:rowOff>57150</xdr:rowOff>
    </xdr:from>
    <xdr:ext cx="530225" cy="259080"/>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51965" y="1634490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71,536</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96</xdr:row>
      <xdr:rowOff>149225</xdr:rowOff>
    </xdr:from>
    <xdr:to>
      <xdr:col>6</xdr:col>
      <xdr:colOff>38100</xdr:colOff>
      <xdr:row>97</xdr:row>
      <xdr:rowOff>79375</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608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95</xdr:row>
      <xdr:rowOff>95885</xdr:rowOff>
    </xdr:from>
    <xdr:ext cx="530225" cy="259080"/>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62965" y="1638363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67,936</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62000" cy="259080"/>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177800</xdr:colOff>
      <xdr:row>101</xdr:row>
      <xdr:rowOff>80010</xdr:rowOff>
    </xdr:from>
    <xdr:ext cx="762000" cy="259080"/>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62000" cy="259080"/>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62000" cy="259080"/>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xdr:col>
      <xdr:colOff>177800</xdr:colOff>
      <xdr:row>101</xdr:row>
      <xdr:rowOff>80010</xdr:rowOff>
    </xdr:from>
    <xdr:ext cx="762000" cy="259080"/>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24</xdr:col>
      <xdr:colOff>12700</xdr:colOff>
      <xdr:row>98</xdr:row>
      <xdr:rowOff>10795</xdr:rowOff>
    </xdr:from>
    <xdr:to>
      <xdr:col>24</xdr:col>
      <xdr:colOff>114300</xdr:colOff>
      <xdr:row>98</xdr:row>
      <xdr:rowOff>112395</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6812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97790</xdr:rowOff>
    </xdr:from>
    <xdr:ext cx="534670" cy="25463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6728440"/>
          <a:ext cx="53467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49,176</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97</xdr:row>
      <xdr:rowOff>41910</xdr:rowOff>
    </xdr:from>
    <xdr:to>
      <xdr:col>20</xdr:col>
      <xdr:colOff>38100</xdr:colOff>
      <xdr:row>97</xdr:row>
      <xdr:rowOff>143510</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6672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97</xdr:row>
      <xdr:rowOff>134620</xdr:rowOff>
    </xdr:from>
    <xdr:ext cx="530225" cy="25463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529965" y="1676527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62,060</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98</xdr:row>
      <xdr:rowOff>109220</xdr:rowOff>
    </xdr:from>
    <xdr:to>
      <xdr:col>15</xdr:col>
      <xdr:colOff>101600</xdr:colOff>
      <xdr:row>99</xdr:row>
      <xdr:rowOff>38735</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69113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99</xdr:row>
      <xdr:rowOff>29845</xdr:rowOff>
    </xdr:from>
    <xdr:ext cx="530225" cy="25463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40965" y="17003395"/>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40,214</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98</xdr:row>
      <xdr:rowOff>109220</xdr:rowOff>
    </xdr:from>
    <xdr:to>
      <xdr:col>10</xdr:col>
      <xdr:colOff>165100</xdr:colOff>
      <xdr:row>99</xdr:row>
      <xdr:rowOff>38735</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69113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99</xdr:row>
      <xdr:rowOff>29845</xdr:rowOff>
    </xdr:from>
    <xdr:ext cx="530225" cy="25463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51965" y="17003395"/>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40,171</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98</xdr:row>
      <xdr:rowOff>138430</xdr:rowOff>
    </xdr:from>
    <xdr:to>
      <xdr:col>6</xdr:col>
      <xdr:colOff>38100</xdr:colOff>
      <xdr:row>99</xdr:row>
      <xdr:rowOff>68580</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694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99</xdr:row>
      <xdr:rowOff>59690</xdr:rowOff>
    </xdr:from>
    <xdr:ext cx="530225" cy="259080"/>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62965" y="1703324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37,468</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19/99</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56,583</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神奈川県平均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39,334</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5440" cy="220980"/>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40</xdr:row>
      <xdr:rowOff>111760</xdr:rowOff>
    </xdr:from>
    <xdr:ext cx="244475" cy="25463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080" y="6969760"/>
          <a:ext cx="24447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39</xdr:row>
      <xdr:rowOff>99060</xdr:rowOff>
    </xdr:from>
    <xdr:to>
      <xdr:col>59</xdr:col>
      <xdr:colOff>50800</xdr:colOff>
      <xdr:row>39</xdr:row>
      <xdr:rowOff>99060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38</xdr:row>
      <xdr:rowOff>128270</xdr:rowOff>
    </xdr:from>
    <xdr:ext cx="531495" cy="259080"/>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72505" y="6643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114935</xdr:rowOff>
    </xdr:from>
    <xdr:to>
      <xdr:col>59</xdr:col>
      <xdr:colOff>50800</xdr:colOff>
      <xdr:row>37</xdr:row>
      <xdr:rowOff>114935</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36</xdr:row>
      <xdr:rowOff>144145</xdr:rowOff>
    </xdr:from>
    <xdr:ext cx="531495" cy="25463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72505" y="6316345"/>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35</xdr:row>
      <xdr:rowOff>132080</xdr:rowOff>
    </xdr:from>
    <xdr:to>
      <xdr:col>59</xdr:col>
      <xdr:colOff>50800</xdr:colOff>
      <xdr:row>35</xdr:row>
      <xdr:rowOff>132080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34</xdr:row>
      <xdr:rowOff>160655</xdr:rowOff>
    </xdr:from>
    <xdr:ext cx="531495" cy="259080"/>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505" y="5989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147955</xdr:rowOff>
    </xdr:from>
    <xdr:to>
      <xdr:col>59</xdr:col>
      <xdr:colOff>50800</xdr:colOff>
      <xdr:row>33</xdr:row>
      <xdr:rowOff>147955</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33</xdr:row>
      <xdr:rowOff>6350</xdr:rowOff>
    </xdr:from>
    <xdr:ext cx="591185" cy="25463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370" y="566420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164465</xdr:rowOff>
    </xdr:from>
    <xdr:to>
      <xdr:col>59</xdr:col>
      <xdr:colOff>50800</xdr:colOff>
      <xdr:row>31</xdr:row>
      <xdr:rowOff>164465</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31</xdr:row>
      <xdr:rowOff>22225</xdr:rowOff>
    </xdr:from>
    <xdr:ext cx="591185" cy="2584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370" y="5337175"/>
          <a:ext cx="5911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30</xdr:row>
      <xdr:rowOff>8890</xdr:rowOff>
    </xdr:from>
    <xdr:to>
      <xdr:col>59</xdr:col>
      <xdr:colOff>50800</xdr:colOff>
      <xdr:row>30</xdr:row>
      <xdr:rowOff>8890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29</xdr:row>
      <xdr:rowOff>38100</xdr:rowOff>
    </xdr:from>
    <xdr:ext cx="591185" cy="259080"/>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370" y="501015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27</xdr:row>
      <xdr:rowOff>54610</xdr:rowOff>
    </xdr:from>
    <xdr:ext cx="591185" cy="25463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370" y="46837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補助費等グラフ枠">
          <a:extLst>
            <a:ext uri="{FF2B5EF4-FFF2-40B4-BE49-F238E27FC236}">
              <a16:creationId xmlns:a16="http://schemas.microsoft.com/office/drawing/2014/main" id="{00000000-0008-0000-0600-000020010000}"/>
            </a:ext>
          </a:extLst>
        </xdr:cNvPr>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21590</xdr:rowOff>
    </xdr:from>
    <xdr:to>
      <xdr:col>54</xdr:col>
      <xdr:colOff>189865</xdr:colOff>
      <xdr:row>40</xdr:row>
      <xdr:rowOff>5080</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10475595" y="5507990"/>
          <a:ext cx="1270" cy="13550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40</xdr:row>
      <xdr:rowOff>8890</xdr:rowOff>
    </xdr:from>
    <xdr:ext cx="534670" cy="254635"/>
    <xdr:sp macro="" textlink="">
      <xdr:nvSpPr>
        <xdr:cNvPr id="290" name="補助費等最小値テキスト">
          <a:extLst>
            <a:ext uri="{FF2B5EF4-FFF2-40B4-BE49-F238E27FC236}">
              <a16:creationId xmlns:a16="http://schemas.microsoft.com/office/drawing/2014/main" id="{00000000-0008-0000-0600-000022010000}"/>
            </a:ext>
          </a:extLst>
        </xdr:cNvPr>
        <xdr:cNvSpPr txBox="1"/>
      </xdr:nvSpPr>
      <xdr:spPr>
        <a:xfrm>
          <a:off x="10528300" y="6866890"/>
          <a:ext cx="53467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22,870</a:t>
          </a:r>
          <a:endParaRPr kumimoji="1" lang="ja-JP" altLang="en-US" sz="1000" b="1">
            <a:latin typeface="ＭＳ Ｐゴシック"/>
            <a:ea typeface="ＭＳ Ｐゴシック"/>
          </a:endParaRPr>
        </a:p>
      </xdr:txBody>
    </xdr:sp>
    <xdr:clientData/>
  </xdr:oneCellAnchor>
  <xdr:twoCellAnchor>
    <xdr:from>
      <xdr:col>54</xdr:col>
      <xdr:colOff>101600</xdr:colOff>
      <xdr:row>40</xdr:row>
      <xdr:rowOff>5080</xdr:rowOff>
    </xdr:from>
    <xdr:to>
      <xdr:col>55</xdr:col>
      <xdr:colOff>88900</xdr:colOff>
      <xdr:row>40</xdr:row>
      <xdr:rowOff>5080</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68630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139700</xdr:rowOff>
    </xdr:from>
    <xdr:ext cx="598805" cy="259080"/>
    <xdr:sp macro="" textlink="">
      <xdr:nvSpPr>
        <xdr:cNvPr id="292" name="補助費等最大値テキスト">
          <a:extLst>
            <a:ext uri="{FF2B5EF4-FFF2-40B4-BE49-F238E27FC236}">
              <a16:creationId xmlns:a16="http://schemas.microsoft.com/office/drawing/2014/main" id="{00000000-0008-0000-0600-000024010000}"/>
            </a:ext>
          </a:extLst>
        </xdr:cNvPr>
        <xdr:cNvSpPr txBox="1"/>
      </xdr:nvSpPr>
      <xdr:spPr>
        <a:xfrm>
          <a:off x="10528300" y="528320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147,334</a:t>
          </a:r>
          <a:endParaRPr kumimoji="1" lang="ja-JP" altLang="en-US" sz="1000" b="1">
            <a:latin typeface="ＭＳ Ｐゴシック"/>
            <a:ea typeface="ＭＳ Ｐゴシック"/>
          </a:endParaRPr>
        </a:p>
      </xdr:txBody>
    </xdr:sp>
    <xdr:clientData/>
  </xdr:oneCellAnchor>
  <xdr:twoCellAnchor>
    <xdr:from>
      <xdr:col>54</xdr:col>
      <xdr:colOff>101600</xdr:colOff>
      <xdr:row>32</xdr:row>
      <xdr:rowOff>21590</xdr:rowOff>
    </xdr:from>
    <xdr:to>
      <xdr:col>55</xdr:col>
      <xdr:colOff>88900</xdr:colOff>
      <xdr:row>32</xdr:row>
      <xdr:rowOff>21590</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55079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148590</xdr:rowOff>
    </xdr:from>
    <xdr:to>
      <xdr:col>55</xdr:col>
      <xdr:colOff>0</xdr:colOff>
      <xdr:row>37</xdr:row>
      <xdr:rowOff>75565</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9639300" y="6320790"/>
          <a:ext cx="838200" cy="984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60325</xdr:rowOff>
    </xdr:from>
    <xdr:ext cx="534670" cy="259080"/>
    <xdr:sp macro="" textlink="">
      <xdr:nvSpPr>
        <xdr:cNvPr id="295" name="補助費等平均値テキスト">
          <a:extLst>
            <a:ext uri="{FF2B5EF4-FFF2-40B4-BE49-F238E27FC236}">
              <a16:creationId xmlns:a16="http://schemas.microsoft.com/office/drawing/2014/main" id="{00000000-0008-0000-0600-000027010000}"/>
            </a:ext>
          </a:extLst>
        </xdr:cNvPr>
        <xdr:cNvSpPr txBox="1"/>
      </xdr:nvSpPr>
      <xdr:spPr>
        <a:xfrm>
          <a:off x="10528300" y="640397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58,375</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37</xdr:row>
      <xdr:rowOff>81915</xdr:rowOff>
    </xdr:from>
    <xdr:to>
      <xdr:col>55</xdr:col>
      <xdr:colOff>50800</xdr:colOff>
      <xdr:row>38</xdr:row>
      <xdr:rowOff>12065</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10426700" y="6425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30</xdr:row>
      <xdr:rowOff>151130</xdr:rowOff>
    </xdr:from>
    <xdr:to>
      <xdr:col>50</xdr:col>
      <xdr:colOff>114300</xdr:colOff>
      <xdr:row>37</xdr:row>
      <xdr:rowOff>75565</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8750300" y="5294630"/>
          <a:ext cx="889000" cy="11245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124460</xdr:rowOff>
    </xdr:from>
    <xdr:to>
      <xdr:col>50</xdr:col>
      <xdr:colOff>165100</xdr:colOff>
      <xdr:row>38</xdr:row>
      <xdr:rowOff>54610</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9588500" y="646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38</xdr:row>
      <xdr:rowOff>45720</xdr:rowOff>
    </xdr:from>
    <xdr:ext cx="530225" cy="259080"/>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9371965" y="656082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54,504</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30</xdr:row>
      <xdr:rowOff>151130</xdr:rowOff>
    </xdr:from>
    <xdr:to>
      <xdr:col>45</xdr:col>
      <xdr:colOff>177800</xdr:colOff>
      <xdr:row>38</xdr:row>
      <xdr:rowOff>2540</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flipV="1">
          <a:off x="7861300" y="5294630"/>
          <a:ext cx="889000" cy="12230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31</xdr:row>
      <xdr:rowOff>66675</xdr:rowOff>
    </xdr:from>
    <xdr:to>
      <xdr:col>46</xdr:col>
      <xdr:colOff>38100</xdr:colOff>
      <xdr:row>31</xdr:row>
      <xdr:rowOff>168275</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8699500" y="5381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31</xdr:row>
      <xdr:rowOff>159385</xdr:rowOff>
    </xdr:from>
    <xdr:ext cx="594360" cy="2584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8450580" y="5474335"/>
          <a:ext cx="594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154,313</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37</xdr:row>
      <xdr:rowOff>113665</xdr:rowOff>
    </xdr:from>
    <xdr:to>
      <xdr:col>41</xdr:col>
      <xdr:colOff>50800</xdr:colOff>
      <xdr:row>38</xdr:row>
      <xdr:rowOff>2540</xdr:rowOff>
    </xdr:to>
    <xdr:cxnSp macro="">
      <xdr:nvCxnSpPr>
        <xdr:cNvPr id="303" name="直線コネクタ 302">
          <a:extLst>
            <a:ext uri="{FF2B5EF4-FFF2-40B4-BE49-F238E27FC236}">
              <a16:creationId xmlns:a16="http://schemas.microsoft.com/office/drawing/2014/main" id="{00000000-0008-0000-0600-00002F010000}"/>
            </a:ext>
          </a:extLst>
        </xdr:cNvPr>
        <xdr:cNvCxnSpPr/>
      </xdr:nvCxnSpPr>
      <xdr:spPr>
        <a:xfrm>
          <a:off x="6972300" y="6457315"/>
          <a:ext cx="889000" cy="603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50800</xdr:rowOff>
    </xdr:from>
    <xdr:to>
      <xdr:col>41</xdr:col>
      <xdr:colOff>101600</xdr:colOff>
      <xdr:row>38</xdr:row>
      <xdr:rowOff>152400</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7810500" y="656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38</xdr:row>
      <xdr:rowOff>143510</xdr:rowOff>
    </xdr:from>
    <xdr:ext cx="530225" cy="25463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7593965" y="665861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45,525</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38</xdr:row>
      <xdr:rowOff>56515</xdr:rowOff>
    </xdr:from>
    <xdr:to>
      <xdr:col>36</xdr:col>
      <xdr:colOff>165100</xdr:colOff>
      <xdr:row>38</xdr:row>
      <xdr:rowOff>158115</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6921500" y="6571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38</xdr:row>
      <xdr:rowOff>149225</xdr:rowOff>
    </xdr:from>
    <xdr:ext cx="530225" cy="259080"/>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04965" y="666432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44,987</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80010</xdr:rowOff>
    </xdr:from>
    <xdr:ext cx="762000" cy="259080"/>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80010</xdr:rowOff>
    </xdr:from>
    <xdr:ext cx="762000" cy="259080"/>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44</xdr:col>
      <xdr:colOff>177800</xdr:colOff>
      <xdr:row>41</xdr:row>
      <xdr:rowOff>80010</xdr:rowOff>
    </xdr:from>
    <xdr:ext cx="762000" cy="259080"/>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40</xdr:col>
      <xdr:colOff>50800</xdr:colOff>
      <xdr:row>41</xdr:row>
      <xdr:rowOff>80010</xdr:rowOff>
    </xdr:from>
    <xdr:ext cx="762000" cy="259080"/>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80010</xdr:rowOff>
    </xdr:from>
    <xdr:ext cx="762000" cy="259080"/>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54</xdr:col>
      <xdr:colOff>139700</xdr:colOff>
      <xdr:row>36</xdr:row>
      <xdr:rowOff>97790</xdr:rowOff>
    </xdr:from>
    <xdr:to>
      <xdr:col>55</xdr:col>
      <xdr:colOff>50800</xdr:colOff>
      <xdr:row>37</xdr:row>
      <xdr:rowOff>27940</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10426700" y="6269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120650</xdr:rowOff>
    </xdr:from>
    <xdr:ext cx="534670" cy="254635"/>
    <xdr:sp macro="" textlink="">
      <xdr:nvSpPr>
        <xdr:cNvPr id="314" name="補助費等該当値テキスト">
          <a:extLst>
            <a:ext uri="{FF2B5EF4-FFF2-40B4-BE49-F238E27FC236}">
              <a16:creationId xmlns:a16="http://schemas.microsoft.com/office/drawing/2014/main" id="{00000000-0008-0000-0600-00003A010000}"/>
            </a:ext>
          </a:extLst>
        </xdr:cNvPr>
        <xdr:cNvSpPr txBox="1"/>
      </xdr:nvSpPr>
      <xdr:spPr>
        <a:xfrm>
          <a:off x="10528300" y="6121400"/>
          <a:ext cx="53467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72,657</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37</xdr:row>
      <xdr:rowOff>24765</xdr:rowOff>
    </xdr:from>
    <xdr:to>
      <xdr:col>50</xdr:col>
      <xdr:colOff>165100</xdr:colOff>
      <xdr:row>37</xdr:row>
      <xdr:rowOff>126365</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9588500" y="636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35</xdr:row>
      <xdr:rowOff>143510</xdr:rowOff>
    </xdr:from>
    <xdr:ext cx="530225" cy="25463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9371965" y="614426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63,631</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30</xdr:row>
      <xdr:rowOff>100330</xdr:rowOff>
    </xdr:from>
    <xdr:to>
      <xdr:col>46</xdr:col>
      <xdr:colOff>38100</xdr:colOff>
      <xdr:row>31</xdr:row>
      <xdr:rowOff>30480</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8699500" y="5243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29</xdr:row>
      <xdr:rowOff>46990</xdr:rowOff>
    </xdr:from>
    <xdr:ext cx="594360" cy="259080"/>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8450580" y="501904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166,978</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37</xdr:row>
      <xdr:rowOff>123190</xdr:rowOff>
    </xdr:from>
    <xdr:to>
      <xdr:col>41</xdr:col>
      <xdr:colOff>101600</xdr:colOff>
      <xdr:row>38</xdr:row>
      <xdr:rowOff>53340</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7810500" y="6466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36</xdr:row>
      <xdr:rowOff>69850</xdr:rowOff>
    </xdr:from>
    <xdr:ext cx="530225" cy="259080"/>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7593965" y="624205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54,622</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37</xdr:row>
      <xdr:rowOff>63500</xdr:rowOff>
    </xdr:from>
    <xdr:to>
      <xdr:col>36</xdr:col>
      <xdr:colOff>165100</xdr:colOff>
      <xdr:row>37</xdr:row>
      <xdr:rowOff>164465</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6921500" y="64071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36</xdr:row>
      <xdr:rowOff>9525</xdr:rowOff>
    </xdr:from>
    <xdr:ext cx="530225" cy="25463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6704965" y="6181725"/>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60,126</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96/99</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56,679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神奈川県平均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46,881</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5440" cy="220980"/>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565900" y="806450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58</xdr:row>
      <xdr:rowOff>73660</xdr:rowOff>
    </xdr:from>
    <xdr:ext cx="244475" cy="259080"/>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355080" y="1001776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56</xdr:row>
      <xdr:rowOff>35560</xdr:rowOff>
    </xdr:from>
    <xdr:ext cx="531495" cy="259080"/>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72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53</xdr:row>
      <xdr:rowOff>168910</xdr:rowOff>
    </xdr:from>
    <xdr:ext cx="591185" cy="25463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370" y="92557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51</xdr:row>
      <xdr:rowOff>130810</xdr:rowOff>
    </xdr:from>
    <xdr:ext cx="591185" cy="259080"/>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370" y="887476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49</xdr:row>
      <xdr:rowOff>92710</xdr:rowOff>
    </xdr:from>
    <xdr:ext cx="591185" cy="259080"/>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08370" y="849376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47</xdr:row>
      <xdr:rowOff>54610</xdr:rowOff>
    </xdr:from>
    <xdr:ext cx="591185" cy="25463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08370" y="81127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普通建設事業費グラフ枠">
          <a:extLst>
            <a:ext uri="{FF2B5EF4-FFF2-40B4-BE49-F238E27FC236}">
              <a16:creationId xmlns:a16="http://schemas.microsoft.com/office/drawing/2014/main" id="{00000000-0008-0000-0600-000059010000}"/>
            </a:ext>
          </a:extLst>
        </xdr:cNvPr>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143510</xdr:rowOff>
    </xdr:from>
    <xdr:to>
      <xdr:col>54</xdr:col>
      <xdr:colOff>189865</xdr:colOff>
      <xdr:row>58</xdr:row>
      <xdr:rowOff>147955</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10475595" y="8887460"/>
          <a:ext cx="1270" cy="12045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151765</xdr:rowOff>
    </xdr:from>
    <xdr:ext cx="469900" cy="259080"/>
    <xdr:sp macro="" textlink="">
      <xdr:nvSpPr>
        <xdr:cNvPr id="347" name="普通建設事業費最小値テキスト">
          <a:extLst>
            <a:ext uri="{FF2B5EF4-FFF2-40B4-BE49-F238E27FC236}">
              <a16:creationId xmlns:a16="http://schemas.microsoft.com/office/drawing/2014/main" id="{00000000-0008-0000-0600-00005B010000}"/>
            </a:ext>
          </a:extLst>
        </xdr:cNvPr>
        <xdr:cNvSpPr txBox="1"/>
      </xdr:nvSpPr>
      <xdr:spPr>
        <a:xfrm>
          <a:off x="10528300" y="1009586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8,900</a:t>
          </a:r>
          <a:endParaRPr kumimoji="1" lang="ja-JP" altLang="en-US" sz="1000" b="1">
            <a:latin typeface="ＭＳ Ｐゴシック"/>
            <a:ea typeface="ＭＳ Ｐゴシック"/>
          </a:endParaRPr>
        </a:p>
      </xdr:txBody>
    </xdr:sp>
    <xdr:clientData/>
  </xdr:oneCellAnchor>
  <xdr:twoCellAnchor>
    <xdr:from>
      <xdr:col>54</xdr:col>
      <xdr:colOff>101600</xdr:colOff>
      <xdr:row>58</xdr:row>
      <xdr:rowOff>147955</xdr:rowOff>
    </xdr:from>
    <xdr:to>
      <xdr:col>55</xdr:col>
      <xdr:colOff>88900</xdr:colOff>
      <xdr:row>58</xdr:row>
      <xdr:rowOff>147955</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100920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89535</xdr:rowOff>
    </xdr:from>
    <xdr:ext cx="598805" cy="254635"/>
    <xdr:sp macro="" textlink="">
      <xdr:nvSpPr>
        <xdr:cNvPr id="349" name="普通建設事業費最大値テキスト">
          <a:extLst>
            <a:ext uri="{FF2B5EF4-FFF2-40B4-BE49-F238E27FC236}">
              <a16:creationId xmlns:a16="http://schemas.microsoft.com/office/drawing/2014/main" id="{00000000-0008-0000-0600-00005D010000}"/>
            </a:ext>
          </a:extLst>
        </xdr:cNvPr>
        <xdr:cNvSpPr txBox="1"/>
      </xdr:nvSpPr>
      <xdr:spPr>
        <a:xfrm>
          <a:off x="10528300" y="8662035"/>
          <a:ext cx="59880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167,067</a:t>
          </a:r>
          <a:endParaRPr kumimoji="1" lang="ja-JP" altLang="en-US" sz="1000" b="1">
            <a:latin typeface="ＭＳ Ｐゴシック"/>
            <a:ea typeface="ＭＳ Ｐゴシック"/>
          </a:endParaRPr>
        </a:p>
      </xdr:txBody>
    </xdr:sp>
    <xdr:clientData/>
  </xdr:oneCellAnchor>
  <xdr:twoCellAnchor>
    <xdr:from>
      <xdr:col>54</xdr:col>
      <xdr:colOff>101600</xdr:colOff>
      <xdr:row>51</xdr:row>
      <xdr:rowOff>143510</xdr:rowOff>
    </xdr:from>
    <xdr:to>
      <xdr:col>55</xdr:col>
      <xdr:colOff>88900</xdr:colOff>
      <xdr:row>51</xdr:row>
      <xdr:rowOff>143510</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10388600" y="88874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89535</xdr:rowOff>
    </xdr:from>
    <xdr:to>
      <xdr:col>55</xdr:col>
      <xdr:colOff>0</xdr:colOff>
      <xdr:row>58</xdr:row>
      <xdr:rowOff>93980</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9639300" y="10033635"/>
          <a:ext cx="8382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29210</xdr:rowOff>
    </xdr:from>
    <xdr:ext cx="534670" cy="254635"/>
    <xdr:sp macro="" textlink="">
      <xdr:nvSpPr>
        <xdr:cNvPr id="352" name="普通建設事業費平均値テキスト">
          <a:extLst>
            <a:ext uri="{FF2B5EF4-FFF2-40B4-BE49-F238E27FC236}">
              <a16:creationId xmlns:a16="http://schemas.microsoft.com/office/drawing/2014/main" id="{00000000-0008-0000-0600-000060010000}"/>
            </a:ext>
          </a:extLst>
        </xdr:cNvPr>
        <xdr:cNvSpPr txBox="1"/>
      </xdr:nvSpPr>
      <xdr:spPr>
        <a:xfrm>
          <a:off x="10528300" y="9630410"/>
          <a:ext cx="534670" cy="2546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43,423</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57</xdr:row>
      <xdr:rowOff>6350</xdr:rowOff>
    </xdr:from>
    <xdr:to>
      <xdr:col>55</xdr:col>
      <xdr:colOff>50800</xdr:colOff>
      <xdr:row>57</xdr:row>
      <xdr:rowOff>107315</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10426700" y="97790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46990</xdr:rowOff>
    </xdr:from>
    <xdr:to>
      <xdr:col>50</xdr:col>
      <xdr:colOff>114300</xdr:colOff>
      <xdr:row>58</xdr:row>
      <xdr:rowOff>89535</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8750300" y="9648190"/>
          <a:ext cx="889000" cy="385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148590</xdr:rowOff>
    </xdr:from>
    <xdr:to>
      <xdr:col>50</xdr:col>
      <xdr:colOff>165100</xdr:colOff>
      <xdr:row>57</xdr:row>
      <xdr:rowOff>78740</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9588500" y="9749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55</xdr:row>
      <xdr:rowOff>95250</xdr:rowOff>
    </xdr:from>
    <xdr:ext cx="530225" cy="259080"/>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9371965" y="952500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47,161</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56</xdr:row>
      <xdr:rowOff>46990</xdr:rowOff>
    </xdr:from>
    <xdr:to>
      <xdr:col>45</xdr:col>
      <xdr:colOff>177800</xdr:colOff>
      <xdr:row>57</xdr:row>
      <xdr:rowOff>4445</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flipV="1">
          <a:off x="7861300" y="9648190"/>
          <a:ext cx="889000" cy="128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111125</xdr:rowOff>
    </xdr:from>
    <xdr:to>
      <xdr:col>46</xdr:col>
      <xdr:colOff>38100</xdr:colOff>
      <xdr:row>57</xdr:row>
      <xdr:rowOff>41275</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8699500" y="9712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57</xdr:row>
      <xdr:rowOff>32385</xdr:rowOff>
    </xdr:from>
    <xdr:ext cx="530225" cy="25463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8482965" y="9805035"/>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52,068</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56</xdr:row>
      <xdr:rowOff>102870</xdr:rowOff>
    </xdr:from>
    <xdr:to>
      <xdr:col>41</xdr:col>
      <xdr:colOff>50800</xdr:colOff>
      <xdr:row>57</xdr:row>
      <xdr:rowOff>4445</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a:off x="6972300" y="9704070"/>
          <a:ext cx="889000" cy="730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117475</xdr:rowOff>
    </xdr:from>
    <xdr:to>
      <xdr:col>41</xdr:col>
      <xdr:colOff>101600</xdr:colOff>
      <xdr:row>57</xdr:row>
      <xdr:rowOff>47625</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7810500" y="9718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55</xdr:row>
      <xdr:rowOff>64135</xdr:rowOff>
    </xdr:from>
    <xdr:ext cx="530225" cy="25463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593965" y="9493885"/>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51,264</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56</xdr:row>
      <xdr:rowOff>146685</xdr:rowOff>
    </xdr:from>
    <xdr:to>
      <xdr:col>36</xdr:col>
      <xdr:colOff>165100</xdr:colOff>
      <xdr:row>57</xdr:row>
      <xdr:rowOff>76835</xdr:rowOff>
    </xdr:to>
    <xdr:sp macro="" textlink="">
      <xdr:nvSpPr>
        <xdr:cNvPr id="363" name="フローチャート: 判断 362">
          <a:extLst>
            <a:ext uri="{FF2B5EF4-FFF2-40B4-BE49-F238E27FC236}">
              <a16:creationId xmlns:a16="http://schemas.microsoft.com/office/drawing/2014/main" id="{00000000-0008-0000-0600-00006B010000}"/>
            </a:ext>
          </a:extLst>
        </xdr:cNvPr>
        <xdr:cNvSpPr/>
      </xdr:nvSpPr>
      <xdr:spPr>
        <a:xfrm>
          <a:off x="6921500" y="9747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57</xdr:row>
      <xdr:rowOff>67945</xdr:rowOff>
    </xdr:from>
    <xdr:ext cx="530225" cy="2584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704965" y="9840595"/>
          <a:ext cx="530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47,387</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80010</xdr:rowOff>
    </xdr:from>
    <xdr:ext cx="762000" cy="259080"/>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80010</xdr:rowOff>
    </xdr:from>
    <xdr:ext cx="762000" cy="259080"/>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44</xdr:col>
      <xdr:colOff>177800</xdr:colOff>
      <xdr:row>61</xdr:row>
      <xdr:rowOff>80010</xdr:rowOff>
    </xdr:from>
    <xdr:ext cx="762000" cy="259080"/>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40</xdr:col>
      <xdr:colOff>50800</xdr:colOff>
      <xdr:row>61</xdr:row>
      <xdr:rowOff>80010</xdr:rowOff>
    </xdr:from>
    <xdr:ext cx="762000" cy="259080"/>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80010</xdr:rowOff>
    </xdr:from>
    <xdr:ext cx="762000" cy="259080"/>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54</xdr:col>
      <xdr:colOff>139700</xdr:colOff>
      <xdr:row>58</xdr:row>
      <xdr:rowOff>43180</xdr:rowOff>
    </xdr:from>
    <xdr:to>
      <xdr:col>55</xdr:col>
      <xdr:colOff>50800</xdr:colOff>
      <xdr:row>58</xdr:row>
      <xdr:rowOff>144780</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10426700" y="9987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129540</xdr:rowOff>
    </xdr:from>
    <xdr:ext cx="534670" cy="259080"/>
    <xdr:sp macro="" textlink="">
      <xdr:nvSpPr>
        <xdr:cNvPr id="371" name="普通建設事業費該当値テキスト">
          <a:extLst>
            <a:ext uri="{FF2B5EF4-FFF2-40B4-BE49-F238E27FC236}">
              <a16:creationId xmlns:a16="http://schemas.microsoft.com/office/drawing/2014/main" id="{00000000-0008-0000-0600-000073010000}"/>
            </a:ext>
          </a:extLst>
        </xdr:cNvPr>
        <xdr:cNvSpPr txBox="1"/>
      </xdr:nvSpPr>
      <xdr:spPr>
        <a:xfrm>
          <a:off x="10528300" y="99021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15,982</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58</xdr:row>
      <xdr:rowOff>38735</xdr:rowOff>
    </xdr:from>
    <xdr:to>
      <xdr:col>50</xdr:col>
      <xdr:colOff>165100</xdr:colOff>
      <xdr:row>58</xdr:row>
      <xdr:rowOff>140335</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9588500" y="9982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58</xdr:row>
      <xdr:rowOff>132080</xdr:rowOff>
    </xdr:from>
    <xdr:ext cx="530225" cy="25463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9371965" y="1007618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16,554</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55</xdr:row>
      <xdr:rowOff>167640</xdr:rowOff>
    </xdr:from>
    <xdr:to>
      <xdr:col>46</xdr:col>
      <xdr:colOff>38100</xdr:colOff>
      <xdr:row>56</xdr:row>
      <xdr:rowOff>97790</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8699500" y="9597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54</xdr:row>
      <xdr:rowOff>114300</xdr:rowOff>
    </xdr:from>
    <xdr:ext cx="530225" cy="259080"/>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8482965" y="937260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67,153</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56</xdr:row>
      <xdr:rowOff>125095</xdr:rowOff>
    </xdr:from>
    <xdr:to>
      <xdr:col>41</xdr:col>
      <xdr:colOff>101600</xdr:colOff>
      <xdr:row>57</xdr:row>
      <xdr:rowOff>55245</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7810500" y="9726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57</xdr:row>
      <xdr:rowOff>46355</xdr:rowOff>
    </xdr:from>
    <xdr:ext cx="530225" cy="259080"/>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7593965" y="981900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50,219</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56</xdr:row>
      <xdr:rowOff>52070</xdr:rowOff>
    </xdr:from>
    <xdr:to>
      <xdr:col>36</xdr:col>
      <xdr:colOff>165100</xdr:colOff>
      <xdr:row>56</xdr:row>
      <xdr:rowOff>153670</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6921500" y="9653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54</xdr:row>
      <xdr:rowOff>170180</xdr:rowOff>
    </xdr:from>
    <xdr:ext cx="530225" cy="259080"/>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704965" y="942848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59,856</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69/99</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13,619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神奈川県平均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12,232</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5440" cy="220980"/>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565900" y="1149350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78</xdr:row>
      <xdr:rowOff>73660</xdr:rowOff>
    </xdr:from>
    <xdr:ext cx="244475" cy="259080"/>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355080" y="1344676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76</xdr:row>
      <xdr:rowOff>35560</xdr:rowOff>
    </xdr:from>
    <xdr:ext cx="531495" cy="259080"/>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73</xdr:row>
      <xdr:rowOff>168910</xdr:rowOff>
    </xdr:from>
    <xdr:ext cx="531495" cy="25463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72505" y="12684760"/>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71</xdr:row>
      <xdr:rowOff>130810</xdr:rowOff>
    </xdr:from>
    <xdr:ext cx="531495" cy="259080"/>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69</xdr:row>
      <xdr:rowOff>92710</xdr:rowOff>
    </xdr:from>
    <xdr:ext cx="531495" cy="259080"/>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505" y="1192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67</xdr:row>
      <xdr:rowOff>54610</xdr:rowOff>
    </xdr:from>
    <xdr:ext cx="591185" cy="25463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08370" y="115417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普通建設事業費 （ うち新規整備　）グラフ枠">
          <a:extLst>
            <a:ext uri="{FF2B5EF4-FFF2-40B4-BE49-F238E27FC236}">
              <a16:creationId xmlns:a16="http://schemas.microsoft.com/office/drawing/2014/main" id="{00000000-0008-0000-0600-000092010000}"/>
            </a:ext>
          </a:extLst>
        </xdr:cNvPr>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127000</xdr:rowOff>
    </xdr:from>
    <xdr:to>
      <xdr:col>54</xdr:col>
      <xdr:colOff>189865</xdr:colOff>
      <xdr:row>79</xdr:row>
      <xdr:rowOff>44450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flipV="1">
          <a:off x="10475595" y="11957050"/>
          <a:ext cx="1270" cy="16319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48260</xdr:rowOff>
    </xdr:from>
    <xdr:ext cx="249555" cy="259080"/>
    <xdr:sp macro="" textlink="">
      <xdr:nvSpPr>
        <xdr:cNvPr id="404" name="普通建設事業費 （ うち新規整備　）最小値テキスト">
          <a:extLst>
            <a:ext uri="{FF2B5EF4-FFF2-40B4-BE49-F238E27FC236}">
              <a16:creationId xmlns:a16="http://schemas.microsoft.com/office/drawing/2014/main" id="{00000000-0008-0000-0600-000094010000}"/>
            </a:ext>
          </a:extLst>
        </xdr:cNvPr>
        <xdr:cNvSpPr txBox="1"/>
      </xdr:nvSpPr>
      <xdr:spPr>
        <a:xfrm>
          <a:off x="10528300" y="13592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358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73660</xdr:rowOff>
    </xdr:from>
    <xdr:ext cx="534670" cy="259080"/>
    <xdr:sp macro="" textlink="">
      <xdr:nvSpPr>
        <xdr:cNvPr id="406" name="普通建設事業費 （ うち新規整備　）最大値テキスト">
          <a:extLst>
            <a:ext uri="{FF2B5EF4-FFF2-40B4-BE49-F238E27FC236}">
              <a16:creationId xmlns:a16="http://schemas.microsoft.com/office/drawing/2014/main" id="{00000000-0008-0000-0600-000096010000}"/>
            </a:ext>
          </a:extLst>
        </xdr:cNvPr>
        <xdr:cNvSpPr txBox="1"/>
      </xdr:nvSpPr>
      <xdr:spPr>
        <a:xfrm>
          <a:off x="10528300" y="117322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85,671</a:t>
          </a:r>
          <a:endParaRPr kumimoji="1" lang="ja-JP" altLang="en-US" sz="1000" b="1">
            <a:latin typeface="ＭＳ Ｐゴシック"/>
            <a:ea typeface="ＭＳ Ｐゴシック"/>
          </a:endParaRPr>
        </a:p>
      </xdr:txBody>
    </xdr:sp>
    <xdr:clientData/>
  </xdr:oneCellAnchor>
  <xdr:twoCellAnchor>
    <xdr:from>
      <xdr:col>54</xdr:col>
      <xdr:colOff>101600</xdr:colOff>
      <xdr:row>69</xdr:row>
      <xdr:rowOff>127000</xdr:rowOff>
    </xdr:from>
    <xdr:to>
      <xdr:col>55</xdr:col>
      <xdr:colOff>88900</xdr:colOff>
      <xdr:row>69</xdr:row>
      <xdr:rowOff>127000</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10388600" y="119570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1270</xdr:rowOff>
    </xdr:from>
    <xdr:to>
      <xdr:col>55</xdr:col>
      <xdr:colOff>0</xdr:colOff>
      <xdr:row>79</xdr:row>
      <xdr:rowOff>33655</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9639300" y="13545820"/>
          <a:ext cx="8382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166370</xdr:rowOff>
    </xdr:from>
    <xdr:ext cx="534670" cy="254635"/>
    <xdr:sp macro="" textlink="">
      <xdr:nvSpPr>
        <xdr:cNvPr id="409" name="普通建設事業費 （ うち新規整備　）平均値テキスト">
          <a:extLst>
            <a:ext uri="{FF2B5EF4-FFF2-40B4-BE49-F238E27FC236}">
              <a16:creationId xmlns:a16="http://schemas.microsoft.com/office/drawing/2014/main" id="{00000000-0008-0000-0600-000099010000}"/>
            </a:ext>
          </a:extLst>
        </xdr:cNvPr>
        <xdr:cNvSpPr txBox="1"/>
      </xdr:nvSpPr>
      <xdr:spPr>
        <a:xfrm>
          <a:off x="10528300" y="13196570"/>
          <a:ext cx="534670" cy="2546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10,180</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77</xdr:row>
      <xdr:rowOff>143510</xdr:rowOff>
    </xdr:from>
    <xdr:to>
      <xdr:col>55</xdr:col>
      <xdr:colOff>50800</xdr:colOff>
      <xdr:row>78</xdr:row>
      <xdr:rowOff>73025</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10426700" y="1334516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165100</xdr:rowOff>
    </xdr:from>
    <xdr:to>
      <xdr:col>50</xdr:col>
      <xdr:colOff>114300</xdr:colOff>
      <xdr:row>79</xdr:row>
      <xdr:rowOff>33655</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8750300" y="13538200"/>
          <a:ext cx="8890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116205</xdr:rowOff>
    </xdr:from>
    <xdr:to>
      <xdr:col>50</xdr:col>
      <xdr:colOff>165100</xdr:colOff>
      <xdr:row>78</xdr:row>
      <xdr:rowOff>46355</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9588500" y="13317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76</xdr:row>
      <xdr:rowOff>63500</xdr:rowOff>
    </xdr:from>
    <xdr:ext cx="530225" cy="25463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9371965" y="1309370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11,562</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78</xdr:row>
      <xdr:rowOff>105410</xdr:rowOff>
    </xdr:from>
    <xdr:to>
      <xdr:col>45</xdr:col>
      <xdr:colOff>177800</xdr:colOff>
      <xdr:row>78</xdr:row>
      <xdr:rowOff>165100</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a:off x="7861300" y="13478510"/>
          <a:ext cx="889000" cy="596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79375</xdr:rowOff>
    </xdr:from>
    <xdr:to>
      <xdr:col>46</xdr:col>
      <xdr:colOff>38100</xdr:colOff>
      <xdr:row>78</xdr:row>
      <xdr:rowOff>9525</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8699500" y="13281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76</xdr:row>
      <xdr:rowOff>26035</xdr:rowOff>
    </xdr:from>
    <xdr:ext cx="530225" cy="259080"/>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8482965" y="1305623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13,513</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75</xdr:row>
      <xdr:rowOff>69850</xdr:rowOff>
    </xdr:from>
    <xdr:to>
      <xdr:col>41</xdr:col>
      <xdr:colOff>50800</xdr:colOff>
      <xdr:row>78</xdr:row>
      <xdr:rowOff>105410</xdr:rowOff>
    </xdr:to>
    <xdr:cxnSp macro="">
      <xdr:nvCxnSpPr>
        <xdr:cNvPr id="417" name="直線コネクタ 416">
          <a:extLst>
            <a:ext uri="{FF2B5EF4-FFF2-40B4-BE49-F238E27FC236}">
              <a16:creationId xmlns:a16="http://schemas.microsoft.com/office/drawing/2014/main" id="{00000000-0008-0000-0600-0000A1010000}"/>
            </a:ext>
          </a:extLst>
        </xdr:cNvPr>
        <xdr:cNvCxnSpPr/>
      </xdr:nvCxnSpPr>
      <xdr:spPr>
        <a:xfrm>
          <a:off x="6972300" y="12928600"/>
          <a:ext cx="889000" cy="549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88900</xdr:rowOff>
    </xdr:from>
    <xdr:to>
      <xdr:col>41</xdr:col>
      <xdr:colOff>101600</xdr:colOff>
      <xdr:row>78</xdr:row>
      <xdr:rowOff>19050</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7810500" y="13290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76</xdr:row>
      <xdr:rowOff>35560</xdr:rowOff>
    </xdr:from>
    <xdr:ext cx="530225" cy="259080"/>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593965" y="1306576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12,987</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77</xdr:row>
      <xdr:rowOff>41275</xdr:rowOff>
    </xdr:from>
    <xdr:to>
      <xdr:col>36</xdr:col>
      <xdr:colOff>165100</xdr:colOff>
      <xdr:row>77</xdr:row>
      <xdr:rowOff>143510</xdr:rowOff>
    </xdr:to>
    <xdr:sp macro="" textlink="">
      <xdr:nvSpPr>
        <xdr:cNvPr id="420" name="フローチャート: 判断 419">
          <a:extLst>
            <a:ext uri="{FF2B5EF4-FFF2-40B4-BE49-F238E27FC236}">
              <a16:creationId xmlns:a16="http://schemas.microsoft.com/office/drawing/2014/main" id="{00000000-0008-0000-0600-0000A4010000}"/>
            </a:ext>
          </a:extLst>
        </xdr:cNvPr>
        <xdr:cNvSpPr/>
      </xdr:nvSpPr>
      <xdr:spPr>
        <a:xfrm>
          <a:off x="6921500" y="1324292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77</xdr:row>
      <xdr:rowOff>133985</xdr:rowOff>
    </xdr:from>
    <xdr:ext cx="530225" cy="25463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6704965" y="13335635"/>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15,505</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80010</xdr:rowOff>
    </xdr:from>
    <xdr:ext cx="762000" cy="259080"/>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80010</xdr:rowOff>
    </xdr:from>
    <xdr:ext cx="762000" cy="259080"/>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44</xdr:col>
      <xdr:colOff>177800</xdr:colOff>
      <xdr:row>81</xdr:row>
      <xdr:rowOff>80010</xdr:rowOff>
    </xdr:from>
    <xdr:ext cx="762000" cy="259080"/>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40</xdr:col>
      <xdr:colOff>50800</xdr:colOff>
      <xdr:row>81</xdr:row>
      <xdr:rowOff>80010</xdr:rowOff>
    </xdr:from>
    <xdr:ext cx="762000" cy="259080"/>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80010</xdr:rowOff>
    </xdr:from>
    <xdr:ext cx="762000" cy="259080"/>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54</xdr:col>
      <xdr:colOff>139700</xdr:colOff>
      <xdr:row>78</xdr:row>
      <xdr:rowOff>121920</xdr:rowOff>
    </xdr:from>
    <xdr:to>
      <xdr:col>55</xdr:col>
      <xdr:colOff>50800</xdr:colOff>
      <xdr:row>79</xdr:row>
      <xdr:rowOff>52070</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10426700" y="1349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36830</xdr:rowOff>
    </xdr:from>
    <xdr:ext cx="469900" cy="259080"/>
    <xdr:sp macro="" textlink="">
      <xdr:nvSpPr>
        <xdr:cNvPr id="428" name="普通建設事業費 （ うち新規整備　）該当値テキスト">
          <a:extLst>
            <a:ext uri="{FF2B5EF4-FFF2-40B4-BE49-F238E27FC236}">
              <a16:creationId xmlns:a16="http://schemas.microsoft.com/office/drawing/2014/main" id="{00000000-0008-0000-0600-0000AC010000}"/>
            </a:ext>
          </a:extLst>
        </xdr:cNvPr>
        <xdr:cNvSpPr txBox="1"/>
      </xdr:nvSpPr>
      <xdr:spPr>
        <a:xfrm>
          <a:off x="10528300" y="134099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2,254</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78</xdr:row>
      <xdr:rowOff>154940</xdr:rowOff>
    </xdr:from>
    <xdr:to>
      <xdr:col>50</xdr:col>
      <xdr:colOff>165100</xdr:colOff>
      <xdr:row>79</xdr:row>
      <xdr:rowOff>84455</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9588500" y="1352804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115570</xdr:colOff>
      <xdr:row>79</xdr:row>
      <xdr:rowOff>75565</xdr:rowOff>
    </xdr:from>
    <xdr:ext cx="378460" cy="25463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9450070" y="13620115"/>
          <a:ext cx="3784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573</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78</xdr:row>
      <xdr:rowOff>114300</xdr:rowOff>
    </xdr:from>
    <xdr:to>
      <xdr:col>46</xdr:col>
      <xdr:colOff>38100</xdr:colOff>
      <xdr:row>79</xdr:row>
      <xdr:rowOff>44450</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8699500" y="1348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133350</xdr:colOff>
      <xdr:row>79</xdr:row>
      <xdr:rowOff>35560</xdr:rowOff>
    </xdr:from>
    <xdr:ext cx="465455" cy="259080"/>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8515350" y="1358011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2,678</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78</xdr:row>
      <xdr:rowOff>54610</xdr:rowOff>
    </xdr:from>
    <xdr:to>
      <xdr:col>41</xdr:col>
      <xdr:colOff>101600</xdr:colOff>
      <xdr:row>78</xdr:row>
      <xdr:rowOff>156210</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7810500" y="13427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6350</xdr:colOff>
      <xdr:row>78</xdr:row>
      <xdr:rowOff>147320</xdr:rowOff>
    </xdr:from>
    <xdr:ext cx="465455" cy="259080"/>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7626350" y="1352042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5,787</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75</xdr:row>
      <xdr:rowOff>19050</xdr:rowOff>
    </xdr:from>
    <xdr:to>
      <xdr:col>36</xdr:col>
      <xdr:colOff>165100</xdr:colOff>
      <xdr:row>75</xdr:row>
      <xdr:rowOff>120650</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6921500" y="1287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73</xdr:row>
      <xdr:rowOff>137160</xdr:rowOff>
    </xdr:from>
    <xdr:ext cx="530225" cy="259080"/>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704965" y="1265301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34,683</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89/99</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32,789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神奈川県平均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22,713</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5440" cy="220980"/>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565900" y="1492250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99060</xdr:rowOff>
    </xdr:from>
    <xdr:to>
      <xdr:col>59</xdr:col>
      <xdr:colOff>50800</xdr:colOff>
      <xdr:row>99</xdr:row>
      <xdr:rowOff>99060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98</xdr:row>
      <xdr:rowOff>128270</xdr:rowOff>
    </xdr:from>
    <xdr:ext cx="244475" cy="259080"/>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355080" y="1693037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114935</xdr:rowOff>
    </xdr:from>
    <xdr:to>
      <xdr:col>59</xdr:col>
      <xdr:colOff>50800</xdr:colOff>
      <xdr:row>97</xdr:row>
      <xdr:rowOff>114935</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96</xdr:row>
      <xdr:rowOff>144145</xdr:rowOff>
    </xdr:from>
    <xdr:ext cx="531495" cy="25463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72505" y="16603345"/>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95</xdr:row>
      <xdr:rowOff>132080</xdr:rowOff>
    </xdr:from>
    <xdr:to>
      <xdr:col>59</xdr:col>
      <xdr:colOff>50800</xdr:colOff>
      <xdr:row>95</xdr:row>
      <xdr:rowOff>132080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94</xdr:row>
      <xdr:rowOff>160655</xdr:rowOff>
    </xdr:from>
    <xdr:ext cx="531495" cy="259080"/>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72505" y="16276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93</xdr:row>
      <xdr:rowOff>147955</xdr:rowOff>
    </xdr:from>
    <xdr:to>
      <xdr:col>59</xdr:col>
      <xdr:colOff>50800</xdr:colOff>
      <xdr:row>93</xdr:row>
      <xdr:rowOff>147955</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93</xdr:row>
      <xdr:rowOff>6350</xdr:rowOff>
    </xdr:from>
    <xdr:ext cx="531495" cy="25463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505" y="15951200"/>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91</xdr:row>
      <xdr:rowOff>164465</xdr:rowOff>
    </xdr:from>
    <xdr:to>
      <xdr:col>59</xdr:col>
      <xdr:colOff>50800</xdr:colOff>
      <xdr:row>91</xdr:row>
      <xdr:rowOff>164465</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91</xdr:row>
      <xdr:rowOff>22225</xdr:rowOff>
    </xdr:from>
    <xdr:ext cx="531495" cy="2584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505" y="15624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34</xdr:col>
      <xdr:colOff>127000</xdr:colOff>
      <xdr:row>90</xdr:row>
      <xdr:rowOff>8890</xdr:rowOff>
    </xdr:from>
    <xdr:to>
      <xdr:col>59</xdr:col>
      <xdr:colOff>50800</xdr:colOff>
      <xdr:row>90</xdr:row>
      <xdr:rowOff>8890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89</xdr:row>
      <xdr:rowOff>38100</xdr:rowOff>
    </xdr:from>
    <xdr:ext cx="591185" cy="259080"/>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08370" y="1529715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87</xdr:row>
      <xdr:rowOff>54610</xdr:rowOff>
    </xdr:from>
    <xdr:ext cx="591185" cy="25463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08370" y="149707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普通建設事業費 （ うち更新整備　）グラフ枠">
          <a:extLst>
            <a:ext uri="{FF2B5EF4-FFF2-40B4-BE49-F238E27FC236}">
              <a16:creationId xmlns:a16="http://schemas.microsoft.com/office/drawing/2014/main" id="{00000000-0008-0000-0600-0000CD010000}"/>
            </a:ext>
          </a:extLst>
        </xdr:cNvPr>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76200</xdr:rowOff>
    </xdr:from>
    <xdr:to>
      <xdr:col>54</xdr:col>
      <xdr:colOff>189865</xdr:colOff>
      <xdr:row>99</xdr:row>
      <xdr:rowOff>40640</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10475595" y="15506700"/>
          <a:ext cx="1270" cy="15074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44450</xdr:rowOff>
    </xdr:from>
    <xdr:ext cx="469900" cy="259080"/>
    <xdr:sp macro="" textlink="">
      <xdr:nvSpPr>
        <xdr:cNvPr id="463" name="普通建設事業費 （ うち更新整備　）最小値テキスト">
          <a:extLst>
            <a:ext uri="{FF2B5EF4-FFF2-40B4-BE49-F238E27FC236}">
              <a16:creationId xmlns:a16="http://schemas.microsoft.com/office/drawing/2014/main" id="{00000000-0008-0000-0600-0000CF010000}"/>
            </a:ext>
          </a:extLst>
        </xdr:cNvPr>
        <xdr:cNvSpPr txBox="1"/>
      </xdr:nvSpPr>
      <xdr:spPr>
        <a:xfrm>
          <a:off x="10528300" y="170180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3,565</a:t>
          </a:r>
          <a:endParaRPr kumimoji="1" lang="ja-JP" altLang="en-US" sz="1000" b="1">
            <a:latin typeface="ＭＳ Ｐゴシック"/>
            <a:ea typeface="ＭＳ Ｐゴシック"/>
          </a:endParaRPr>
        </a:p>
      </xdr:txBody>
    </xdr:sp>
    <xdr:clientData/>
  </xdr:oneCellAnchor>
  <xdr:twoCellAnchor>
    <xdr:from>
      <xdr:col>54</xdr:col>
      <xdr:colOff>101600</xdr:colOff>
      <xdr:row>99</xdr:row>
      <xdr:rowOff>40640</xdr:rowOff>
    </xdr:from>
    <xdr:to>
      <xdr:col>55</xdr:col>
      <xdr:colOff>88900</xdr:colOff>
      <xdr:row>99</xdr:row>
      <xdr:rowOff>40640</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10388600" y="170141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22860</xdr:rowOff>
    </xdr:from>
    <xdr:ext cx="534670" cy="259080"/>
    <xdr:sp macro="" textlink="">
      <xdr:nvSpPr>
        <xdr:cNvPr id="465" name="普通建設事業費 （ うち更新整備　）最大値テキスト">
          <a:extLst>
            <a:ext uri="{FF2B5EF4-FFF2-40B4-BE49-F238E27FC236}">
              <a16:creationId xmlns:a16="http://schemas.microsoft.com/office/drawing/2014/main" id="{00000000-0008-0000-0600-0000D1010000}"/>
            </a:ext>
          </a:extLst>
        </xdr:cNvPr>
        <xdr:cNvSpPr txBox="1"/>
      </xdr:nvSpPr>
      <xdr:spPr>
        <a:xfrm>
          <a:off x="10528300" y="152819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95,900</a:t>
          </a:r>
          <a:endParaRPr kumimoji="1" lang="ja-JP" altLang="en-US" sz="1000" b="1">
            <a:latin typeface="ＭＳ Ｐゴシック"/>
            <a:ea typeface="ＭＳ Ｐゴシック"/>
          </a:endParaRPr>
        </a:p>
      </xdr:txBody>
    </xdr:sp>
    <xdr:clientData/>
  </xdr:oneCellAnchor>
  <xdr:twoCellAnchor>
    <xdr:from>
      <xdr:col>54</xdr:col>
      <xdr:colOff>101600</xdr:colOff>
      <xdr:row>90</xdr:row>
      <xdr:rowOff>76200</xdr:rowOff>
    </xdr:from>
    <xdr:to>
      <xdr:col>55</xdr:col>
      <xdr:colOff>88900</xdr:colOff>
      <xdr:row>90</xdr:row>
      <xdr:rowOff>76200</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10388600" y="155067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53975</xdr:rowOff>
    </xdr:from>
    <xdr:to>
      <xdr:col>55</xdr:col>
      <xdr:colOff>0</xdr:colOff>
      <xdr:row>98</xdr:row>
      <xdr:rowOff>73660</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9639300" y="16856075"/>
          <a:ext cx="8382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163195</xdr:rowOff>
    </xdr:from>
    <xdr:ext cx="534670" cy="259080"/>
    <xdr:sp macro="" textlink="">
      <xdr:nvSpPr>
        <xdr:cNvPr id="468" name="普通建設事業費 （ うち更新整備　）平均値テキスト">
          <a:extLst>
            <a:ext uri="{FF2B5EF4-FFF2-40B4-BE49-F238E27FC236}">
              <a16:creationId xmlns:a16="http://schemas.microsoft.com/office/drawing/2014/main" id="{00000000-0008-0000-0600-0000D4010000}"/>
            </a:ext>
          </a:extLst>
        </xdr:cNvPr>
        <xdr:cNvSpPr txBox="1"/>
      </xdr:nvSpPr>
      <xdr:spPr>
        <a:xfrm>
          <a:off x="10528300" y="1645094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25,868</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96</xdr:row>
      <xdr:rowOff>140335</xdr:rowOff>
    </xdr:from>
    <xdr:to>
      <xdr:col>55</xdr:col>
      <xdr:colOff>50800</xdr:colOff>
      <xdr:row>97</xdr:row>
      <xdr:rowOff>70485</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10426700" y="16599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26035</xdr:rowOff>
    </xdr:from>
    <xdr:to>
      <xdr:col>50</xdr:col>
      <xdr:colOff>114300</xdr:colOff>
      <xdr:row>98</xdr:row>
      <xdr:rowOff>53975</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8750300" y="16142335"/>
          <a:ext cx="889000" cy="7137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133985</xdr:rowOff>
    </xdr:from>
    <xdr:to>
      <xdr:col>50</xdr:col>
      <xdr:colOff>165100</xdr:colOff>
      <xdr:row>97</xdr:row>
      <xdr:rowOff>64135</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9588500" y="16593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95</xdr:row>
      <xdr:rowOff>80645</xdr:rowOff>
    </xdr:from>
    <xdr:ext cx="530225" cy="259080"/>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9371965" y="1636839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26,224</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94</xdr:row>
      <xdr:rowOff>26035</xdr:rowOff>
    </xdr:from>
    <xdr:to>
      <xdr:col>45</xdr:col>
      <xdr:colOff>177800</xdr:colOff>
      <xdr:row>96</xdr:row>
      <xdr:rowOff>60960</xdr:rowOff>
    </xdr:to>
    <xdr:cxnSp macro="">
      <xdr:nvCxnSpPr>
        <xdr:cNvPr id="473" name="直線コネクタ 472">
          <a:extLst>
            <a:ext uri="{FF2B5EF4-FFF2-40B4-BE49-F238E27FC236}">
              <a16:creationId xmlns:a16="http://schemas.microsoft.com/office/drawing/2014/main" id="{00000000-0008-0000-0600-0000D9010000}"/>
            </a:ext>
          </a:extLst>
        </xdr:cNvPr>
        <xdr:cNvCxnSpPr/>
      </xdr:nvCxnSpPr>
      <xdr:spPr>
        <a:xfrm flipV="1">
          <a:off x="7861300" y="16142335"/>
          <a:ext cx="889000" cy="3778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86360</xdr:rowOff>
    </xdr:from>
    <xdr:to>
      <xdr:col>46</xdr:col>
      <xdr:colOff>38100</xdr:colOff>
      <xdr:row>97</xdr:row>
      <xdr:rowOff>16510</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8699500" y="1654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97</xdr:row>
      <xdr:rowOff>7620</xdr:rowOff>
    </xdr:from>
    <xdr:ext cx="530225" cy="25463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482965" y="1663827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29,152</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96</xdr:row>
      <xdr:rowOff>60960</xdr:rowOff>
    </xdr:from>
    <xdr:to>
      <xdr:col>41</xdr:col>
      <xdr:colOff>50800</xdr:colOff>
      <xdr:row>97</xdr:row>
      <xdr:rowOff>104775</xdr:rowOff>
    </xdr:to>
    <xdr:cxnSp macro="">
      <xdr:nvCxnSpPr>
        <xdr:cNvPr id="476" name="直線コネクタ 475">
          <a:extLst>
            <a:ext uri="{FF2B5EF4-FFF2-40B4-BE49-F238E27FC236}">
              <a16:creationId xmlns:a16="http://schemas.microsoft.com/office/drawing/2014/main" id="{00000000-0008-0000-0600-0000DC010000}"/>
            </a:ext>
          </a:extLst>
        </xdr:cNvPr>
        <xdr:cNvCxnSpPr/>
      </xdr:nvCxnSpPr>
      <xdr:spPr>
        <a:xfrm flipV="1">
          <a:off x="6972300" y="16520160"/>
          <a:ext cx="889000" cy="2152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83820</xdr:rowOff>
    </xdr:from>
    <xdr:to>
      <xdr:col>41</xdr:col>
      <xdr:colOff>101600</xdr:colOff>
      <xdr:row>97</xdr:row>
      <xdr:rowOff>13970</xdr:rowOff>
    </xdr:to>
    <xdr:sp macro="" textlink="">
      <xdr:nvSpPr>
        <xdr:cNvPr id="477" name="フローチャート: 判断 476">
          <a:extLst>
            <a:ext uri="{FF2B5EF4-FFF2-40B4-BE49-F238E27FC236}">
              <a16:creationId xmlns:a16="http://schemas.microsoft.com/office/drawing/2014/main" id="{00000000-0008-0000-0600-0000DD010000}"/>
            </a:ext>
          </a:extLst>
        </xdr:cNvPr>
        <xdr:cNvSpPr/>
      </xdr:nvSpPr>
      <xdr:spPr>
        <a:xfrm>
          <a:off x="7810500" y="16543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97</xdr:row>
      <xdr:rowOff>5080</xdr:rowOff>
    </xdr:from>
    <xdr:ext cx="530225" cy="259080"/>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593965" y="1663573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29,324</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97</xdr:row>
      <xdr:rowOff>7620</xdr:rowOff>
    </xdr:from>
    <xdr:to>
      <xdr:col>36</xdr:col>
      <xdr:colOff>165100</xdr:colOff>
      <xdr:row>97</xdr:row>
      <xdr:rowOff>109220</xdr:rowOff>
    </xdr:to>
    <xdr:sp macro="" textlink="">
      <xdr:nvSpPr>
        <xdr:cNvPr id="479" name="フローチャート: 判断 478">
          <a:extLst>
            <a:ext uri="{FF2B5EF4-FFF2-40B4-BE49-F238E27FC236}">
              <a16:creationId xmlns:a16="http://schemas.microsoft.com/office/drawing/2014/main" id="{00000000-0008-0000-0600-0000DF010000}"/>
            </a:ext>
          </a:extLst>
        </xdr:cNvPr>
        <xdr:cNvSpPr/>
      </xdr:nvSpPr>
      <xdr:spPr>
        <a:xfrm>
          <a:off x="6921500" y="16638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95</xdr:row>
      <xdr:rowOff>125730</xdr:rowOff>
    </xdr:from>
    <xdr:ext cx="530225" cy="259080"/>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6704965" y="1641348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23,490</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62000" cy="259080"/>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44</xdr:col>
      <xdr:colOff>177800</xdr:colOff>
      <xdr:row>101</xdr:row>
      <xdr:rowOff>80010</xdr:rowOff>
    </xdr:from>
    <xdr:ext cx="762000" cy="259080"/>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62000" cy="259080"/>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62000" cy="259080"/>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54</xdr:col>
      <xdr:colOff>139700</xdr:colOff>
      <xdr:row>98</xdr:row>
      <xdr:rowOff>22860</xdr:rowOff>
    </xdr:from>
    <xdr:to>
      <xdr:col>55</xdr:col>
      <xdr:colOff>50800</xdr:colOff>
      <xdr:row>98</xdr:row>
      <xdr:rowOff>124460</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10426700" y="16824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1270</xdr:rowOff>
    </xdr:from>
    <xdr:ext cx="534670" cy="259080"/>
    <xdr:sp macro="" textlink="">
      <xdr:nvSpPr>
        <xdr:cNvPr id="487" name="普通建設事業費 （ うち更新整備　）該当値テキスト">
          <a:extLst>
            <a:ext uri="{FF2B5EF4-FFF2-40B4-BE49-F238E27FC236}">
              <a16:creationId xmlns:a16="http://schemas.microsoft.com/office/drawing/2014/main" id="{00000000-0008-0000-0600-0000E7010000}"/>
            </a:ext>
          </a:extLst>
        </xdr:cNvPr>
        <xdr:cNvSpPr txBox="1"/>
      </xdr:nvSpPr>
      <xdr:spPr>
        <a:xfrm>
          <a:off x="10528300" y="168033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12,044</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98</xdr:row>
      <xdr:rowOff>3175</xdr:rowOff>
    </xdr:from>
    <xdr:to>
      <xdr:col>50</xdr:col>
      <xdr:colOff>165100</xdr:colOff>
      <xdr:row>98</xdr:row>
      <xdr:rowOff>104775</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9588500" y="16805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98</xdr:row>
      <xdr:rowOff>95885</xdr:rowOff>
    </xdr:from>
    <xdr:ext cx="530225" cy="259080"/>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9371965" y="1689798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13,248</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93</xdr:row>
      <xdr:rowOff>146685</xdr:rowOff>
    </xdr:from>
    <xdr:to>
      <xdr:col>46</xdr:col>
      <xdr:colOff>38100</xdr:colOff>
      <xdr:row>94</xdr:row>
      <xdr:rowOff>76835</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8699500" y="16091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92</xdr:row>
      <xdr:rowOff>93345</xdr:rowOff>
    </xdr:from>
    <xdr:ext cx="530225" cy="259080"/>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8482965" y="1586674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56,955</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96</xdr:row>
      <xdr:rowOff>10160</xdr:rowOff>
    </xdr:from>
    <xdr:to>
      <xdr:col>41</xdr:col>
      <xdr:colOff>101600</xdr:colOff>
      <xdr:row>96</xdr:row>
      <xdr:rowOff>111760</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7810500" y="16469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94</xdr:row>
      <xdr:rowOff>128270</xdr:rowOff>
    </xdr:from>
    <xdr:ext cx="530225" cy="259080"/>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7593965" y="1624457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33,826</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97</xdr:row>
      <xdr:rowOff>53975</xdr:rowOff>
    </xdr:from>
    <xdr:to>
      <xdr:col>36</xdr:col>
      <xdr:colOff>165100</xdr:colOff>
      <xdr:row>97</xdr:row>
      <xdr:rowOff>155575</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6921500" y="16684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97</xdr:row>
      <xdr:rowOff>146685</xdr:rowOff>
    </xdr:from>
    <xdr:ext cx="530225" cy="25463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6704965" y="16777335"/>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20,632</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24/99</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2,155</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神奈川県平均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5440" cy="220980"/>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2407900" y="463550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99060</xdr:rowOff>
    </xdr:from>
    <xdr:to>
      <xdr:col>89</xdr:col>
      <xdr:colOff>177800</xdr:colOff>
      <xdr:row>39</xdr:row>
      <xdr:rowOff>99060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38</xdr:row>
      <xdr:rowOff>128270</xdr:rowOff>
    </xdr:from>
    <xdr:ext cx="244475" cy="259080"/>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2197080" y="664337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37</xdr:row>
      <xdr:rowOff>114935</xdr:rowOff>
    </xdr:from>
    <xdr:to>
      <xdr:col>89</xdr:col>
      <xdr:colOff>177800</xdr:colOff>
      <xdr:row>37</xdr:row>
      <xdr:rowOff>114935</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36</xdr:row>
      <xdr:rowOff>144145</xdr:rowOff>
    </xdr:from>
    <xdr:ext cx="531495" cy="25463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914505" y="6316345"/>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35</xdr:row>
      <xdr:rowOff>132080</xdr:rowOff>
    </xdr:from>
    <xdr:to>
      <xdr:col>89</xdr:col>
      <xdr:colOff>177800</xdr:colOff>
      <xdr:row>35</xdr:row>
      <xdr:rowOff>132080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34</xdr:row>
      <xdr:rowOff>160655</xdr:rowOff>
    </xdr:from>
    <xdr:ext cx="531495" cy="259080"/>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14505" y="5989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33</xdr:row>
      <xdr:rowOff>147955</xdr:rowOff>
    </xdr:from>
    <xdr:to>
      <xdr:col>89</xdr:col>
      <xdr:colOff>177800</xdr:colOff>
      <xdr:row>33</xdr:row>
      <xdr:rowOff>147955</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33</xdr:row>
      <xdr:rowOff>6350</xdr:rowOff>
    </xdr:from>
    <xdr:ext cx="531495" cy="25463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505" y="5664200"/>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164465</xdr:rowOff>
    </xdr:from>
    <xdr:to>
      <xdr:col>89</xdr:col>
      <xdr:colOff>177800</xdr:colOff>
      <xdr:row>31</xdr:row>
      <xdr:rowOff>164465</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31</xdr:row>
      <xdr:rowOff>22225</xdr:rowOff>
    </xdr:from>
    <xdr:ext cx="531495" cy="2584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14505" y="5337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65</xdr:col>
      <xdr:colOff>63500</xdr:colOff>
      <xdr:row>30</xdr:row>
      <xdr:rowOff>8890</xdr:rowOff>
    </xdr:from>
    <xdr:to>
      <xdr:col>89</xdr:col>
      <xdr:colOff>177800</xdr:colOff>
      <xdr:row>30</xdr:row>
      <xdr:rowOff>8890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29</xdr:row>
      <xdr:rowOff>38100</xdr:rowOff>
    </xdr:from>
    <xdr:ext cx="591185" cy="259080"/>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850370" y="501015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27</xdr:row>
      <xdr:rowOff>54610</xdr:rowOff>
    </xdr:from>
    <xdr:ext cx="591185" cy="25463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1850370" y="46837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災害復旧事業費グラフ枠">
          <a:extLst>
            <a:ext uri="{FF2B5EF4-FFF2-40B4-BE49-F238E27FC236}">
              <a16:creationId xmlns:a16="http://schemas.microsoft.com/office/drawing/2014/main" id="{00000000-0008-0000-0600-000008020000}"/>
            </a:ext>
          </a:extLst>
        </xdr:cNvPr>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9525</xdr:rowOff>
    </xdr:from>
    <xdr:to>
      <xdr:col>85</xdr:col>
      <xdr:colOff>126365</xdr:colOff>
      <xdr:row>39</xdr:row>
      <xdr:rowOff>99060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flipV="1">
          <a:off x="16317595" y="5324475"/>
          <a:ext cx="1270" cy="14611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125095</xdr:rowOff>
    </xdr:from>
    <xdr:ext cx="249555" cy="258445"/>
    <xdr:sp macro="" textlink="">
      <xdr:nvSpPr>
        <xdr:cNvPr id="522" name="災害復旧事業費最小値テキスト">
          <a:extLst>
            <a:ext uri="{FF2B5EF4-FFF2-40B4-BE49-F238E27FC236}">
              <a16:creationId xmlns:a16="http://schemas.microsoft.com/office/drawing/2014/main" id="{00000000-0008-0000-0600-00000A020000}"/>
            </a:ext>
          </a:extLst>
        </xdr:cNvPr>
        <xdr:cNvSpPr txBox="1"/>
      </xdr:nvSpPr>
      <xdr:spPr>
        <a:xfrm>
          <a:off x="16370300" y="6811645"/>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39</xdr:row>
      <xdr:rowOff>99060</xdr:rowOff>
    </xdr:from>
    <xdr:to>
      <xdr:col>86</xdr:col>
      <xdr:colOff>25400</xdr:colOff>
      <xdr:row>39</xdr:row>
      <xdr:rowOff>99060</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6230600" y="6785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128270</xdr:rowOff>
    </xdr:from>
    <xdr:ext cx="534670" cy="259080"/>
    <xdr:sp macro="" textlink="">
      <xdr:nvSpPr>
        <xdr:cNvPr id="524" name="災害復旧事業費最大値テキスト">
          <a:extLst>
            <a:ext uri="{FF2B5EF4-FFF2-40B4-BE49-F238E27FC236}">
              <a16:creationId xmlns:a16="http://schemas.microsoft.com/office/drawing/2014/main" id="{00000000-0008-0000-0600-00000C020000}"/>
            </a:ext>
          </a:extLst>
        </xdr:cNvPr>
        <xdr:cNvSpPr txBox="1"/>
      </xdr:nvSpPr>
      <xdr:spPr>
        <a:xfrm>
          <a:off x="16370300" y="51003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89,453</a:t>
          </a:r>
          <a:endParaRPr kumimoji="1" lang="ja-JP" altLang="en-US" sz="1000" b="1">
            <a:latin typeface="ＭＳ Ｐゴシック"/>
            <a:ea typeface="ＭＳ Ｐゴシック"/>
          </a:endParaRPr>
        </a:p>
      </xdr:txBody>
    </xdr:sp>
    <xdr:clientData/>
  </xdr:oneCellAnchor>
  <xdr:twoCellAnchor>
    <xdr:from>
      <xdr:col>85</xdr:col>
      <xdr:colOff>38100</xdr:colOff>
      <xdr:row>31</xdr:row>
      <xdr:rowOff>9525</xdr:rowOff>
    </xdr:from>
    <xdr:to>
      <xdr:col>86</xdr:col>
      <xdr:colOff>25400</xdr:colOff>
      <xdr:row>31</xdr:row>
      <xdr:rowOff>9525</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6230600" y="53244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52070</xdr:rowOff>
    </xdr:from>
    <xdr:to>
      <xdr:col>85</xdr:col>
      <xdr:colOff>127000</xdr:colOff>
      <xdr:row>39</xdr:row>
      <xdr:rowOff>83820</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5481300" y="6738620"/>
          <a:ext cx="83820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42545</xdr:rowOff>
    </xdr:from>
    <xdr:ext cx="469900" cy="254635"/>
    <xdr:sp macro="" textlink="">
      <xdr:nvSpPr>
        <xdr:cNvPr id="527" name="災害復旧事業費平均値テキスト">
          <a:extLst>
            <a:ext uri="{FF2B5EF4-FFF2-40B4-BE49-F238E27FC236}">
              <a16:creationId xmlns:a16="http://schemas.microsoft.com/office/drawing/2014/main" id="{00000000-0008-0000-0600-00000F020000}"/>
            </a:ext>
          </a:extLst>
        </xdr:cNvPr>
        <xdr:cNvSpPr txBox="1"/>
      </xdr:nvSpPr>
      <xdr:spPr>
        <a:xfrm>
          <a:off x="16370300" y="6557645"/>
          <a:ext cx="469900" cy="2546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1,746</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39</xdr:row>
      <xdr:rowOff>19685</xdr:rowOff>
    </xdr:from>
    <xdr:to>
      <xdr:col>85</xdr:col>
      <xdr:colOff>177800</xdr:colOff>
      <xdr:row>39</xdr:row>
      <xdr:rowOff>121285</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6268700" y="6706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25400</xdr:rowOff>
    </xdr:from>
    <xdr:to>
      <xdr:col>81</xdr:col>
      <xdr:colOff>50800</xdr:colOff>
      <xdr:row>39</xdr:row>
      <xdr:rowOff>52070</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4592300" y="6711950"/>
          <a:ext cx="8890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12065</xdr:rowOff>
    </xdr:from>
    <xdr:to>
      <xdr:col>81</xdr:col>
      <xdr:colOff>101600</xdr:colOff>
      <xdr:row>39</xdr:row>
      <xdr:rowOff>113665</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5430500" y="6698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39</xdr:row>
      <xdr:rowOff>104775</xdr:rowOff>
    </xdr:from>
    <xdr:ext cx="465455" cy="259080"/>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46350" y="679132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2,216</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39</xdr:row>
      <xdr:rowOff>2540</xdr:rowOff>
    </xdr:from>
    <xdr:to>
      <xdr:col>76</xdr:col>
      <xdr:colOff>114300</xdr:colOff>
      <xdr:row>39</xdr:row>
      <xdr:rowOff>25400</xdr:rowOff>
    </xdr:to>
    <xdr:cxnSp macro="">
      <xdr:nvCxnSpPr>
        <xdr:cNvPr id="532" name="直線コネクタ 531">
          <a:extLst>
            <a:ext uri="{FF2B5EF4-FFF2-40B4-BE49-F238E27FC236}">
              <a16:creationId xmlns:a16="http://schemas.microsoft.com/office/drawing/2014/main" id="{00000000-0008-0000-0600-000014020000}"/>
            </a:ext>
          </a:extLst>
        </xdr:cNvPr>
        <xdr:cNvCxnSpPr/>
      </xdr:nvCxnSpPr>
      <xdr:spPr>
        <a:xfrm>
          <a:off x="13703300" y="668909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20955</xdr:rowOff>
    </xdr:from>
    <xdr:to>
      <xdr:col>76</xdr:col>
      <xdr:colOff>165100</xdr:colOff>
      <xdr:row>39</xdr:row>
      <xdr:rowOff>122555</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4541500" y="6707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39</xdr:row>
      <xdr:rowOff>113665</xdr:rowOff>
    </xdr:from>
    <xdr:ext cx="465455" cy="2584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357350" y="6800215"/>
          <a:ext cx="465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1,654</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39</xdr:row>
      <xdr:rowOff>2540</xdr:rowOff>
    </xdr:from>
    <xdr:to>
      <xdr:col>71</xdr:col>
      <xdr:colOff>177800</xdr:colOff>
      <xdr:row>39</xdr:row>
      <xdr:rowOff>74930</xdr:rowOff>
    </xdr:to>
    <xdr:cxnSp macro="">
      <xdr:nvCxnSpPr>
        <xdr:cNvPr id="535" name="直線コネクタ 534">
          <a:extLst>
            <a:ext uri="{FF2B5EF4-FFF2-40B4-BE49-F238E27FC236}">
              <a16:creationId xmlns:a16="http://schemas.microsoft.com/office/drawing/2014/main" id="{00000000-0008-0000-0600-000017020000}"/>
            </a:ext>
          </a:extLst>
        </xdr:cNvPr>
        <xdr:cNvCxnSpPr/>
      </xdr:nvCxnSpPr>
      <xdr:spPr>
        <a:xfrm flipV="1">
          <a:off x="12814300" y="6689090"/>
          <a:ext cx="889000" cy="723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15240</xdr:rowOff>
    </xdr:from>
    <xdr:to>
      <xdr:col>72</xdr:col>
      <xdr:colOff>38100</xdr:colOff>
      <xdr:row>39</xdr:row>
      <xdr:rowOff>116840</xdr:rowOff>
    </xdr:to>
    <xdr:sp macro="" textlink="">
      <xdr:nvSpPr>
        <xdr:cNvPr id="536" name="フローチャート: 判断 535">
          <a:extLst>
            <a:ext uri="{FF2B5EF4-FFF2-40B4-BE49-F238E27FC236}">
              <a16:creationId xmlns:a16="http://schemas.microsoft.com/office/drawing/2014/main" id="{00000000-0008-0000-0600-000018020000}"/>
            </a:ext>
          </a:extLst>
        </xdr:cNvPr>
        <xdr:cNvSpPr/>
      </xdr:nvSpPr>
      <xdr:spPr>
        <a:xfrm>
          <a:off x="13652500" y="6701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39</xdr:row>
      <xdr:rowOff>107950</xdr:rowOff>
    </xdr:from>
    <xdr:ext cx="465455" cy="259080"/>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3468350" y="679450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2,025</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39</xdr:row>
      <xdr:rowOff>23495</xdr:rowOff>
    </xdr:from>
    <xdr:to>
      <xdr:col>67</xdr:col>
      <xdr:colOff>101600</xdr:colOff>
      <xdr:row>39</xdr:row>
      <xdr:rowOff>125095</xdr:rowOff>
    </xdr:to>
    <xdr:sp macro="" textlink="">
      <xdr:nvSpPr>
        <xdr:cNvPr id="538" name="フローチャート: 判断 537">
          <a:extLst>
            <a:ext uri="{FF2B5EF4-FFF2-40B4-BE49-F238E27FC236}">
              <a16:creationId xmlns:a16="http://schemas.microsoft.com/office/drawing/2014/main" id="{00000000-0008-0000-0600-00001A020000}"/>
            </a:ext>
          </a:extLst>
        </xdr:cNvPr>
        <xdr:cNvSpPr/>
      </xdr:nvSpPr>
      <xdr:spPr>
        <a:xfrm>
          <a:off x="12763500" y="6710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37</xdr:row>
      <xdr:rowOff>141605</xdr:rowOff>
    </xdr:from>
    <xdr:ext cx="465455" cy="259080"/>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2579350" y="648525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1,494</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80010</xdr:rowOff>
    </xdr:from>
    <xdr:ext cx="762000" cy="259080"/>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41</xdr:row>
      <xdr:rowOff>80010</xdr:rowOff>
    </xdr:from>
    <xdr:ext cx="762000" cy="259080"/>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80010</xdr:rowOff>
    </xdr:from>
    <xdr:ext cx="762000" cy="259080"/>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177800</xdr:colOff>
      <xdr:row>41</xdr:row>
      <xdr:rowOff>80010</xdr:rowOff>
    </xdr:from>
    <xdr:ext cx="762000" cy="259080"/>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41</xdr:row>
      <xdr:rowOff>80010</xdr:rowOff>
    </xdr:from>
    <xdr:ext cx="762000" cy="259080"/>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39</xdr:row>
      <xdr:rowOff>33020</xdr:rowOff>
    </xdr:from>
    <xdr:to>
      <xdr:col>85</xdr:col>
      <xdr:colOff>177800</xdr:colOff>
      <xdr:row>39</xdr:row>
      <xdr:rowOff>134620</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6268700" y="6719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169545</xdr:rowOff>
    </xdr:from>
    <xdr:ext cx="378460" cy="254635"/>
    <xdr:sp macro="" textlink="">
      <xdr:nvSpPr>
        <xdr:cNvPr id="546" name="災害復旧事業費該当値テキスト">
          <a:extLst>
            <a:ext uri="{FF2B5EF4-FFF2-40B4-BE49-F238E27FC236}">
              <a16:creationId xmlns:a16="http://schemas.microsoft.com/office/drawing/2014/main" id="{00000000-0008-0000-0600-000022020000}"/>
            </a:ext>
          </a:extLst>
        </xdr:cNvPr>
        <xdr:cNvSpPr txBox="1"/>
      </xdr:nvSpPr>
      <xdr:spPr>
        <a:xfrm>
          <a:off x="16370300" y="6684645"/>
          <a:ext cx="3784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904</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39</xdr:row>
      <xdr:rowOff>635</xdr:rowOff>
    </xdr:from>
    <xdr:to>
      <xdr:col>81</xdr:col>
      <xdr:colOff>101600</xdr:colOff>
      <xdr:row>39</xdr:row>
      <xdr:rowOff>102235</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5430500" y="6687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37</xdr:row>
      <xdr:rowOff>118745</xdr:rowOff>
    </xdr:from>
    <xdr:ext cx="465455" cy="259080"/>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5246350" y="646239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2,918</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38</xdr:row>
      <xdr:rowOff>146050</xdr:rowOff>
    </xdr:from>
    <xdr:to>
      <xdr:col>76</xdr:col>
      <xdr:colOff>165100</xdr:colOff>
      <xdr:row>39</xdr:row>
      <xdr:rowOff>76200</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4541500" y="6661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37</xdr:row>
      <xdr:rowOff>92710</xdr:rowOff>
    </xdr:from>
    <xdr:ext cx="465455" cy="259080"/>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4357350" y="64363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4,513</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38</xdr:row>
      <xdr:rowOff>123190</xdr:rowOff>
    </xdr:from>
    <xdr:to>
      <xdr:col>72</xdr:col>
      <xdr:colOff>38100</xdr:colOff>
      <xdr:row>39</xdr:row>
      <xdr:rowOff>53340</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3652500" y="6638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37</xdr:row>
      <xdr:rowOff>69850</xdr:rowOff>
    </xdr:from>
    <xdr:ext cx="465455" cy="259080"/>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3468350" y="641350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5,902</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39</xdr:row>
      <xdr:rowOff>24130</xdr:rowOff>
    </xdr:from>
    <xdr:to>
      <xdr:col>67</xdr:col>
      <xdr:colOff>101600</xdr:colOff>
      <xdr:row>39</xdr:row>
      <xdr:rowOff>125730</xdr:rowOff>
    </xdr:to>
    <xdr:sp macro="" textlink="">
      <xdr:nvSpPr>
        <xdr:cNvPr id="553" name="楕円 552">
          <a:extLst>
            <a:ext uri="{FF2B5EF4-FFF2-40B4-BE49-F238E27FC236}">
              <a16:creationId xmlns:a16="http://schemas.microsoft.com/office/drawing/2014/main" id="{00000000-0008-0000-0600-000029020000}"/>
            </a:ext>
          </a:extLst>
        </xdr:cNvPr>
        <xdr:cNvSpPr/>
      </xdr:nvSpPr>
      <xdr:spPr>
        <a:xfrm>
          <a:off x="12763500" y="671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39</xdr:row>
      <xdr:rowOff>116840</xdr:rowOff>
    </xdr:from>
    <xdr:ext cx="465455" cy="259080"/>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579350" y="680339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1,459</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1/99</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神奈川県平均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5440" cy="220980"/>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407900" y="806450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53</xdr:row>
      <xdr:rowOff>168910</xdr:rowOff>
    </xdr:from>
    <xdr:ext cx="244475" cy="25463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197080" y="9255760"/>
          <a:ext cx="24447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47</xdr:row>
      <xdr:rowOff>54610</xdr:rowOff>
    </xdr:from>
    <xdr:ext cx="244475" cy="25463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2197080" y="8112760"/>
          <a:ext cx="24447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失業対策事業費グラフ枠">
          <a:extLst>
            <a:ext uri="{FF2B5EF4-FFF2-40B4-BE49-F238E27FC236}">
              <a16:creationId xmlns:a16="http://schemas.microsoft.com/office/drawing/2014/main" id="{00000000-0008-0000-0600-000039020000}"/>
            </a:ext>
          </a:extLst>
        </xdr:cNvPr>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126365</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317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10160</xdr:rowOff>
    </xdr:from>
    <xdr:ext cx="249555" cy="259080"/>
    <xdr:sp macro="" textlink="">
      <xdr:nvSpPr>
        <xdr:cNvPr id="571" name="失業対策事業費最小値テキスト">
          <a:extLst>
            <a:ext uri="{FF2B5EF4-FFF2-40B4-BE49-F238E27FC236}">
              <a16:creationId xmlns:a16="http://schemas.microsoft.com/office/drawing/2014/main" id="{00000000-0008-0000-0600-00003B020000}"/>
            </a:ext>
          </a:extLst>
        </xdr:cNvPr>
        <xdr:cNvSpPr txBox="1"/>
      </xdr:nvSpPr>
      <xdr:spPr>
        <a:xfrm>
          <a:off x="16370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10160</xdr:rowOff>
    </xdr:from>
    <xdr:ext cx="249555" cy="259080"/>
    <xdr:sp macro="" textlink="">
      <xdr:nvSpPr>
        <xdr:cNvPr id="573" name="失業対策事業費最大値テキスト">
          <a:extLst>
            <a:ext uri="{FF2B5EF4-FFF2-40B4-BE49-F238E27FC236}">
              <a16:creationId xmlns:a16="http://schemas.microsoft.com/office/drawing/2014/main" id="{00000000-0008-0000-0600-00003D020000}"/>
            </a:ext>
          </a:extLst>
        </xdr:cNvPr>
        <xdr:cNvSpPr txBox="1"/>
      </xdr:nvSpPr>
      <xdr:spPr>
        <a:xfrm>
          <a:off x="16370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5481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67310</xdr:rowOff>
    </xdr:from>
    <xdr:ext cx="249555" cy="259080"/>
    <xdr:sp macro="" textlink="">
      <xdr:nvSpPr>
        <xdr:cNvPr id="576" name="失業対策事業費平均値テキスト">
          <a:extLst>
            <a:ext uri="{FF2B5EF4-FFF2-40B4-BE49-F238E27FC236}">
              <a16:creationId xmlns:a16="http://schemas.microsoft.com/office/drawing/2014/main" id="{00000000-0008-0000-0600-000040020000}"/>
            </a:ext>
          </a:extLst>
        </xdr:cNvPr>
        <xdr:cNvSpPr txBox="1"/>
      </xdr:nvSpPr>
      <xdr:spPr>
        <a:xfrm>
          <a:off x="16370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4592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55</xdr:row>
      <xdr:rowOff>10160</xdr:rowOff>
    </xdr:from>
    <xdr:ext cx="245110" cy="259080"/>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356840" y="943991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3703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180340</xdr:colOff>
      <xdr:row>55</xdr:row>
      <xdr:rowOff>10160</xdr:rowOff>
    </xdr:from>
    <xdr:ext cx="245110" cy="259080"/>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67840" y="943991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4" name="直線コネクタ 583">
          <a:extLst>
            <a:ext uri="{FF2B5EF4-FFF2-40B4-BE49-F238E27FC236}">
              <a16:creationId xmlns:a16="http://schemas.microsoft.com/office/drawing/2014/main" id="{00000000-0008-0000-0600-000048020000}"/>
            </a:ext>
          </a:extLst>
        </xdr:cNvPr>
        <xdr:cNvCxnSpPr/>
      </xdr:nvCxnSpPr>
      <xdr:spPr>
        <a:xfrm>
          <a:off x="1281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55</xdr:row>
      <xdr:rowOff>10160</xdr:rowOff>
    </xdr:from>
    <xdr:ext cx="245110" cy="259080"/>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3578840" y="943991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7" name="フローチャート: 判断 586">
          <a:extLst>
            <a:ext uri="{FF2B5EF4-FFF2-40B4-BE49-F238E27FC236}">
              <a16:creationId xmlns:a16="http://schemas.microsoft.com/office/drawing/2014/main" id="{00000000-0008-0000-0600-00004B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55</xdr:row>
      <xdr:rowOff>10160</xdr:rowOff>
    </xdr:from>
    <xdr:ext cx="245110" cy="259080"/>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89840" y="943991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80010</xdr:rowOff>
    </xdr:from>
    <xdr:ext cx="762000" cy="259080"/>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61</xdr:row>
      <xdr:rowOff>80010</xdr:rowOff>
    </xdr:from>
    <xdr:ext cx="762000" cy="259080"/>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80010</xdr:rowOff>
    </xdr:from>
    <xdr:ext cx="762000" cy="259080"/>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177800</xdr:colOff>
      <xdr:row>61</xdr:row>
      <xdr:rowOff>80010</xdr:rowOff>
    </xdr:from>
    <xdr:ext cx="762000" cy="259080"/>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61</xdr:row>
      <xdr:rowOff>80010</xdr:rowOff>
    </xdr:from>
    <xdr:ext cx="762000" cy="259080"/>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124460</xdr:rowOff>
    </xdr:from>
    <xdr:ext cx="249555" cy="259080"/>
    <xdr:sp macro="" textlink="">
      <xdr:nvSpPr>
        <xdr:cNvPr id="595" name="失業対策事業費該当値テキスト">
          <a:extLst>
            <a:ext uri="{FF2B5EF4-FFF2-40B4-BE49-F238E27FC236}">
              <a16:creationId xmlns:a16="http://schemas.microsoft.com/office/drawing/2014/main" id="{00000000-0008-0000-0600-000053020000}"/>
            </a:ext>
          </a:extLst>
        </xdr:cNvPr>
        <xdr:cNvSpPr txBox="1"/>
      </xdr:nvSpPr>
      <xdr:spPr>
        <a:xfrm>
          <a:off x="16370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53</xdr:row>
      <xdr:rowOff>35560</xdr:rowOff>
    </xdr:from>
    <xdr:ext cx="245110" cy="259080"/>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5356840" y="912241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180340</xdr:colOff>
      <xdr:row>53</xdr:row>
      <xdr:rowOff>35560</xdr:rowOff>
    </xdr:from>
    <xdr:ext cx="245110" cy="259080"/>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4467840" y="912241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53</xdr:row>
      <xdr:rowOff>35560</xdr:rowOff>
    </xdr:from>
    <xdr:ext cx="245110" cy="259080"/>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3578840" y="912241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53</xdr:row>
      <xdr:rowOff>35560</xdr:rowOff>
    </xdr:from>
    <xdr:ext cx="245110" cy="259080"/>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689840" y="912241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34/99</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43,946</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神奈川県平均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44,255</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5440" cy="220980"/>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2407900" y="1149350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99060</xdr:rowOff>
    </xdr:from>
    <xdr:to>
      <xdr:col>89</xdr:col>
      <xdr:colOff>177800</xdr:colOff>
      <xdr:row>79</xdr:row>
      <xdr:rowOff>99060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78</xdr:row>
      <xdr:rowOff>128270</xdr:rowOff>
    </xdr:from>
    <xdr:ext cx="244475" cy="259080"/>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2197080" y="1350137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114935</xdr:rowOff>
    </xdr:from>
    <xdr:to>
      <xdr:col>89</xdr:col>
      <xdr:colOff>177800</xdr:colOff>
      <xdr:row>77</xdr:row>
      <xdr:rowOff>114935</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76</xdr:row>
      <xdr:rowOff>144145</xdr:rowOff>
    </xdr:from>
    <xdr:ext cx="531495" cy="25463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505" y="13174345"/>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75</xdr:row>
      <xdr:rowOff>132080</xdr:rowOff>
    </xdr:from>
    <xdr:to>
      <xdr:col>89</xdr:col>
      <xdr:colOff>177800</xdr:colOff>
      <xdr:row>75</xdr:row>
      <xdr:rowOff>132080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74</xdr:row>
      <xdr:rowOff>160655</xdr:rowOff>
    </xdr:from>
    <xdr:ext cx="531495" cy="259080"/>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914505" y="12847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73</xdr:row>
      <xdr:rowOff>147955</xdr:rowOff>
    </xdr:from>
    <xdr:to>
      <xdr:col>89</xdr:col>
      <xdr:colOff>177800</xdr:colOff>
      <xdr:row>73</xdr:row>
      <xdr:rowOff>147955</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73</xdr:row>
      <xdr:rowOff>6350</xdr:rowOff>
    </xdr:from>
    <xdr:ext cx="531495" cy="25463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914505" y="12522200"/>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71</xdr:row>
      <xdr:rowOff>164465</xdr:rowOff>
    </xdr:from>
    <xdr:to>
      <xdr:col>89</xdr:col>
      <xdr:colOff>177800</xdr:colOff>
      <xdr:row>71</xdr:row>
      <xdr:rowOff>164465</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71</xdr:row>
      <xdr:rowOff>22225</xdr:rowOff>
    </xdr:from>
    <xdr:ext cx="531495" cy="2584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914505" y="12195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65</xdr:col>
      <xdr:colOff>63500</xdr:colOff>
      <xdr:row>70</xdr:row>
      <xdr:rowOff>8890</xdr:rowOff>
    </xdr:from>
    <xdr:to>
      <xdr:col>89</xdr:col>
      <xdr:colOff>177800</xdr:colOff>
      <xdr:row>70</xdr:row>
      <xdr:rowOff>8890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69</xdr:row>
      <xdr:rowOff>38100</xdr:rowOff>
    </xdr:from>
    <xdr:ext cx="591185" cy="259080"/>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850370" y="1186815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67</xdr:row>
      <xdr:rowOff>54610</xdr:rowOff>
    </xdr:from>
    <xdr:ext cx="591185" cy="25463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1850370" y="115417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公債費グラフ枠">
          <a:extLst>
            <a:ext uri="{FF2B5EF4-FFF2-40B4-BE49-F238E27FC236}">
              <a16:creationId xmlns:a16="http://schemas.microsoft.com/office/drawing/2014/main" id="{00000000-0008-0000-0600-000074020000}"/>
            </a:ext>
          </a:extLst>
        </xdr:cNvPr>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109220</xdr:rowOff>
    </xdr:from>
    <xdr:to>
      <xdr:col>85</xdr:col>
      <xdr:colOff>126365</xdr:colOff>
      <xdr:row>78</xdr:row>
      <xdr:rowOff>133350</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6317595" y="11939270"/>
          <a:ext cx="1270" cy="15671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137160</xdr:rowOff>
    </xdr:from>
    <xdr:ext cx="469900" cy="259080"/>
    <xdr:sp macro="" textlink="">
      <xdr:nvSpPr>
        <xdr:cNvPr id="630" name="公債費最小値テキスト">
          <a:extLst>
            <a:ext uri="{FF2B5EF4-FFF2-40B4-BE49-F238E27FC236}">
              <a16:creationId xmlns:a16="http://schemas.microsoft.com/office/drawing/2014/main" id="{00000000-0008-0000-0600-000076020000}"/>
            </a:ext>
          </a:extLst>
        </xdr:cNvPr>
        <xdr:cNvSpPr txBox="1"/>
      </xdr:nvSpPr>
      <xdr:spPr>
        <a:xfrm>
          <a:off x="16370300" y="135102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8,408</a:t>
          </a:r>
          <a:endParaRPr kumimoji="1" lang="ja-JP" altLang="en-US" sz="1000" b="1">
            <a:latin typeface="ＭＳ Ｐゴシック"/>
            <a:ea typeface="ＭＳ Ｐゴシック"/>
          </a:endParaRPr>
        </a:p>
      </xdr:txBody>
    </xdr:sp>
    <xdr:clientData/>
  </xdr:oneCellAnchor>
  <xdr:twoCellAnchor>
    <xdr:from>
      <xdr:col>85</xdr:col>
      <xdr:colOff>38100</xdr:colOff>
      <xdr:row>78</xdr:row>
      <xdr:rowOff>133350</xdr:rowOff>
    </xdr:from>
    <xdr:to>
      <xdr:col>86</xdr:col>
      <xdr:colOff>25400</xdr:colOff>
      <xdr:row>78</xdr:row>
      <xdr:rowOff>133350</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35064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55880</xdr:rowOff>
    </xdr:from>
    <xdr:ext cx="598805" cy="259080"/>
    <xdr:sp macro="" textlink="">
      <xdr:nvSpPr>
        <xdr:cNvPr id="632" name="公債費最大値テキスト">
          <a:extLst>
            <a:ext uri="{FF2B5EF4-FFF2-40B4-BE49-F238E27FC236}">
              <a16:creationId xmlns:a16="http://schemas.microsoft.com/office/drawing/2014/main" id="{00000000-0008-0000-0600-000078020000}"/>
            </a:ext>
          </a:extLst>
        </xdr:cNvPr>
        <xdr:cNvSpPr txBox="1"/>
      </xdr:nvSpPr>
      <xdr:spPr>
        <a:xfrm>
          <a:off x="16370300" y="1171448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104,370</a:t>
          </a:r>
          <a:endParaRPr kumimoji="1" lang="ja-JP" altLang="en-US" sz="1000" b="1">
            <a:latin typeface="ＭＳ Ｐゴシック"/>
            <a:ea typeface="ＭＳ Ｐゴシック"/>
          </a:endParaRPr>
        </a:p>
      </xdr:txBody>
    </xdr:sp>
    <xdr:clientData/>
  </xdr:oneCellAnchor>
  <xdr:twoCellAnchor>
    <xdr:from>
      <xdr:col>85</xdr:col>
      <xdr:colOff>38100</xdr:colOff>
      <xdr:row>69</xdr:row>
      <xdr:rowOff>109220</xdr:rowOff>
    </xdr:from>
    <xdr:to>
      <xdr:col>86</xdr:col>
      <xdr:colOff>25400</xdr:colOff>
      <xdr:row>69</xdr:row>
      <xdr:rowOff>109220</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6230600" y="119392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52070</xdr:rowOff>
    </xdr:from>
    <xdr:to>
      <xdr:col>85</xdr:col>
      <xdr:colOff>127000</xdr:colOff>
      <xdr:row>76</xdr:row>
      <xdr:rowOff>113030</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5481300" y="13082270"/>
          <a:ext cx="838200" cy="609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165100</xdr:rowOff>
    </xdr:from>
    <xdr:ext cx="534670" cy="259080"/>
    <xdr:sp macro="" textlink="">
      <xdr:nvSpPr>
        <xdr:cNvPr id="635" name="公債費平均値テキスト">
          <a:extLst>
            <a:ext uri="{FF2B5EF4-FFF2-40B4-BE49-F238E27FC236}">
              <a16:creationId xmlns:a16="http://schemas.microsoft.com/office/drawing/2014/main" id="{00000000-0008-0000-0600-00007B020000}"/>
            </a:ext>
          </a:extLst>
        </xdr:cNvPr>
        <xdr:cNvSpPr txBox="1"/>
      </xdr:nvSpPr>
      <xdr:spPr>
        <a:xfrm>
          <a:off x="16370300" y="1302385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33,517</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76</xdr:row>
      <xdr:rowOff>15240</xdr:rowOff>
    </xdr:from>
    <xdr:to>
      <xdr:col>85</xdr:col>
      <xdr:colOff>177800</xdr:colOff>
      <xdr:row>76</xdr:row>
      <xdr:rowOff>116840</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6268700" y="13045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113030</xdr:rowOff>
    </xdr:from>
    <xdr:to>
      <xdr:col>81</xdr:col>
      <xdr:colOff>50800</xdr:colOff>
      <xdr:row>76</xdr:row>
      <xdr:rowOff>154940</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flipV="1">
          <a:off x="14592300" y="13143230"/>
          <a:ext cx="889000" cy="41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31115</xdr:rowOff>
    </xdr:from>
    <xdr:to>
      <xdr:col>81</xdr:col>
      <xdr:colOff>101600</xdr:colOff>
      <xdr:row>76</xdr:row>
      <xdr:rowOff>132715</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5430500" y="13061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74</xdr:row>
      <xdr:rowOff>149225</xdr:rowOff>
    </xdr:from>
    <xdr:ext cx="530225" cy="259080"/>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5213965" y="1283652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32,522</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76</xdr:row>
      <xdr:rowOff>154940</xdr:rowOff>
    </xdr:from>
    <xdr:to>
      <xdr:col>76</xdr:col>
      <xdr:colOff>114300</xdr:colOff>
      <xdr:row>77</xdr:row>
      <xdr:rowOff>10795</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flipV="1">
          <a:off x="13703300" y="13185140"/>
          <a:ext cx="8890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52705</xdr:rowOff>
    </xdr:from>
    <xdr:to>
      <xdr:col>76</xdr:col>
      <xdr:colOff>165100</xdr:colOff>
      <xdr:row>76</xdr:row>
      <xdr:rowOff>154940</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4541500" y="130829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74</xdr:row>
      <xdr:rowOff>170815</xdr:rowOff>
    </xdr:from>
    <xdr:ext cx="530225" cy="2584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324965" y="12858115"/>
          <a:ext cx="530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31,217</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77</xdr:row>
      <xdr:rowOff>10795</xdr:rowOff>
    </xdr:from>
    <xdr:to>
      <xdr:col>71</xdr:col>
      <xdr:colOff>177800</xdr:colOff>
      <xdr:row>77</xdr:row>
      <xdr:rowOff>30480</xdr:rowOff>
    </xdr:to>
    <xdr:cxnSp macro="">
      <xdr:nvCxnSpPr>
        <xdr:cNvPr id="643" name="直線コネクタ 642">
          <a:extLst>
            <a:ext uri="{FF2B5EF4-FFF2-40B4-BE49-F238E27FC236}">
              <a16:creationId xmlns:a16="http://schemas.microsoft.com/office/drawing/2014/main" id="{00000000-0008-0000-0600-000083020000}"/>
            </a:ext>
          </a:extLst>
        </xdr:cNvPr>
        <xdr:cNvCxnSpPr/>
      </xdr:nvCxnSpPr>
      <xdr:spPr>
        <a:xfrm flipV="1">
          <a:off x="12814300" y="13212445"/>
          <a:ext cx="8890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45085</xdr:rowOff>
    </xdr:from>
    <xdr:to>
      <xdr:col>72</xdr:col>
      <xdr:colOff>38100</xdr:colOff>
      <xdr:row>76</xdr:row>
      <xdr:rowOff>146685</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3652500" y="13075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74</xdr:row>
      <xdr:rowOff>163195</xdr:rowOff>
    </xdr:from>
    <xdr:ext cx="530225" cy="259080"/>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435965" y="1285049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31,670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76</xdr:row>
      <xdr:rowOff>37465</xdr:rowOff>
    </xdr:from>
    <xdr:to>
      <xdr:col>67</xdr:col>
      <xdr:colOff>101600</xdr:colOff>
      <xdr:row>76</xdr:row>
      <xdr:rowOff>139065</xdr:rowOff>
    </xdr:to>
    <xdr:sp macro="" textlink="">
      <xdr:nvSpPr>
        <xdr:cNvPr id="646" name="フローチャート: 判断 645">
          <a:extLst>
            <a:ext uri="{FF2B5EF4-FFF2-40B4-BE49-F238E27FC236}">
              <a16:creationId xmlns:a16="http://schemas.microsoft.com/office/drawing/2014/main" id="{00000000-0008-0000-0600-000086020000}"/>
            </a:ext>
          </a:extLst>
        </xdr:cNvPr>
        <xdr:cNvSpPr/>
      </xdr:nvSpPr>
      <xdr:spPr>
        <a:xfrm>
          <a:off x="12763500" y="13067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74</xdr:row>
      <xdr:rowOff>156210</xdr:rowOff>
    </xdr:from>
    <xdr:ext cx="530225" cy="25463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546965" y="1284351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32,131</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80010</xdr:rowOff>
    </xdr:from>
    <xdr:ext cx="762000" cy="259080"/>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81</xdr:row>
      <xdr:rowOff>80010</xdr:rowOff>
    </xdr:from>
    <xdr:ext cx="762000" cy="259080"/>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80010</xdr:rowOff>
    </xdr:from>
    <xdr:ext cx="762000" cy="259080"/>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177800</xdr:colOff>
      <xdr:row>81</xdr:row>
      <xdr:rowOff>80010</xdr:rowOff>
    </xdr:from>
    <xdr:ext cx="762000" cy="259080"/>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81</xdr:row>
      <xdr:rowOff>80010</xdr:rowOff>
    </xdr:from>
    <xdr:ext cx="762000" cy="259080"/>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76</xdr:row>
      <xdr:rowOff>635</xdr:rowOff>
    </xdr:from>
    <xdr:to>
      <xdr:col>85</xdr:col>
      <xdr:colOff>177800</xdr:colOff>
      <xdr:row>76</xdr:row>
      <xdr:rowOff>102235</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6268700" y="13030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23495</xdr:rowOff>
    </xdr:from>
    <xdr:ext cx="534670" cy="259080"/>
    <xdr:sp macro="" textlink="">
      <xdr:nvSpPr>
        <xdr:cNvPr id="654" name="公債費該当値テキスト">
          <a:extLst>
            <a:ext uri="{FF2B5EF4-FFF2-40B4-BE49-F238E27FC236}">
              <a16:creationId xmlns:a16="http://schemas.microsoft.com/office/drawing/2014/main" id="{00000000-0008-0000-0600-00008E020000}"/>
            </a:ext>
          </a:extLst>
        </xdr:cNvPr>
        <xdr:cNvSpPr txBox="1"/>
      </xdr:nvSpPr>
      <xdr:spPr>
        <a:xfrm>
          <a:off x="16370300" y="1288224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34,409</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76</xdr:row>
      <xdr:rowOff>62230</xdr:rowOff>
    </xdr:from>
    <xdr:to>
      <xdr:col>81</xdr:col>
      <xdr:colOff>101600</xdr:colOff>
      <xdr:row>76</xdr:row>
      <xdr:rowOff>163830</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5430500" y="13092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76</xdr:row>
      <xdr:rowOff>154940</xdr:rowOff>
    </xdr:from>
    <xdr:ext cx="530225" cy="25463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5213965" y="1318514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30,632</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76</xdr:row>
      <xdr:rowOff>103505</xdr:rowOff>
    </xdr:from>
    <xdr:to>
      <xdr:col>76</xdr:col>
      <xdr:colOff>165100</xdr:colOff>
      <xdr:row>77</xdr:row>
      <xdr:rowOff>33655</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4541500" y="13133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77</xdr:row>
      <xdr:rowOff>24765</xdr:rowOff>
    </xdr:from>
    <xdr:ext cx="530225" cy="259080"/>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4324965" y="1322641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28,115</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76</xdr:row>
      <xdr:rowOff>132080</xdr:rowOff>
    </xdr:from>
    <xdr:to>
      <xdr:col>72</xdr:col>
      <xdr:colOff>38100</xdr:colOff>
      <xdr:row>77</xdr:row>
      <xdr:rowOff>61595</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3652500" y="1316228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77</xdr:row>
      <xdr:rowOff>52705</xdr:rowOff>
    </xdr:from>
    <xdr:ext cx="530225" cy="25463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3435965" y="13254355"/>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26,399</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76</xdr:row>
      <xdr:rowOff>151130</xdr:rowOff>
    </xdr:from>
    <xdr:to>
      <xdr:col>67</xdr:col>
      <xdr:colOff>101600</xdr:colOff>
      <xdr:row>77</xdr:row>
      <xdr:rowOff>81280</xdr:rowOff>
    </xdr:to>
    <xdr:sp macro="" textlink="">
      <xdr:nvSpPr>
        <xdr:cNvPr id="661" name="楕円 660">
          <a:extLst>
            <a:ext uri="{FF2B5EF4-FFF2-40B4-BE49-F238E27FC236}">
              <a16:creationId xmlns:a16="http://schemas.microsoft.com/office/drawing/2014/main" id="{00000000-0008-0000-0600-000095020000}"/>
            </a:ext>
          </a:extLst>
        </xdr:cNvPr>
        <xdr:cNvSpPr/>
      </xdr:nvSpPr>
      <xdr:spPr>
        <a:xfrm>
          <a:off x="12763500" y="13181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77</xdr:row>
      <xdr:rowOff>72390</xdr:rowOff>
    </xdr:from>
    <xdr:ext cx="530225" cy="259080"/>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546965" y="1327404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25,205</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18/99</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21,455</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神奈川県平均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9,041</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5440" cy="220980"/>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2407900" y="1492250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97</xdr:row>
      <xdr:rowOff>168910</xdr:rowOff>
    </xdr:from>
    <xdr:ext cx="244475" cy="25463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2197080" y="16799560"/>
          <a:ext cx="24447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95</xdr:row>
      <xdr:rowOff>54610</xdr:rowOff>
    </xdr:from>
    <xdr:ext cx="591185" cy="25463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370" y="163423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92</xdr:row>
      <xdr:rowOff>111760</xdr:rowOff>
    </xdr:from>
    <xdr:ext cx="591185" cy="25463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850370" y="158851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89</xdr:row>
      <xdr:rowOff>168910</xdr:rowOff>
    </xdr:from>
    <xdr:ext cx="591185" cy="25463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850370" y="154279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87</xdr:row>
      <xdr:rowOff>54610</xdr:rowOff>
    </xdr:from>
    <xdr:ext cx="591185" cy="25463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1850370" y="149707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積立金グラフ枠">
          <a:extLst>
            <a:ext uri="{FF2B5EF4-FFF2-40B4-BE49-F238E27FC236}">
              <a16:creationId xmlns:a16="http://schemas.microsoft.com/office/drawing/2014/main" id="{00000000-0008-0000-0600-0000AB020000}"/>
            </a:ext>
          </a:extLst>
        </xdr:cNvPr>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80010</xdr:rowOff>
    </xdr:from>
    <xdr:to>
      <xdr:col>85</xdr:col>
      <xdr:colOff>126365</xdr:colOff>
      <xdr:row>98</xdr:row>
      <xdr:rowOff>139065</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6317595" y="15681960"/>
          <a:ext cx="1270" cy="12592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143510</xdr:rowOff>
    </xdr:from>
    <xdr:ext cx="378460" cy="254635"/>
    <xdr:sp macro="" textlink="">
      <xdr:nvSpPr>
        <xdr:cNvPr id="685" name="積立金最小値テキスト">
          <a:extLst>
            <a:ext uri="{FF2B5EF4-FFF2-40B4-BE49-F238E27FC236}">
              <a16:creationId xmlns:a16="http://schemas.microsoft.com/office/drawing/2014/main" id="{00000000-0008-0000-0600-0000AD020000}"/>
            </a:ext>
          </a:extLst>
        </xdr:cNvPr>
        <xdr:cNvSpPr txBox="1"/>
      </xdr:nvSpPr>
      <xdr:spPr>
        <a:xfrm>
          <a:off x="16370300" y="16945610"/>
          <a:ext cx="3784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113</a:t>
          </a:r>
          <a:endParaRPr kumimoji="1" lang="ja-JP" altLang="en-US" sz="1000" b="1">
            <a:latin typeface="ＭＳ Ｐゴシック"/>
            <a:ea typeface="ＭＳ Ｐゴシック"/>
          </a:endParaRPr>
        </a:p>
      </xdr:txBody>
    </xdr:sp>
    <xdr:clientData/>
  </xdr:oneCellAnchor>
  <xdr:twoCellAnchor>
    <xdr:from>
      <xdr:col>85</xdr:col>
      <xdr:colOff>38100</xdr:colOff>
      <xdr:row>98</xdr:row>
      <xdr:rowOff>139065</xdr:rowOff>
    </xdr:from>
    <xdr:to>
      <xdr:col>86</xdr:col>
      <xdr:colOff>25400</xdr:colOff>
      <xdr:row>98</xdr:row>
      <xdr:rowOff>139065</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69411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26670</xdr:rowOff>
    </xdr:from>
    <xdr:ext cx="598805" cy="259080"/>
    <xdr:sp macro="" textlink="">
      <xdr:nvSpPr>
        <xdr:cNvPr id="687" name="積立金最大値テキスト">
          <a:extLst>
            <a:ext uri="{FF2B5EF4-FFF2-40B4-BE49-F238E27FC236}">
              <a16:creationId xmlns:a16="http://schemas.microsoft.com/office/drawing/2014/main" id="{00000000-0008-0000-0600-0000AF020000}"/>
            </a:ext>
          </a:extLst>
        </xdr:cNvPr>
        <xdr:cNvSpPr txBox="1"/>
      </xdr:nvSpPr>
      <xdr:spPr>
        <a:xfrm>
          <a:off x="16370300" y="1545717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275,571</a:t>
          </a:r>
          <a:endParaRPr kumimoji="1" lang="ja-JP" altLang="en-US" sz="1000" b="1">
            <a:latin typeface="ＭＳ Ｐゴシック"/>
            <a:ea typeface="ＭＳ Ｐゴシック"/>
          </a:endParaRPr>
        </a:p>
      </xdr:txBody>
    </xdr:sp>
    <xdr:clientData/>
  </xdr:oneCellAnchor>
  <xdr:twoCellAnchor>
    <xdr:from>
      <xdr:col>85</xdr:col>
      <xdr:colOff>38100</xdr:colOff>
      <xdr:row>91</xdr:row>
      <xdr:rowOff>80010</xdr:rowOff>
    </xdr:from>
    <xdr:to>
      <xdr:col>86</xdr:col>
      <xdr:colOff>25400</xdr:colOff>
      <xdr:row>91</xdr:row>
      <xdr:rowOff>80010</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6230600" y="156819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148590</xdr:rowOff>
    </xdr:from>
    <xdr:to>
      <xdr:col>85</xdr:col>
      <xdr:colOff>127000</xdr:colOff>
      <xdr:row>97</xdr:row>
      <xdr:rowOff>149225</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5481300" y="16779240"/>
          <a:ext cx="8382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128905</xdr:rowOff>
    </xdr:from>
    <xdr:ext cx="534670" cy="259080"/>
    <xdr:sp macro="" textlink="">
      <xdr:nvSpPr>
        <xdr:cNvPr id="690" name="積立金平均値テキスト">
          <a:extLst>
            <a:ext uri="{FF2B5EF4-FFF2-40B4-BE49-F238E27FC236}">
              <a16:creationId xmlns:a16="http://schemas.microsoft.com/office/drawing/2014/main" id="{00000000-0008-0000-0600-0000B2020000}"/>
            </a:ext>
          </a:extLst>
        </xdr:cNvPr>
        <xdr:cNvSpPr txBox="1"/>
      </xdr:nvSpPr>
      <xdr:spPr>
        <a:xfrm>
          <a:off x="16370300" y="1675955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24,034</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97</xdr:row>
      <xdr:rowOff>150495</xdr:rowOff>
    </xdr:from>
    <xdr:to>
      <xdr:col>85</xdr:col>
      <xdr:colOff>177800</xdr:colOff>
      <xdr:row>98</xdr:row>
      <xdr:rowOff>80645</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6268700" y="16781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149225</xdr:rowOff>
    </xdr:from>
    <xdr:to>
      <xdr:col>81</xdr:col>
      <xdr:colOff>50800</xdr:colOff>
      <xdr:row>98</xdr:row>
      <xdr:rowOff>60325</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4592300" y="16779875"/>
          <a:ext cx="889000" cy="825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136525</xdr:rowOff>
    </xdr:from>
    <xdr:to>
      <xdr:col>81</xdr:col>
      <xdr:colOff>101600</xdr:colOff>
      <xdr:row>98</xdr:row>
      <xdr:rowOff>66675</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5430500" y="16767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98</xdr:row>
      <xdr:rowOff>57785</xdr:rowOff>
    </xdr:from>
    <xdr:ext cx="530225" cy="259080"/>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13965" y="1685988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27,077</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98</xdr:row>
      <xdr:rowOff>48260</xdr:rowOff>
    </xdr:from>
    <xdr:to>
      <xdr:col>76</xdr:col>
      <xdr:colOff>114300</xdr:colOff>
      <xdr:row>98</xdr:row>
      <xdr:rowOff>60325</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a:off x="13703300" y="16850360"/>
          <a:ext cx="8890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12065</xdr:rowOff>
    </xdr:from>
    <xdr:to>
      <xdr:col>76</xdr:col>
      <xdr:colOff>165100</xdr:colOff>
      <xdr:row>98</xdr:row>
      <xdr:rowOff>113665</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4541500" y="16814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98</xdr:row>
      <xdr:rowOff>104775</xdr:rowOff>
    </xdr:from>
    <xdr:ext cx="530225" cy="259080"/>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324965" y="1690687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16,762</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98</xdr:row>
      <xdr:rowOff>48260</xdr:rowOff>
    </xdr:from>
    <xdr:to>
      <xdr:col>71</xdr:col>
      <xdr:colOff>177800</xdr:colOff>
      <xdr:row>98</xdr:row>
      <xdr:rowOff>89535</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flipV="1">
          <a:off x="12814300" y="16850360"/>
          <a:ext cx="889000" cy="41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32385</xdr:rowOff>
    </xdr:from>
    <xdr:to>
      <xdr:col>72</xdr:col>
      <xdr:colOff>38100</xdr:colOff>
      <xdr:row>98</xdr:row>
      <xdr:rowOff>133985</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3652500" y="16834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98</xdr:row>
      <xdr:rowOff>125095</xdr:rowOff>
    </xdr:from>
    <xdr:ext cx="530225" cy="2584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435965" y="16927195"/>
          <a:ext cx="530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12,407</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97</xdr:row>
      <xdr:rowOff>167005</xdr:rowOff>
    </xdr:from>
    <xdr:to>
      <xdr:col>67</xdr:col>
      <xdr:colOff>101600</xdr:colOff>
      <xdr:row>98</xdr:row>
      <xdr:rowOff>97790</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2763500" y="1679765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96</xdr:row>
      <xdr:rowOff>113665</xdr:rowOff>
    </xdr:from>
    <xdr:ext cx="530225" cy="2584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546965" y="16572865"/>
          <a:ext cx="530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20,418</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62000" cy="259080"/>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62000" cy="259080"/>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177800</xdr:colOff>
      <xdr:row>101</xdr:row>
      <xdr:rowOff>80010</xdr:rowOff>
    </xdr:from>
    <xdr:ext cx="762000" cy="259080"/>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62000" cy="259080"/>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97</xdr:row>
      <xdr:rowOff>97790</xdr:rowOff>
    </xdr:from>
    <xdr:to>
      <xdr:col>85</xdr:col>
      <xdr:colOff>177800</xdr:colOff>
      <xdr:row>98</xdr:row>
      <xdr:rowOff>27940</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6268700" y="1672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120650</xdr:rowOff>
    </xdr:from>
    <xdr:ext cx="534670" cy="254635"/>
    <xdr:sp macro="" textlink="">
      <xdr:nvSpPr>
        <xdr:cNvPr id="709" name="積立金該当値テキスト">
          <a:extLst>
            <a:ext uri="{FF2B5EF4-FFF2-40B4-BE49-F238E27FC236}">
              <a16:creationId xmlns:a16="http://schemas.microsoft.com/office/drawing/2014/main" id="{00000000-0008-0000-0600-0000C5020000}"/>
            </a:ext>
          </a:extLst>
        </xdr:cNvPr>
        <xdr:cNvSpPr txBox="1"/>
      </xdr:nvSpPr>
      <xdr:spPr>
        <a:xfrm>
          <a:off x="16370300" y="16579850"/>
          <a:ext cx="53467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35,617</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97</xdr:row>
      <xdr:rowOff>98425</xdr:rowOff>
    </xdr:from>
    <xdr:to>
      <xdr:col>81</xdr:col>
      <xdr:colOff>101600</xdr:colOff>
      <xdr:row>98</xdr:row>
      <xdr:rowOff>29210</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5430500" y="1672907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96</xdr:row>
      <xdr:rowOff>45085</xdr:rowOff>
    </xdr:from>
    <xdr:ext cx="530225" cy="2584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5213965" y="16504285"/>
          <a:ext cx="530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35,459</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98</xdr:row>
      <xdr:rowOff>9525</xdr:rowOff>
    </xdr:from>
    <xdr:to>
      <xdr:col>76</xdr:col>
      <xdr:colOff>165100</xdr:colOff>
      <xdr:row>98</xdr:row>
      <xdr:rowOff>111125</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4541500" y="16811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96</xdr:row>
      <xdr:rowOff>127635</xdr:rowOff>
    </xdr:from>
    <xdr:ext cx="530225" cy="259080"/>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4324965" y="1658683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17,370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97</xdr:row>
      <xdr:rowOff>168910</xdr:rowOff>
    </xdr:from>
    <xdr:to>
      <xdr:col>72</xdr:col>
      <xdr:colOff>38100</xdr:colOff>
      <xdr:row>98</xdr:row>
      <xdr:rowOff>99060</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3652500" y="16799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96</xdr:row>
      <xdr:rowOff>115570</xdr:rowOff>
    </xdr:from>
    <xdr:ext cx="530225" cy="259080"/>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3435965" y="1657477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20,061</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98</xdr:row>
      <xdr:rowOff>38735</xdr:rowOff>
    </xdr:from>
    <xdr:to>
      <xdr:col>67</xdr:col>
      <xdr:colOff>101600</xdr:colOff>
      <xdr:row>98</xdr:row>
      <xdr:rowOff>140335</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2763500" y="16840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98</xdr:row>
      <xdr:rowOff>132080</xdr:rowOff>
    </xdr:from>
    <xdr:ext cx="530225" cy="25463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2546965" y="1693418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10,972</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48/99</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2,040</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神奈川県平均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1,393</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5440" cy="220980"/>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249900" y="463550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37</xdr:row>
      <xdr:rowOff>168910</xdr:rowOff>
    </xdr:from>
    <xdr:ext cx="244475" cy="25463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039080" y="6512560"/>
          <a:ext cx="24447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35</xdr:row>
      <xdr:rowOff>54610</xdr:rowOff>
    </xdr:from>
    <xdr:ext cx="462915" cy="25463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820640" y="6055360"/>
          <a:ext cx="46291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32</xdr:row>
      <xdr:rowOff>111760</xdr:rowOff>
    </xdr:from>
    <xdr:ext cx="531495" cy="25463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505" y="5598160"/>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29</xdr:row>
      <xdr:rowOff>168910</xdr:rowOff>
    </xdr:from>
    <xdr:ext cx="531495" cy="25463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505" y="5140960"/>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27</xdr:row>
      <xdr:rowOff>54610</xdr:rowOff>
    </xdr:from>
    <xdr:ext cx="531495" cy="25463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756505" y="4683760"/>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投資及び出資金グラフ枠">
          <a:extLst>
            <a:ext uri="{FF2B5EF4-FFF2-40B4-BE49-F238E27FC236}">
              <a16:creationId xmlns:a16="http://schemas.microsoft.com/office/drawing/2014/main" id="{00000000-0008-0000-0600-0000E2020000}"/>
            </a:ext>
          </a:extLst>
        </xdr:cNvPr>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110490</xdr:rowOff>
    </xdr:from>
    <xdr:to>
      <xdr:col>116</xdr:col>
      <xdr:colOff>62865</xdr:colOff>
      <xdr:row>38</xdr:row>
      <xdr:rowOff>139700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flipV="1">
          <a:off x="22159595" y="5253990"/>
          <a:ext cx="1270" cy="14008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143510</xdr:rowOff>
    </xdr:from>
    <xdr:ext cx="249555" cy="254635"/>
    <xdr:sp macro="" textlink="">
      <xdr:nvSpPr>
        <xdr:cNvPr id="740" name="投資及び出資金最小値テキスト">
          <a:extLst>
            <a:ext uri="{FF2B5EF4-FFF2-40B4-BE49-F238E27FC236}">
              <a16:creationId xmlns:a16="http://schemas.microsoft.com/office/drawing/2014/main" id="{00000000-0008-0000-0600-0000E4020000}"/>
            </a:ext>
          </a:extLst>
        </xdr:cNvPr>
        <xdr:cNvSpPr txBox="1"/>
      </xdr:nvSpPr>
      <xdr:spPr>
        <a:xfrm>
          <a:off x="22212300" y="6658610"/>
          <a:ext cx="249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2072600" y="6654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57150</xdr:rowOff>
    </xdr:from>
    <xdr:ext cx="534670" cy="259080"/>
    <xdr:sp macro="" textlink="">
      <xdr:nvSpPr>
        <xdr:cNvPr id="742" name="投資及び出資金最大値テキスト">
          <a:extLst>
            <a:ext uri="{FF2B5EF4-FFF2-40B4-BE49-F238E27FC236}">
              <a16:creationId xmlns:a16="http://schemas.microsoft.com/office/drawing/2014/main" id="{00000000-0008-0000-0600-0000E6020000}"/>
            </a:ext>
          </a:extLst>
        </xdr:cNvPr>
        <xdr:cNvSpPr txBox="1"/>
      </xdr:nvSpPr>
      <xdr:spPr>
        <a:xfrm>
          <a:off x="22212300" y="502920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15,319</a:t>
          </a:r>
          <a:endParaRPr kumimoji="1" lang="ja-JP" altLang="en-US" sz="1000" b="1">
            <a:latin typeface="ＭＳ Ｐゴシック"/>
            <a:ea typeface="ＭＳ Ｐゴシック"/>
          </a:endParaRPr>
        </a:p>
      </xdr:txBody>
    </xdr:sp>
    <xdr:clientData/>
  </xdr:oneCellAnchor>
  <xdr:twoCellAnchor>
    <xdr:from>
      <xdr:col>115</xdr:col>
      <xdr:colOff>165100</xdr:colOff>
      <xdr:row>30</xdr:row>
      <xdr:rowOff>110490</xdr:rowOff>
    </xdr:from>
    <xdr:to>
      <xdr:col>116</xdr:col>
      <xdr:colOff>152400</xdr:colOff>
      <xdr:row>30</xdr:row>
      <xdr:rowOff>110490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2072600" y="52539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1323300" y="66548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94615</xdr:rowOff>
    </xdr:from>
    <xdr:ext cx="469900" cy="259080"/>
    <xdr:sp macro="" textlink="">
      <xdr:nvSpPr>
        <xdr:cNvPr id="745" name="投資及び出資金平均値テキスト">
          <a:extLst>
            <a:ext uri="{FF2B5EF4-FFF2-40B4-BE49-F238E27FC236}">
              <a16:creationId xmlns:a16="http://schemas.microsoft.com/office/drawing/2014/main" id="{00000000-0008-0000-0600-0000E9020000}"/>
            </a:ext>
          </a:extLst>
        </xdr:cNvPr>
        <xdr:cNvSpPr txBox="1"/>
      </xdr:nvSpPr>
      <xdr:spPr>
        <a:xfrm>
          <a:off x="22212300" y="626681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2,060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37</xdr:row>
      <xdr:rowOff>71755</xdr:rowOff>
    </xdr:from>
    <xdr:to>
      <xdr:col>116</xdr:col>
      <xdr:colOff>114300</xdr:colOff>
      <xdr:row>38</xdr:row>
      <xdr:rowOff>1905</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2110700" y="6415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121285</xdr:rowOff>
    </xdr:from>
    <xdr:to>
      <xdr:col>111</xdr:col>
      <xdr:colOff>177800</xdr:colOff>
      <xdr:row>38</xdr:row>
      <xdr:rowOff>139700</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20434300" y="6636385"/>
          <a:ext cx="8890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93345</xdr:rowOff>
    </xdr:from>
    <xdr:to>
      <xdr:col>112</xdr:col>
      <xdr:colOff>38100</xdr:colOff>
      <xdr:row>38</xdr:row>
      <xdr:rowOff>23495</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1272500" y="6436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36</xdr:row>
      <xdr:rowOff>40640</xdr:rowOff>
    </xdr:from>
    <xdr:ext cx="465455" cy="25463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088350" y="6212840"/>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1,823</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38</xdr:row>
      <xdr:rowOff>121285</xdr:rowOff>
    </xdr:from>
    <xdr:to>
      <xdr:col>107</xdr:col>
      <xdr:colOff>50800</xdr:colOff>
      <xdr:row>38</xdr:row>
      <xdr:rowOff>139700</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flipV="1">
          <a:off x="19545300" y="6636385"/>
          <a:ext cx="8890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93980</xdr:rowOff>
    </xdr:from>
    <xdr:to>
      <xdr:col>107</xdr:col>
      <xdr:colOff>101600</xdr:colOff>
      <xdr:row>38</xdr:row>
      <xdr:rowOff>24130</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20383500" y="643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36</xdr:row>
      <xdr:rowOff>40640</xdr:rowOff>
    </xdr:from>
    <xdr:ext cx="465455" cy="25463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0199350" y="6212840"/>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1,821</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a:off x="18656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121920</xdr:rowOff>
    </xdr:from>
    <xdr:to>
      <xdr:col>102</xdr:col>
      <xdr:colOff>165100</xdr:colOff>
      <xdr:row>38</xdr:row>
      <xdr:rowOff>52070</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19494500" y="6465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36</xdr:row>
      <xdr:rowOff>68580</xdr:rowOff>
    </xdr:from>
    <xdr:ext cx="465455" cy="259080"/>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10350" y="624078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1,515</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37</xdr:row>
      <xdr:rowOff>155575</xdr:rowOff>
    </xdr:from>
    <xdr:to>
      <xdr:col>98</xdr:col>
      <xdr:colOff>38100</xdr:colOff>
      <xdr:row>38</xdr:row>
      <xdr:rowOff>86360</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18605500" y="649922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36</xdr:row>
      <xdr:rowOff>102235</xdr:rowOff>
    </xdr:from>
    <xdr:ext cx="465455" cy="2584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421350" y="6274435"/>
          <a:ext cx="465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1,143</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80010</xdr:rowOff>
    </xdr:from>
    <xdr:ext cx="762000" cy="259080"/>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110</xdr:col>
      <xdr:colOff>177800</xdr:colOff>
      <xdr:row>41</xdr:row>
      <xdr:rowOff>80010</xdr:rowOff>
    </xdr:from>
    <xdr:ext cx="762000" cy="259080"/>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80010</xdr:rowOff>
    </xdr:from>
    <xdr:ext cx="762000" cy="259080"/>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80010</xdr:rowOff>
    </xdr:from>
    <xdr:ext cx="762000" cy="259080"/>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96</xdr:col>
      <xdr:colOff>177800</xdr:colOff>
      <xdr:row>41</xdr:row>
      <xdr:rowOff>80010</xdr:rowOff>
    </xdr:from>
    <xdr:ext cx="762000" cy="259080"/>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3810</xdr:rowOff>
    </xdr:from>
    <xdr:ext cx="249555" cy="259080"/>
    <xdr:sp macro="" textlink="">
      <xdr:nvSpPr>
        <xdr:cNvPr id="764" name="投資及び出資金該当値テキスト">
          <a:extLst>
            <a:ext uri="{FF2B5EF4-FFF2-40B4-BE49-F238E27FC236}">
              <a16:creationId xmlns:a16="http://schemas.microsoft.com/office/drawing/2014/main" id="{00000000-0008-0000-0600-0000FC020000}"/>
            </a:ext>
          </a:extLst>
        </xdr:cNvPr>
        <xdr:cNvSpPr txBox="1"/>
      </xdr:nvSpPr>
      <xdr:spPr>
        <a:xfrm>
          <a:off x="22212300" y="6518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39</xdr:row>
      <xdr:rowOff>10160</xdr:rowOff>
    </xdr:from>
    <xdr:ext cx="245110" cy="259080"/>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1198840" y="669671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38</xdr:row>
      <xdr:rowOff>70485</xdr:rowOff>
    </xdr:from>
    <xdr:to>
      <xdr:col>107</xdr:col>
      <xdr:colOff>101600</xdr:colOff>
      <xdr:row>39</xdr:row>
      <xdr:rowOff>635</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0383500" y="6585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52070</xdr:colOff>
      <xdr:row>38</xdr:row>
      <xdr:rowOff>163195</xdr:rowOff>
    </xdr:from>
    <xdr:ext cx="378460" cy="259080"/>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0245070" y="667829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204</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39</xdr:row>
      <xdr:rowOff>10160</xdr:rowOff>
    </xdr:from>
    <xdr:ext cx="245110" cy="259080"/>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9420840" y="669671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39</xdr:row>
      <xdr:rowOff>10160</xdr:rowOff>
    </xdr:from>
    <xdr:ext cx="245110" cy="259080"/>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531840" y="669671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69/99</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10,980</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神奈川県平均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20,378</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5440" cy="220980"/>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249900" y="806450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58</xdr:row>
      <xdr:rowOff>73660</xdr:rowOff>
    </xdr:from>
    <xdr:ext cx="244475" cy="259080"/>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8039080" y="1001776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56</xdr:row>
      <xdr:rowOff>35560</xdr:rowOff>
    </xdr:from>
    <xdr:ext cx="462915" cy="259080"/>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820640" y="963676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53</xdr:row>
      <xdr:rowOff>168910</xdr:rowOff>
    </xdr:from>
    <xdr:ext cx="531495" cy="25463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505" y="9255760"/>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51</xdr:row>
      <xdr:rowOff>130810</xdr:rowOff>
    </xdr:from>
    <xdr:ext cx="531495" cy="259080"/>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505" y="887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49</xdr:row>
      <xdr:rowOff>92710</xdr:rowOff>
    </xdr:from>
    <xdr:ext cx="531495" cy="259080"/>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505" y="849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47</xdr:row>
      <xdr:rowOff>54610</xdr:rowOff>
    </xdr:from>
    <xdr:ext cx="531495" cy="25463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756505" y="8112760"/>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貸付金グラフ枠">
          <a:extLst>
            <a:ext uri="{FF2B5EF4-FFF2-40B4-BE49-F238E27FC236}">
              <a16:creationId xmlns:a16="http://schemas.microsoft.com/office/drawing/2014/main" id="{00000000-0008-0000-0600-00001B030000}"/>
            </a:ext>
          </a:extLst>
        </xdr:cNvPr>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40640</xdr:rowOff>
    </xdr:from>
    <xdr:to>
      <xdr:col>116</xdr:col>
      <xdr:colOff>62865</xdr:colOff>
      <xdr:row>59</xdr:row>
      <xdr:rowOff>44450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22159595" y="8784590"/>
          <a:ext cx="1270" cy="13754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48260</xdr:rowOff>
    </xdr:from>
    <xdr:ext cx="249555" cy="259080"/>
    <xdr:sp macro="" textlink="">
      <xdr:nvSpPr>
        <xdr:cNvPr id="797" name="貸付金最小値テキスト">
          <a:extLst>
            <a:ext uri="{FF2B5EF4-FFF2-40B4-BE49-F238E27FC236}">
              <a16:creationId xmlns:a16="http://schemas.microsoft.com/office/drawing/2014/main" id="{00000000-0008-0000-0600-00001D030000}"/>
            </a:ext>
          </a:extLst>
        </xdr:cNvPr>
        <xdr:cNvSpPr txBox="1"/>
      </xdr:nvSpPr>
      <xdr:spPr>
        <a:xfrm>
          <a:off x="22212300" y="10163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10160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158750</xdr:rowOff>
    </xdr:from>
    <xdr:ext cx="534670" cy="259080"/>
    <xdr:sp macro="" textlink="">
      <xdr:nvSpPr>
        <xdr:cNvPr id="799" name="貸付金最大値テキスト">
          <a:extLst>
            <a:ext uri="{FF2B5EF4-FFF2-40B4-BE49-F238E27FC236}">
              <a16:creationId xmlns:a16="http://schemas.microsoft.com/office/drawing/2014/main" id="{00000000-0008-0000-0600-00001F030000}"/>
            </a:ext>
          </a:extLst>
        </xdr:cNvPr>
        <xdr:cNvSpPr txBox="1"/>
      </xdr:nvSpPr>
      <xdr:spPr>
        <a:xfrm>
          <a:off x="22212300" y="855980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18,048</a:t>
          </a:r>
          <a:endParaRPr kumimoji="1" lang="ja-JP" altLang="en-US" sz="1000" b="1">
            <a:latin typeface="ＭＳ Ｐゴシック"/>
            <a:ea typeface="ＭＳ Ｐゴシック"/>
          </a:endParaRPr>
        </a:p>
      </xdr:txBody>
    </xdr:sp>
    <xdr:clientData/>
  </xdr:oneCellAnchor>
  <xdr:twoCellAnchor>
    <xdr:from>
      <xdr:col>115</xdr:col>
      <xdr:colOff>165100</xdr:colOff>
      <xdr:row>51</xdr:row>
      <xdr:rowOff>40640</xdr:rowOff>
    </xdr:from>
    <xdr:to>
      <xdr:col>116</xdr:col>
      <xdr:colOff>152400</xdr:colOff>
      <xdr:row>51</xdr:row>
      <xdr:rowOff>40640</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2072600" y="87845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1323300" y="10160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114300</xdr:rowOff>
    </xdr:from>
    <xdr:ext cx="378460" cy="259080"/>
    <xdr:sp macro="" textlink="">
      <xdr:nvSpPr>
        <xdr:cNvPr id="802" name="貸付金平均値テキスト">
          <a:extLst>
            <a:ext uri="{FF2B5EF4-FFF2-40B4-BE49-F238E27FC236}">
              <a16:creationId xmlns:a16="http://schemas.microsoft.com/office/drawing/2014/main" id="{00000000-0008-0000-0600-000022030000}"/>
            </a:ext>
          </a:extLst>
        </xdr:cNvPr>
        <xdr:cNvSpPr txBox="1"/>
      </xdr:nvSpPr>
      <xdr:spPr>
        <a:xfrm>
          <a:off x="22212300" y="9886950"/>
          <a:ext cx="37846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966</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58</xdr:row>
      <xdr:rowOff>91440</xdr:rowOff>
    </xdr:from>
    <xdr:to>
      <xdr:col>116</xdr:col>
      <xdr:colOff>114300</xdr:colOff>
      <xdr:row>59</xdr:row>
      <xdr:rowOff>21590</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2110700" y="1003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101600</xdr:rowOff>
    </xdr:from>
    <xdr:to>
      <xdr:col>111</xdr:col>
      <xdr:colOff>177800</xdr:colOff>
      <xdr:row>59</xdr:row>
      <xdr:rowOff>44450</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20434300" y="9702800"/>
          <a:ext cx="889000" cy="457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81915</xdr:rowOff>
    </xdr:from>
    <xdr:to>
      <xdr:col>112</xdr:col>
      <xdr:colOff>38100</xdr:colOff>
      <xdr:row>59</xdr:row>
      <xdr:rowOff>12065</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1272500" y="10026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57</xdr:row>
      <xdr:rowOff>29210</xdr:rowOff>
    </xdr:from>
    <xdr:ext cx="465455" cy="25463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088350" y="9801860"/>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1,089</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56</xdr:row>
      <xdr:rowOff>101600</xdr:rowOff>
    </xdr:from>
    <xdr:to>
      <xdr:col>107</xdr:col>
      <xdr:colOff>50800</xdr:colOff>
      <xdr:row>59</xdr:row>
      <xdr:rowOff>34925</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flipV="1">
          <a:off x="19545300" y="9702800"/>
          <a:ext cx="889000" cy="4476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54610</xdr:rowOff>
    </xdr:from>
    <xdr:to>
      <xdr:col>107</xdr:col>
      <xdr:colOff>101600</xdr:colOff>
      <xdr:row>58</xdr:row>
      <xdr:rowOff>156210</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0383500" y="9998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58</xdr:row>
      <xdr:rowOff>147320</xdr:rowOff>
    </xdr:from>
    <xdr:ext cx="465455" cy="259080"/>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199350" y="1009142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1,447</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59</xdr:row>
      <xdr:rowOff>32385</xdr:rowOff>
    </xdr:from>
    <xdr:to>
      <xdr:col>102</xdr:col>
      <xdr:colOff>114300</xdr:colOff>
      <xdr:row>59</xdr:row>
      <xdr:rowOff>34925</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a:off x="18656300" y="10147935"/>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63500</xdr:rowOff>
    </xdr:from>
    <xdr:to>
      <xdr:col>102</xdr:col>
      <xdr:colOff>165100</xdr:colOff>
      <xdr:row>58</xdr:row>
      <xdr:rowOff>164465</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9494500" y="100076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57</xdr:row>
      <xdr:rowOff>9525</xdr:rowOff>
    </xdr:from>
    <xdr:ext cx="465455" cy="25463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10350" y="9782175"/>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1,345</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58</xdr:row>
      <xdr:rowOff>59690</xdr:rowOff>
    </xdr:from>
    <xdr:to>
      <xdr:col>98</xdr:col>
      <xdr:colOff>38100</xdr:colOff>
      <xdr:row>58</xdr:row>
      <xdr:rowOff>161290</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18605500" y="10003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57</xdr:row>
      <xdr:rowOff>6350</xdr:rowOff>
    </xdr:from>
    <xdr:ext cx="465455" cy="25463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21350" y="9779000"/>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1,380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80010</xdr:rowOff>
    </xdr:from>
    <xdr:ext cx="762000" cy="259080"/>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110</xdr:col>
      <xdr:colOff>177800</xdr:colOff>
      <xdr:row>61</xdr:row>
      <xdr:rowOff>80010</xdr:rowOff>
    </xdr:from>
    <xdr:ext cx="762000" cy="259080"/>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80010</xdr:rowOff>
    </xdr:from>
    <xdr:ext cx="762000" cy="259080"/>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80010</xdr:rowOff>
    </xdr:from>
    <xdr:ext cx="762000" cy="259080"/>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96</xdr:col>
      <xdr:colOff>177800</xdr:colOff>
      <xdr:row>61</xdr:row>
      <xdr:rowOff>80010</xdr:rowOff>
    </xdr:from>
    <xdr:ext cx="762000" cy="259080"/>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80010</xdr:rowOff>
    </xdr:from>
    <xdr:ext cx="249555" cy="259080"/>
    <xdr:sp macro="" textlink="">
      <xdr:nvSpPr>
        <xdr:cNvPr id="821" name="貸付金該当値テキスト">
          <a:extLst>
            <a:ext uri="{FF2B5EF4-FFF2-40B4-BE49-F238E27FC236}">
              <a16:creationId xmlns:a16="http://schemas.microsoft.com/office/drawing/2014/main" id="{00000000-0008-0000-0600-000035030000}"/>
            </a:ext>
          </a:extLst>
        </xdr:cNvPr>
        <xdr:cNvSpPr txBox="1"/>
      </xdr:nvSpPr>
      <xdr:spPr>
        <a:xfrm>
          <a:off x="22212300" y="100241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59</xdr:row>
      <xdr:rowOff>86360</xdr:rowOff>
    </xdr:from>
    <xdr:ext cx="245110" cy="25463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1198840" y="10201910"/>
          <a:ext cx="24511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56</xdr:row>
      <xdr:rowOff>50800</xdr:rowOff>
    </xdr:from>
    <xdr:to>
      <xdr:col>107</xdr:col>
      <xdr:colOff>101600</xdr:colOff>
      <xdr:row>56</xdr:row>
      <xdr:rowOff>152400</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0383500" y="965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54</xdr:row>
      <xdr:rowOff>168910</xdr:rowOff>
    </xdr:from>
    <xdr:ext cx="465455" cy="25463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0199350" y="9427210"/>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6,001</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58</xdr:row>
      <xdr:rowOff>155575</xdr:rowOff>
    </xdr:from>
    <xdr:to>
      <xdr:col>102</xdr:col>
      <xdr:colOff>165100</xdr:colOff>
      <xdr:row>59</xdr:row>
      <xdr:rowOff>86360</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9494500" y="1009967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115570</xdr:colOff>
      <xdr:row>59</xdr:row>
      <xdr:rowOff>77470</xdr:rowOff>
    </xdr:from>
    <xdr:ext cx="378460" cy="25463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9356070" y="10193020"/>
          <a:ext cx="3784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121</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58</xdr:row>
      <xdr:rowOff>153035</xdr:rowOff>
    </xdr:from>
    <xdr:to>
      <xdr:col>98</xdr:col>
      <xdr:colOff>38100</xdr:colOff>
      <xdr:row>59</xdr:row>
      <xdr:rowOff>83185</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18605500" y="10097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179070</xdr:colOff>
      <xdr:row>59</xdr:row>
      <xdr:rowOff>74930</xdr:rowOff>
    </xdr:from>
    <xdr:ext cx="378460" cy="25463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467070" y="10190480"/>
          <a:ext cx="3784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159</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41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22/99</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94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39,719</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20574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神奈川県平均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31,550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288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5440" cy="220980"/>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249900" y="1149350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80</xdr:row>
      <xdr:rowOff>111760</xdr:rowOff>
    </xdr:from>
    <xdr:ext cx="244475" cy="25463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8039080" y="13827760"/>
          <a:ext cx="24447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78</xdr:row>
      <xdr:rowOff>73660</xdr:rowOff>
    </xdr:from>
    <xdr:ext cx="531495" cy="259080"/>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505" y="1344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76</xdr:row>
      <xdr:rowOff>35560</xdr:rowOff>
    </xdr:from>
    <xdr:ext cx="531495" cy="259080"/>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73</xdr:row>
      <xdr:rowOff>168910</xdr:rowOff>
    </xdr:from>
    <xdr:ext cx="531495" cy="25463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505" y="12684760"/>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71</xdr:row>
      <xdr:rowOff>130810</xdr:rowOff>
    </xdr:from>
    <xdr:ext cx="531495" cy="259080"/>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69</xdr:row>
      <xdr:rowOff>92710</xdr:rowOff>
    </xdr:from>
    <xdr:ext cx="591185" cy="259080"/>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692370" y="1192276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8288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67</xdr:row>
      <xdr:rowOff>54610</xdr:rowOff>
    </xdr:from>
    <xdr:ext cx="591185" cy="25463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7692370" y="115417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3" name="繰出金グラフ枠">
          <a:extLst>
            <a:ext uri="{FF2B5EF4-FFF2-40B4-BE49-F238E27FC236}">
              <a16:creationId xmlns:a16="http://schemas.microsoft.com/office/drawing/2014/main" id="{00000000-0008-0000-0600-000055030000}"/>
            </a:ext>
          </a:extLst>
        </xdr:cNvPr>
        <xdr:cNvSpPr/>
      </xdr:nvSpPr>
      <xdr:spPr>
        <a:xfrm>
          <a:off x="18288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43815</xdr:rowOff>
    </xdr:from>
    <xdr:to>
      <xdr:col>116</xdr:col>
      <xdr:colOff>62865</xdr:colOff>
      <xdr:row>78</xdr:row>
      <xdr:rowOff>139065</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2159595" y="12045315"/>
          <a:ext cx="1270" cy="14668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143510</xdr:rowOff>
    </xdr:from>
    <xdr:ext cx="534670" cy="254635"/>
    <xdr:sp macro="" textlink="">
      <xdr:nvSpPr>
        <xdr:cNvPr id="855" name="繰出金最小値テキスト">
          <a:extLst>
            <a:ext uri="{FF2B5EF4-FFF2-40B4-BE49-F238E27FC236}">
              <a16:creationId xmlns:a16="http://schemas.microsoft.com/office/drawing/2014/main" id="{00000000-0008-0000-0600-000057030000}"/>
            </a:ext>
          </a:extLst>
        </xdr:cNvPr>
        <xdr:cNvSpPr txBox="1"/>
      </xdr:nvSpPr>
      <xdr:spPr>
        <a:xfrm>
          <a:off x="22212300" y="13516610"/>
          <a:ext cx="53467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24,025</a:t>
          </a:r>
          <a:endParaRPr kumimoji="1" lang="ja-JP" altLang="en-US" sz="1000" b="1">
            <a:latin typeface="ＭＳ Ｐゴシック"/>
            <a:ea typeface="ＭＳ Ｐゴシック"/>
          </a:endParaRPr>
        </a:p>
      </xdr:txBody>
    </xdr:sp>
    <xdr:clientData/>
  </xdr:oneCellAnchor>
  <xdr:twoCellAnchor>
    <xdr:from>
      <xdr:col>115</xdr:col>
      <xdr:colOff>165100</xdr:colOff>
      <xdr:row>78</xdr:row>
      <xdr:rowOff>139065</xdr:rowOff>
    </xdr:from>
    <xdr:to>
      <xdr:col>116</xdr:col>
      <xdr:colOff>152400</xdr:colOff>
      <xdr:row>78</xdr:row>
      <xdr:rowOff>139065</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2072600" y="135121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161925</xdr:rowOff>
    </xdr:from>
    <xdr:ext cx="598805" cy="259080"/>
    <xdr:sp macro="" textlink="">
      <xdr:nvSpPr>
        <xdr:cNvPr id="857" name="繰出金最大値テキスト">
          <a:extLst>
            <a:ext uri="{FF2B5EF4-FFF2-40B4-BE49-F238E27FC236}">
              <a16:creationId xmlns:a16="http://schemas.microsoft.com/office/drawing/2014/main" id="{00000000-0008-0000-0600-000059030000}"/>
            </a:ext>
          </a:extLst>
        </xdr:cNvPr>
        <xdr:cNvSpPr txBox="1"/>
      </xdr:nvSpPr>
      <xdr:spPr>
        <a:xfrm>
          <a:off x="22212300" y="1182052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101,021</a:t>
          </a:r>
          <a:endParaRPr kumimoji="1" lang="ja-JP" altLang="en-US" sz="1000" b="1">
            <a:latin typeface="ＭＳ Ｐゴシック"/>
            <a:ea typeface="ＭＳ Ｐゴシック"/>
          </a:endParaRPr>
        </a:p>
      </xdr:txBody>
    </xdr:sp>
    <xdr:clientData/>
  </xdr:oneCellAnchor>
  <xdr:twoCellAnchor>
    <xdr:from>
      <xdr:col>115</xdr:col>
      <xdr:colOff>165100</xdr:colOff>
      <xdr:row>70</xdr:row>
      <xdr:rowOff>43815</xdr:rowOff>
    </xdr:from>
    <xdr:to>
      <xdr:col>116</xdr:col>
      <xdr:colOff>152400</xdr:colOff>
      <xdr:row>70</xdr:row>
      <xdr:rowOff>43815</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22072600" y="120453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81915</xdr:rowOff>
    </xdr:from>
    <xdr:to>
      <xdr:col>116</xdr:col>
      <xdr:colOff>63500</xdr:colOff>
      <xdr:row>76</xdr:row>
      <xdr:rowOff>91440</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21323300" y="13112115"/>
          <a:ext cx="8382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148590</xdr:rowOff>
    </xdr:from>
    <xdr:ext cx="534670" cy="259080"/>
    <xdr:sp macro="" textlink="">
      <xdr:nvSpPr>
        <xdr:cNvPr id="860" name="繰出金平均値テキスト">
          <a:extLst>
            <a:ext uri="{FF2B5EF4-FFF2-40B4-BE49-F238E27FC236}">
              <a16:creationId xmlns:a16="http://schemas.microsoft.com/office/drawing/2014/main" id="{00000000-0008-0000-0600-00005C030000}"/>
            </a:ext>
          </a:extLst>
        </xdr:cNvPr>
        <xdr:cNvSpPr txBox="1"/>
      </xdr:nvSpPr>
      <xdr:spPr>
        <a:xfrm>
          <a:off x="22212300" y="1317879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37,733</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76</xdr:row>
      <xdr:rowOff>170180</xdr:rowOff>
    </xdr:from>
    <xdr:to>
      <xdr:col>116</xdr:col>
      <xdr:colOff>114300</xdr:colOff>
      <xdr:row>77</xdr:row>
      <xdr:rowOff>100330</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2110700" y="13200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91440</xdr:rowOff>
    </xdr:from>
    <xdr:to>
      <xdr:col>111</xdr:col>
      <xdr:colOff>177800</xdr:colOff>
      <xdr:row>76</xdr:row>
      <xdr:rowOff>95885</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20434300" y="13121640"/>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77</xdr:row>
      <xdr:rowOff>16510</xdr:rowOff>
    </xdr:from>
    <xdr:to>
      <xdr:col>112</xdr:col>
      <xdr:colOff>38100</xdr:colOff>
      <xdr:row>77</xdr:row>
      <xdr:rowOff>118110</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1272500" y="13218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77</xdr:row>
      <xdr:rowOff>109220</xdr:rowOff>
    </xdr:from>
    <xdr:ext cx="530225" cy="25463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055965" y="1331087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36,810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76</xdr:row>
      <xdr:rowOff>95885</xdr:rowOff>
    </xdr:from>
    <xdr:to>
      <xdr:col>107</xdr:col>
      <xdr:colOff>50800</xdr:colOff>
      <xdr:row>76</xdr:row>
      <xdr:rowOff>125730</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flipV="1">
          <a:off x="19545300" y="13126085"/>
          <a:ext cx="889000" cy="2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6985</xdr:rowOff>
    </xdr:from>
    <xdr:to>
      <xdr:col>107</xdr:col>
      <xdr:colOff>101600</xdr:colOff>
      <xdr:row>77</xdr:row>
      <xdr:rowOff>109220</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20383500" y="132086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77</xdr:row>
      <xdr:rowOff>99695</xdr:rowOff>
    </xdr:from>
    <xdr:ext cx="530225" cy="25463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166965" y="13301345"/>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37,310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76</xdr:row>
      <xdr:rowOff>125730</xdr:rowOff>
    </xdr:from>
    <xdr:to>
      <xdr:col>102</xdr:col>
      <xdr:colOff>114300</xdr:colOff>
      <xdr:row>77</xdr:row>
      <xdr:rowOff>24765</xdr:rowOff>
    </xdr:to>
    <xdr:cxnSp macro="">
      <xdr:nvCxnSpPr>
        <xdr:cNvPr id="868" name="直線コネクタ 867">
          <a:extLst>
            <a:ext uri="{FF2B5EF4-FFF2-40B4-BE49-F238E27FC236}">
              <a16:creationId xmlns:a16="http://schemas.microsoft.com/office/drawing/2014/main" id="{00000000-0008-0000-0600-000064030000}"/>
            </a:ext>
          </a:extLst>
        </xdr:cNvPr>
        <xdr:cNvCxnSpPr/>
      </xdr:nvCxnSpPr>
      <xdr:spPr>
        <a:xfrm flipV="1">
          <a:off x="18656300" y="13155930"/>
          <a:ext cx="889000" cy="704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146685</xdr:rowOff>
    </xdr:from>
    <xdr:to>
      <xdr:col>102</xdr:col>
      <xdr:colOff>165100</xdr:colOff>
      <xdr:row>77</xdr:row>
      <xdr:rowOff>76835</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19494500" y="13176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77</xdr:row>
      <xdr:rowOff>67945</xdr:rowOff>
    </xdr:from>
    <xdr:ext cx="530225" cy="2584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277965" y="13269595"/>
          <a:ext cx="530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38,966</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76</xdr:row>
      <xdr:rowOff>120650</xdr:rowOff>
    </xdr:from>
    <xdr:to>
      <xdr:col>98</xdr:col>
      <xdr:colOff>38100</xdr:colOff>
      <xdr:row>77</xdr:row>
      <xdr:rowOff>50800</xdr:rowOff>
    </xdr:to>
    <xdr:sp macro="" textlink="">
      <xdr:nvSpPr>
        <xdr:cNvPr id="871" name="フローチャート: 判断 870">
          <a:extLst>
            <a:ext uri="{FF2B5EF4-FFF2-40B4-BE49-F238E27FC236}">
              <a16:creationId xmlns:a16="http://schemas.microsoft.com/office/drawing/2014/main" id="{00000000-0008-0000-0600-000067030000}"/>
            </a:ext>
          </a:extLst>
        </xdr:cNvPr>
        <xdr:cNvSpPr/>
      </xdr:nvSpPr>
      <xdr:spPr>
        <a:xfrm>
          <a:off x="18605500" y="13150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75</xdr:row>
      <xdr:rowOff>67310</xdr:rowOff>
    </xdr:from>
    <xdr:ext cx="530225" cy="259080"/>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388965" y="1292606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40,333</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81</xdr:row>
      <xdr:rowOff>80010</xdr:rowOff>
    </xdr:from>
    <xdr:ext cx="762000" cy="259080"/>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971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110</xdr:col>
      <xdr:colOff>177800</xdr:colOff>
      <xdr:row>81</xdr:row>
      <xdr:rowOff>80010</xdr:rowOff>
    </xdr:from>
    <xdr:ext cx="762000" cy="259080"/>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13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106</xdr:col>
      <xdr:colOff>50800</xdr:colOff>
      <xdr:row>81</xdr:row>
      <xdr:rowOff>80010</xdr:rowOff>
    </xdr:from>
    <xdr:ext cx="762000" cy="259080"/>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024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101</xdr:col>
      <xdr:colOff>114300</xdr:colOff>
      <xdr:row>81</xdr:row>
      <xdr:rowOff>80010</xdr:rowOff>
    </xdr:from>
    <xdr:ext cx="762000" cy="259080"/>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9354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96</xdr:col>
      <xdr:colOff>177800</xdr:colOff>
      <xdr:row>81</xdr:row>
      <xdr:rowOff>80010</xdr:rowOff>
    </xdr:from>
    <xdr:ext cx="762000" cy="259080"/>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465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116</xdr:col>
      <xdr:colOff>12700</xdr:colOff>
      <xdr:row>76</xdr:row>
      <xdr:rowOff>31115</xdr:rowOff>
    </xdr:from>
    <xdr:to>
      <xdr:col>116</xdr:col>
      <xdr:colOff>114300</xdr:colOff>
      <xdr:row>76</xdr:row>
      <xdr:rowOff>132715</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2110700" y="13061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53975</xdr:rowOff>
    </xdr:from>
    <xdr:ext cx="534670" cy="254635"/>
    <xdr:sp macro="" textlink="">
      <xdr:nvSpPr>
        <xdr:cNvPr id="879" name="繰出金該当値テキスト">
          <a:extLst>
            <a:ext uri="{FF2B5EF4-FFF2-40B4-BE49-F238E27FC236}">
              <a16:creationId xmlns:a16="http://schemas.microsoft.com/office/drawing/2014/main" id="{00000000-0008-0000-0600-00006F030000}"/>
            </a:ext>
          </a:extLst>
        </xdr:cNvPr>
        <xdr:cNvSpPr txBox="1"/>
      </xdr:nvSpPr>
      <xdr:spPr>
        <a:xfrm>
          <a:off x="22212300" y="12912725"/>
          <a:ext cx="53467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45,020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76</xdr:row>
      <xdr:rowOff>40640</xdr:rowOff>
    </xdr:from>
    <xdr:to>
      <xdr:col>112</xdr:col>
      <xdr:colOff>38100</xdr:colOff>
      <xdr:row>76</xdr:row>
      <xdr:rowOff>142240</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1272500" y="13070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74</xdr:row>
      <xdr:rowOff>158750</xdr:rowOff>
    </xdr:from>
    <xdr:ext cx="530225" cy="259080"/>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1055965" y="1284605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44,550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76</xdr:row>
      <xdr:rowOff>45085</xdr:rowOff>
    </xdr:from>
    <xdr:to>
      <xdr:col>107</xdr:col>
      <xdr:colOff>101600</xdr:colOff>
      <xdr:row>76</xdr:row>
      <xdr:rowOff>146685</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20383500" y="13075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74</xdr:row>
      <xdr:rowOff>163195</xdr:rowOff>
    </xdr:from>
    <xdr:ext cx="530225" cy="259080"/>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20166965" y="1285049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44,288</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76</xdr:row>
      <xdr:rowOff>74930</xdr:rowOff>
    </xdr:from>
    <xdr:to>
      <xdr:col>102</xdr:col>
      <xdr:colOff>165100</xdr:colOff>
      <xdr:row>77</xdr:row>
      <xdr:rowOff>5080</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19494500" y="13105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75</xdr:row>
      <xdr:rowOff>21590</xdr:rowOff>
    </xdr:from>
    <xdr:ext cx="530225" cy="259080"/>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9277965" y="1288034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42,736</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76</xdr:row>
      <xdr:rowOff>145415</xdr:rowOff>
    </xdr:from>
    <xdr:to>
      <xdr:col>98</xdr:col>
      <xdr:colOff>38100</xdr:colOff>
      <xdr:row>77</xdr:row>
      <xdr:rowOff>75565</xdr:rowOff>
    </xdr:to>
    <xdr:sp macro="" textlink="">
      <xdr:nvSpPr>
        <xdr:cNvPr id="886" name="楕円 885">
          <a:extLst>
            <a:ext uri="{FF2B5EF4-FFF2-40B4-BE49-F238E27FC236}">
              <a16:creationId xmlns:a16="http://schemas.microsoft.com/office/drawing/2014/main" id="{00000000-0008-0000-0600-000076030000}"/>
            </a:ext>
          </a:extLst>
        </xdr:cNvPr>
        <xdr:cNvSpPr/>
      </xdr:nvSpPr>
      <xdr:spPr>
        <a:xfrm>
          <a:off x="18605500" y="13175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77</xdr:row>
      <xdr:rowOff>66675</xdr:rowOff>
    </xdr:from>
    <xdr:ext cx="530225" cy="25463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388965" y="13268325"/>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39,049</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41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41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1/99</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94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94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20574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神奈川県平均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20574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8288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5440" cy="220980"/>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249900" y="1492250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93</xdr:row>
      <xdr:rowOff>168910</xdr:rowOff>
    </xdr:from>
    <xdr:ext cx="244475" cy="25463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039080" y="16113760"/>
          <a:ext cx="24447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87</xdr:row>
      <xdr:rowOff>54610</xdr:rowOff>
    </xdr:from>
    <xdr:ext cx="244475" cy="25463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8039080" y="14970760"/>
          <a:ext cx="24447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2" name="前年度繰上充用金グラフ枠">
          <a:extLst>
            <a:ext uri="{FF2B5EF4-FFF2-40B4-BE49-F238E27FC236}">
              <a16:creationId xmlns:a16="http://schemas.microsoft.com/office/drawing/2014/main" id="{00000000-0008-0000-0600-000086030000}"/>
            </a:ext>
          </a:extLst>
        </xdr:cNvPr>
        <xdr:cNvSpPr/>
      </xdr:nvSpPr>
      <xdr:spPr>
        <a:xfrm>
          <a:off x="18288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62865</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159595" y="16256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10160</xdr:rowOff>
    </xdr:from>
    <xdr:ext cx="249555" cy="259080"/>
    <xdr:sp macro="" textlink="">
      <xdr:nvSpPr>
        <xdr:cNvPr id="904" name="前年度繰上充用金最小値テキスト">
          <a:extLst>
            <a:ext uri="{FF2B5EF4-FFF2-40B4-BE49-F238E27FC236}">
              <a16:creationId xmlns:a16="http://schemas.microsoft.com/office/drawing/2014/main" id="{00000000-0008-0000-0600-000088030000}"/>
            </a:ext>
          </a:extLst>
        </xdr:cNvPr>
        <xdr:cNvSpPr txBox="1"/>
      </xdr:nvSpPr>
      <xdr:spPr>
        <a:xfrm>
          <a:off x="22212300" y="16297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10160</xdr:rowOff>
    </xdr:from>
    <xdr:ext cx="249555" cy="259080"/>
    <xdr:sp macro="" textlink="">
      <xdr:nvSpPr>
        <xdr:cNvPr id="906" name="前年度繰上充用金最大値テキスト">
          <a:extLst>
            <a:ext uri="{FF2B5EF4-FFF2-40B4-BE49-F238E27FC236}">
              <a16:creationId xmlns:a16="http://schemas.microsoft.com/office/drawing/2014/main" id="{00000000-0008-0000-0600-00008A030000}"/>
            </a:ext>
          </a:extLst>
        </xdr:cNvPr>
        <xdr:cNvSpPr txBox="1"/>
      </xdr:nvSpPr>
      <xdr:spPr>
        <a:xfrm>
          <a:off x="22212300" y="15955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1323300" y="16256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67310</xdr:rowOff>
    </xdr:from>
    <xdr:ext cx="249555" cy="259080"/>
    <xdr:sp macro="" textlink="">
      <xdr:nvSpPr>
        <xdr:cNvPr id="909" name="前年度繰上充用金平均値テキスト">
          <a:extLst>
            <a:ext uri="{FF2B5EF4-FFF2-40B4-BE49-F238E27FC236}">
              <a16:creationId xmlns:a16="http://schemas.microsoft.com/office/drawing/2014/main" id="{00000000-0008-0000-0600-00008D030000}"/>
            </a:ext>
          </a:extLst>
        </xdr:cNvPr>
        <xdr:cNvSpPr txBox="1"/>
      </xdr:nvSpPr>
      <xdr:spPr>
        <a:xfrm>
          <a:off x="22212300" y="16183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20434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95</xdr:row>
      <xdr:rowOff>10160</xdr:rowOff>
    </xdr:from>
    <xdr:ext cx="245110" cy="259080"/>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1198840" y="1629791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19545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95</xdr:row>
      <xdr:rowOff>10160</xdr:rowOff>
    </xdr:from>
    <xdr:ext cx="245110" cy="259080"/>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0309840" y="1629791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7" name="直線コネクタ 916">
          <a:extLst>
            <a:ext uri="{FF2B5EF4-FFF2-40B4-BE49-F238E27FC236}">
              <a16:creationId xmlns:a16="http://schemas.microsoft.com/office/drawing/2014/main" id="{00000000-0008-0000-0600-000095030000}"/>
            </a:ext>
          </a:extLst>
        </xdr:cNvPr>
        <xdr:cNvCxnSpPr/>
      </xdr:nvCxnSpPr>
      <xdr:spPr>
        <a:xfrm>
          <a:off x="18656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95</xdr:row>
      <xdr:rowOff>10160</xdr:rowOff>
    </xdr:from>
    <xdr:ext cx="245110" cy="259080"/>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420840" y="1629791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95</xdr:row>
      <xdr:rowOff>10160</xdr:rowOff>
    </xdr:from>
    <xdr:ext cx="245110" cy="259080"/>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531840" y="1629791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101</xdr:row>
      <xdr:rowOff>80010</xdr:rowOff>
    </xdr:from>
    <xdr:ext cx="762000" cy="259080"/>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971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110</xdr:col>
      <xdr:colOff>177800</xdr:colOff>
      <xdr:row>101</xdr:row>
      <xdr:rowOff>80010</xdr:rowOff>
    </xdr:from>
    <xdr:ext cx="762000" cy="259080"/>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13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106</xdr:col>
      <xdr:colOff>50800</xdr:colOff>
      <xdr:row>101</xdr:row>
      <xdr:rowOff>80010</xdr:rowOff>
    </xdr:from>
    <xdr:ext cx="762000" cy="259080"/>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024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101</xdr:col>
      <xdr:colOff>114300</xdr:colOff>
      <xdr:row>101</xdr:row>
      <xdr:rowOff>80010</xdr:rowOff>
    </xdr:from>
    <xdr:ext cx="762000" cy="259080"/>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9354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96</xdr:col>
      <xdr:colOff>177800</xdr:colOff>
      <xdr:row>101</xdr:row>
      <xdr:rowOff>80010</xdr:rowOff>
    </xdr:from>
    <xdr:ext cx="762000" cy="259080"/>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8465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124460</xdr:rowOff>
    </xdr:from>
    <xdr:ext cx="249555" cy="259080"/>
    <xdr:sp macro="" textlink="">
      <xdr:nvSpPr>
        <xdr:cNvPr id="928" name="前年度繰上充用金該当値テキスト">
          <a:extLst>
            <a:ext uri="{FF2B5EF4-FFF2-40B4-BE49-F238E27FC236}">
              <a16:creationId xmlns:a16="http://schemas.microsoft.com/office/drawing/2014/main" id="{00000000-0008-0000-0600-0000A0030000}"/>
            </a:ext>
          </a:extLst>
        </xdr:cNvPr>
        <xdr:cNvSpPr txBox="1"/>
      </xdr:nvSpPr>
      <xdr:spPr>
        <a:xfrm>
          <a:off x="22212300" y="16069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93</xdr:row>
      <xdr:rowOff>35560</xdr:rowOff>
    </xdr:from>
    <xdr:ext cx="245110" cy="259080"/>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1198840" y="1598041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93</xdr:row>
      <xdr:rowOff>35560</xdr:rowOff>
    </xdr:from>
    <xdr:ext cx="245110" cy="259080"/>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0309840" y="1598041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93</xdr:row>
      <xdr:rowOff>35560</xdr:rowOff>
    </xdr:from>
    <xdr:ext cx="245110" cy="259080"/>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9420840" y="1598041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93</xdr:row>
      <xdr:rowOff>35560</xdr:rowOff>
    </xdr:from>
    <xdr:ext cx="245110" cy="259080"/>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18531840" y="1598041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7" name="正方形/長方形 936">
          <a:extLst>
            <a:ext uri="{FF2B5EF4-FFF2-40B4-BE49-F238E27FC236}">
              <a16:creationId xmlns:a16="http://schemas.microsoft.com/office/drawing/2014/main" id="{00000000-0008-0000-0600-0000A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8" name="正方形/長方形 937">
          <a:extLst>
            <a:ext uri="{FF2B5EF4-FFF2-40B4-BE49-F238E27FC236}">
              <a16:creationId xmlns:a16="http://schemas.microsoft.com/office/drawing/2014/main" id="{00000000-0008-0000-0600-0000AA030000}"/>
            </a:ext>
          </a:extLst>
        </xdr:cNvPr>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人件費が類似団体平均を上回っている要因は、隣接市町から業務を受託している消防部門、町立保育園を運営している福祉部門、観光地として観光行事を行う商工部門など、固有の特殊事情によると考える。</a:t>
          </a:r>
        </a:p>
        <a:p>
          <a:r>
            <a:rPr kumimoji="1" lang="ja-JP" altLang="en-US" sz="1300">
              <a:latin typeface="ＭＳ Ｐゴシック"/>
              <a:ea typeface="ＭＳ Ｐゴシック"/>
            </a:rPr>
            <a:t>　補助費等については、平成</a:t>
          </a:r>
          <a:r>
            <a:rPr kumimoji="1" lang="en-US" altLang="ja-JP" sz="1300">
              <a:latin typeface="ＭＳ Ｐゴシック"/>
              <a:ea typeface="ＭＳ Ｐゴシック"/>
            </a:rPr>
            <a:t>29</a:t>
          </a:r>
          <a:r>
            <a:rPr kumimoji="1" lang="ja-JP" altLang="en-US" sz="1300">
              <a:latin typeface="ＭＳ Ｐゴシック"/>
              <a:ea typeface="ＭＳ Ｐゴシック"/>
            </a:rPr>
            <a:t>年度より湯河原町真鶴町衛生組合の最終処分場の工事に対する償還が始まり、類似団体よりも金額が大きいと考えられる。今後も湯河原町真鶴町衛生組合公債費負担金により増加が見込まれる。</a:t>
          </a:r>
        </a:p>
        <a:p>
          <a:r>
            <a:rPr kumimoji="1" lang="ja-JP" altLang="en-US" sz="1300">
              <a:latin typeface="ＭＳ Ｐゴシック"/>
              <a:ea typeface="ＭＳ Ｐゴシック"/>
            </a:rPr>
            <a:t>　貸付金については昨年度に引き続き、本年は０となった。</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神奈川県湯河原町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4</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23,899
23,454
40.97
10,936,759
10,309,504
519,313
5,993,202
9,885,279</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6.0
66.9</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H30  Ⅴ</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R01  Ⅴ</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R02  Ⅴ</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Ⅴ</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Ⅴ</a:t>
          </a:r>
          <a:r>
            <a:rPr kumimoji="1" lang="ja-JP" altLang="en-US" sz="1100" b="1">
              <a:solidFill>
                <a:srgbClr val="000000"/>
              </a:solidFill>
              <a:latin typeface="ＭＳ ゴシック"/>
              <a:ea typeface="ＭＳ ゴシック"/>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350" cy="259080"/>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470" cy="25463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47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63500</xdr:rowOff>
    </xdr:from>
    <xdr:ext cx="8231505" cy="25463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50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4</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5/99</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2,611</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神奈川県平均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1,426</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5440" cy="220980"/>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40</xdr:row>
      <xdr:rowOff>111760</xdr:rowOff>
    </xdr:from>
    <xdr:ext cx="462915" cy="25463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640" y="6969760"/>
          <a:ext cx="46291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38</xdr:row>
      <xdr:rowOff>73660</xdr:rowOff>
    </xdr:from>
    <xdr:ext cx="462915" cy="259080"/>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640" y="658876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36</xdr:row>
      <xdr:rowOff>35560</xdr:rowOff>
    </xdr:from>
    <xdr:ext cx="462915" cy="259080"/>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640" y="620776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33</xdr:row>
      <xdr:rowOff>168910</xdr:rowOff>
    </xdr:from>
    <xdr:ext cx="462915" cy="25463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640" y="5826760"/>
          <a:ext cx="46291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31</xdr:row>
      <xdr:rowOff>130810</xdr:rowOff>
    </xdr:from>
    <xdr:ext cx="462915" cy="259080"/>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640" y="544576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29</xdr:row>
      <xdr:rowOff>92710</xdr:rowOff>
    </xdr:from>
    <xdr:ext cx="462915" cy="259080"/>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640" y="506476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27</xdr:row>
      <xdr:rowOff>54610</xdr:rowOff>
    </xdr:from>
    <xdr:ext cx="462915" cy="25463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640" y="4683760"/>
          <a:ext cx="46291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63500</xdr:rowOff>
    </xdr:from>
    <xdr:to>
      <xdr:col>24</xdr:col>
      <xdr:colOff>62865</xdr:colOff>
      <xdr:row>38</xdr:row>
      <xdr:rowOff>53975</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207000"/>
          <a:ext cx="1270" cy="13620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57785</xdr:rowOff>
    </xdr:from>
    <xdr:ext cx="469900" cy="259080"/>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7288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2,425</a:t>
          </a:r>
          <a:endParaRPr kumimoji="1" lang="ja-JP" altLang="en-US" sz="1000" b="1">
            <a:latin typeface="ＭＳ Ｐゴシック"/>
            <a:ea typeface="ＭＳ Ｐゴシック"/>
          </a:endParaRPr>
        </a:p>
      </xdr:txBody>
    </xdr:sp>
    <xdr:clientData/>
  </xdr:oneCellAnchor>
  <xdr:twoCellAnchor>
    <xdr:from>
      <xdr:col>23</xdr:col>
      <xdr:colOff>165100</xdr:colOff>
      <xdr:row>38</xdr:row>
      <xdr:rowOff>53975</xdr:rowOff>
    </xdr:from>
    <xdr:to>
      <xdr:col>24</xdr:col>
      <xdr:colOff>152400</xdr:colOff>
      <xdr:row>38</xdr:row>
      <xdr:rowOff>53975</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690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9525</xdr:rowOff>
    </xdr:from>
    <xdr:ext cx="469900" cy="25463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981575"/>
          <a:ext cx="4699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6,002</a:t>
          </a:r>
          <a:endParaRPr kumimoji="1" lang="ja-JP" altLang="en-US" sz="1000" b="1">
            <a:latin typeface="ＭＳ Ｐゴシック"/>
          </a:endParaRPr>
        </a:p>
      </xdr:txBody>
    </xdr:sp>
    <xdr:clientData/>
  </xdr:oneCellAnchor>
  <xdr:twoCellAnchor>
    <xdr:from>
      <xdr:col>23</xdr:col>
      <xdr:colOff>165100</xdr:colOff>
      <xdr:row>30</xdr:row>
      <xdr:rowOff>63500</xdr:rowOff>
    </xdr:from>
    <xdr:to>
      <xdr:col>24</xdr:col>
      <xdr:colOff>152400</xdr:colOff>
      <xdr:row>30</xdr:row>
      <xdr:rowOff>63500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207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48260</xdr:rowOff>
    </xdr:from>
    <xdr:to>
      <xdr:col>24</xdr:col>
      <xdr:colOff>63500</xdr:colOff>
      <xdr:row>32</xdr:row>
      <xdr:rowOff>128905</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5534660"/>
          <a:ext cx="838200" cy="806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8255</xdr:rowOff>
    </xdr:from>
    <xdr:ext cx="469900" cy="25463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09005"/>
          <a:ext cx="469900" cy="2546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3,705</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35</xdr:row>
      <xdr:rowOff>29845</xdr:rowOff>
    </xdr:from>
    <xdr:to>
      <xdr:col>24</xdr:col>
      <xdr:colOff>114300</xdr:colOff>
      <xdr:row>35</xdr:row>
      <xdr:rowOff>132080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305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128905</xdr:rowOff>
    </xdr:from>
    <xdr:to>
      <xdr:col>19</xdr:col>
      <xdr:colOff>177800</xdr:colOff>
      <xdr:row>33</xdr:row>
      <xdr:rowOff>24130</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5615305"/>
          <a:ext cx="889000" cy="666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30480</xdr:rowOff>
    </xdr:from>
    <xdr:to>
      <xdr:col>20</xdr:col>
      <xdr:colOff>38100</xdr:colOff>
      <xdr:row>35</xdr:row>
      <xdr:rowOff>132080</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31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35</xdr:row>
      <xdr:rowOff>123190</xdr:rowOff>
    </xdr:from>
    <xdr:ext cx="465455" cy="25463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350" y="6123940"/>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3,703</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32</xdr:row>
      <xdr:rowOff>41910</xdr:rowOff>
    </xdr:from>
    <xdr:to>
      <xdr:col>15</xdr:col>
      <xdr:colOff>50800</xdr:colOff>
      <xdr:row>33</xdr:row>
      <xdr:rowOff>24130</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5528310"/>
          <a:ext cx="889000" cy="153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31115</xdr:rowOff>
    </xdr:from>
    <xdr:to>
      <xdr:col>15</xdr:col>
      <xdr:colOff>101600</xdr:colOff>
      <xdr:row>35</xdr:row>
      <xdr:rowOff>132715</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31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35</xdr:row>
      <xdr:rowOff>123825</xdr:rowOff>
    </xdr:from>
    <xdr:ext cx="465455" cy="25463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350" y="6124575"/>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3,702</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32</xdr:row>
      <xdr:rowOff>27940</xdr:rowOff>
    </xdr:from>
    <xdr:to>
      <xdr:col>10</xdr:col>
      <xdr:colOff>114300</xdr:colOff>
      <xdr:row>32</xdr:row>
      <xdr:rowOff>41910</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5514340"/>
          <a:ext cx="8890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161290</xdr:rowOff>
    </xdr:from>
    <xdr:to>
      <xdr:col>10</xdr:col>
      <xdr:colOff>165100</xdr:colOff>
      <xdr:row>35</xdr:row>
      <xdr:rowOff>91440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5990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35</xdr:row>
      <xdr:rowOff>82550</xdr:rowOff>
    </xdr:from>
    <xdr:ext cx="465455" cy="259080"/>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350" y="608330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3,810</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34</xdr:row>
      <xdr:rowOff>165100</xdr:rowOff>
    </xdr:from>
    <xdr:to>
      <xdr:col>6</xdr:col>
      <xdr:colOff>38100</xdr:colOff>
      <xdr:row>35</xdr:row>
      <xdr:rowOff>95250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599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35</xdr:row>
      <xdr:rowOff>86360</xdr:rowOff>
    </xdr:from>
    <xdr:ext cx="465455" cy="25463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350" y="6087110"/>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3,800</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80010</xdr:rowOff>
    </xdr:from>
    <xdr:ext cx="762000" cy="259080"/>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177800</xdr:colOff>
      <xdr:row>41</xdr:row>
      <xdr:rowOff>80010</xdr:rowOff>
    </xdr:from>
    <xdr:ext cx="762000" cy="259080"/>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50800</xdr:colOff>
      <xdr:row>41</xdr:row>
      <xdr:rowOff>80010</xdr:rowOff>
    </xdr:from>
    <xdr:ext cx="762000" cy="259080"/>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114300</xdr:colOff>
      <xdr:row>41</xdr:row>
      <xdr:rowOff>80010</xdr:rowOff>
    </xdr:from>
    <xdr:ext cx="762000" cy="259080"/>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xdr:col>
      <xdr:colOff>177800</xdr:colOff>
      <xdr:row>41</xdr:row>
      <xdr:rowOff>80010</xdr:rowOff>
    </xdr:from>
    <xdr:ext cx="762000" cy="259080"/>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24</xdr:col>
      <xdr:colOff>12700</xdr:colOff>
      <xdr:row>31</xdr:row>
      <xdr:rowOff>168910</xdr:rowOff>
    </xdr:from>
    <xdr:to>
      <xdr:col>24</xdr:col>
      <xdr:colOff>114300</xdr:colOff>
      <xdr:row>32</xdr:row>
      <xdr:rowOff>99060</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483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20320</xdr:rowOff>
    </xdr:from>
    <xdr:ext cx="469900" cy="25463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335270"/>
          <a:ext cx="4699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5,140</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32</xdr:row>
      <xdr:rowOff>78105</xdr:rowOff>
    </xdr:from>
    <xdr:to>
      <xdr:col>20</xdr:col>
      <xdr:colOff>38100</xdr:colOff>
      <xdr:row>33</xdr:row>
      <xdr:rowOff>8255</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564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31</xdr:row>
      <xdr:rowOff>24765</xdr:rowOff>
    </xdr:from>
    <xdr:ext cx="465455" cy="259080"/>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350" y="533971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4,928</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32</xdr:row>
      <xdr:rowOff>144780</xdr:rowOff>
    </xdr:from>
    <xdr:to>
      <xdr:col>15</xdr:col>
      <xdr:colOff>101600</xdr:colOff>
      <xdr:row>33</xdr:row>
      <xdr:rowOff>74930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631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31</xdr:row>
      <xdr:rowOff>91440</xdr:rowOff>
    </xdr:from>
    <xdr:ext cx="465455" cy="259080"/>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350" y="540639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4,753</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31</xdr:row>
      <xdr:rowOff>162560</xdr:rowOff>
    </xdr:from>
    <xdr:to>
      <xdr:col>10</xdr:col>
      <xdr:colOff>165100</xdr:colOff>
      <xdr:row>32</xdr:row>
      <xdr:rowOff>92710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477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30</xdr:row>
      <xdr:rowOff>109220</xdr:rowOff>
    </xdr:from>
    <xdr:ext cx="465455" cy="25463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350" y="5252720"/>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5,156</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31</xdr:row>
      <xdr:rowOff>148590</xdr:rowOff>
    </xdr:from>
    <xdr:to>
      <xdr:col>6</xdr:col>
      <xdr:colOff>38100</xdr:colOff>
      <xdr:row>32</xdr:row>
      <xdr:rowOff>78740</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463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30</xdr:row>
      <xdr:rowOff>95250</xdr:rowOff>
    </xdr:from>
    <xdr:ext cx="465455" cy="259080"/>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350" y="523875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5,193</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19/99</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65,244</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神奈川県平均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38,393</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5440" cy="220980"/>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58</xdr:row>
      <xdr:rowOff>73660</xdr:rowOff>
    </xdr:from>
    <xdr:ext cx="244475" cy="259080"/>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080" y="1001776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56</xdr:row>
      <xdr:rowOff>35560</xdr:rowOff>
    </xdr:from>
    <xdr:ext cx="591185" cy="259080"/>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370" y="963676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53</xdr:row>
      <xdr:rowOff>168910</xdr:rowOff>
    </xdr:from>
    <xdr:ext cx="591185" cy="25463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370" y="92557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51</xdr:row>
      <xdr:rowOff>130810</xdr:rowOff>
    </xdr:from>
    <xdr:ext cx="591185" cy="259080"/>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370" y="887476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49</xdr:row>
      <xdr:rowOff>92710</xdr:rowOff>
    </xdr:from>
    <xdr:ext cx="591185" cy="259080"/>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370" y="849376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47</xdr:row>
      <xdr:rowOff>54610</xdr:rowOff>
    </xdr:from>
    <xdr:ext cx="591185" cy="25463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370" y="81127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7620</xdr:rowOff>
    </xdr:from>
    <xdr:to>
      <xdr:col>24</xdr:col>
      <xdr:colOff>62865</xdr:colOff>
      <xdr:row>58</xdr:row>
      <xdr:rowOff>114935</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580120"/>
          <a:ext cx="1270" cy="14789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118745</xdr:rowOff>
    </xdr:from>
    <xdr:ext cx="534670" cy="259080"/>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6284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26,552</a:t>
          </a:r>
          <a:endParaRPr kumimoji="1" lang="ja-JP" altLang="en-US" sz="1000" b="1">
            <a:latin typeface="ＭＳ Ｐゴシック"/>
            <a:ea typeface="ＭＳ Ｐゴシック"/>
          </a:endParaRPr>
        </a:p>
      </xdr:txBody>
    </xdr:sp>
    <xdr:clientData/>
  </xdr:oneCellAnchor>
  <xdr:twoCellAnchor>
    <xdr:from>
      <xdr:col>23</xdr:col>
      <xdr:colOff>165100</xdr:colOff>
      <xdr:row>58</xdr:row>
      <xdr:rowOff>114935</xdr:rowOff>
    </xdr:from>
    <xdr:to>
      <xdr:col>24</xdr:col>
      <xdr:colOff>152400</xdr:colOff>
      <xdr:row>58</xdr:row>
      <xdr:rowOff>114935</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590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125730</xdr:rowOff>
    </xdr:from>
    <xdr:ext cx="598805" cy="259080"/>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35533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414,678</a:t>
          </a:r>
          <a:endParaRPr kumimoji="1" lang="ja-JP" altLang="en-US" sz="1000" b="1">
            <a:latin typeface="ＭＳ Ｐゴシック"/>
          </a:endParaRPr>
        </a:p>
      </xdr:txBody>
    </xdr:sp>
    <xdr:clientData/>
  </xdr:oneCellAnchor>
  <xdr:twoCellAnchor>
    <xdr:from>
      <xdr:col>23</xdr:col>
      <xdr:colOff>165100</xdr:colOff>
      <xdr:row>50</xdr:row>
      <xdr:rowOff>7620</xdr:rowOff>
    </xdr:from>
    <xdr:to>
      <xdr:col>24</xdr:col>
      <xdr:colOff>152400</xdr:colOff>
      <xdr:row>50</xdr:row>
      <xdr:rowOff>7620</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5801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39370</xdr:rowOff>
    </xdr:from>
    <xdr:to>
      <xdr:col>24</xdr:col>
      <xdr:colOff>63500</xdr:colOff>
      <xdr:row>57</xdr:row>
      <xdr:rowOff>78105</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812020"/>
          <a:ext cx="838200" cy="38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46990</xdr:rowOff>
    </xdr:from>
    <xdr:ext cx="534670" cy="259080"/>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81964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70,268</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57</xdr:row>
      <xdr:rowOff>68580</xdr:rowOff>
    </xdr:from>
    <xdr:to>
      <xdr:col>24</xdr:col>
      <xdr:colOff>114300</xdr:colOff>
      <xdr:row>57</xdr:row>
      <xdr:rowOff>170180</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841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104775</xdr:rowOff>
    </xdr:from>
    <xdr:to>
      <xdr:col>19</xdr:col>
      <xdr:colOff>177800</xdr:colOff>
      <xdr:row>57</xdr:row>
      <xdr:rowOff>78105</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9534525"/>
          <a:ext cx="889000" cy="3162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60960</xdr:rowOff>
    </xdr:from>
    <xdr:to>
      <xdr:col>20</xdr:col>
      <xdr:colOff>38100</xdr:colOff>
      <xdr:row>57</xdr:row>
      <xdr:rowOff>162560</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833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57</xdr:row>
      <xdr:rowOff>153670</xdr:rowOff>
    </xdr:from>
    <xdr:ext cx="530225" cy="259080"/>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529965" y="992632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72,351</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55</xdr:row>
      <xdr:rowOff>104775</xdr:rowOff>
    </xdr:from>
    <xdr:to>
      <xdr:col>15</xdr:col>
      <xdr:colOff>50800</xdr:colOff>
      <xdr:row>57</xdr:row>
      <xdr:rowOff>116205</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019300" y="9534525"/>
          <a:ext cx="889000" cy="3543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67945</xdr:rowOff>
    </xdr:from>
    <xdr:to>
      <xdr:col>15</xdr:col>
      <xdr:colOff>101600</xdr:colOff>
      <xdr:row>55</xdr:row>
      <xdr:rowOff>169545</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497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55</xdr:row>
      <xdr:rowOff>160655</xdr:rowOff>
    </xdr:from>
    <xdr:ext cx="594360" cy="259080"/>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580" y="9590405"/>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160,581</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57</xdr:row>
      <xdr:rowOff>116205</xdr:rowOff>
    </xdr:from>
    <xdr:to>
      <xdr:col>10</xdr:col>
      <xdr:colOff>114300</xdr:colOff>
      <xdr:row>57</xdr:row>
      <xdr:rowOff>144780</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1130300" y="9888855"/>
          <a:ext cx="88900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130810</xdr:rowOff>
    </xdr:from>
    <xdr:to>
      <xdr:col>10</xdr:col>
      <xdr:colOff>165100</xdr:colOff>
      <xdr:row>58</xdr:row>
      <xdr:rowOff>60960</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903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58</xdr:row>
      <xdr:rowOff>52070</xdr:rowOff>
    </xdr:from>
    <xdr:ext cx="530225" cy="25463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1965" y="999617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54,079</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57</xdr:row>
      <xdr:rowOff>88265</xdr:rowOff>
    </xdr:from>
    <xdr:to>
      <xdr:col>6</xdr:col>
      <xdr:colOff>38100</xdr:colOff>
      <xdr:row>58</xdr:row>
      <xdr:rowOff>18415</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860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56</xdr:row>
      <xdr:rowOff>34925</xdr:rowOff>
    </xdr:from>
    <xdr:ext cx="530225" cy="259080"/>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62965" y="963612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65,190</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80010</xdr:rowOff>
    </xdr:from>
    <xdr:ext cx="762000" cy="259080"/>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177800</xdr:colOff>
      <xdr:row>61</xdr:row>
      <xdr:rowOff>80010</xdr:rowOff>
    </xdr:from>
    <xdr:ext cx="762000" cy="259080"/>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50800</xdr:colOff>
      <xdr:row>61</xdr:row>
      <xdr:rowOff>80010</xdr:rowOff>
    </xdr:from>
    <xdr:ext cx="762000" cy="259080"/>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114300</xdr:colOff>
      <xdr:row>61</xdr:row>
      <xdr:rowOff>80010</xdr:rowOff>
    </xdr:from>
    <xdr:ext cx="762000" cy="259080"/>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xdr:col>
      <xdr:colOff>177800</xdr:colOff>
      <xdr:row>61</xdr:row>
      <xdr:rowOff>80010</xdr:rowOff>
    </xdr:from>
    <xdr:ext cx="762000" cy="259080"/>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24</xdr:col>
      <xdr:colOff>12700</xdr:colOff>
      <xdr:row>56</xdr:row>
      <xdr:rowOff>160020</xdr:rowOff>
    </xdr:from>
    <xdr:to>
      <xdr:col>24</xdr:col>
      <xdr:colOff>114300</xdr:colOff>
      <xdr:row>57</xdr:row>
      <xdr:rowOff>90170</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76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11430</xdr:rowOff>
    </xdr:from>
    <xdr:ext cx="534670" cy="259080"/>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6126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91,288</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57</xdr:row>
      <xdr:rowOff>27305</xdr:rowOff>
    </xdr:from>
    <xdr:to>
      <xdr:col>20</xdr:col>
      <xdr:colOff>38100</xdr:colOff>
      <xdr:row>57</xdr:row>
      <xdr:rowOff>128905</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799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55</xdr:row>
      <xdr:rowOff>145415</xdr:rowOff>
    </xdr:from>
    <xdr:ext cx="530225" cy="25463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29965" y="9575165"/>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81,088</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55</xdr:row>
      <xdr:rowOff>53975</xdr:rowOff>
    </xdr:from>
    <xdr:to>
      <xdr:col>15</xdr:col>
      <xdr:colOff>101600</xdr:colOff>
      <xdr:row>55</xdr:row>
      <xdr:rowOff>155575</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483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54</xdr:row>
      <xdr:rowOff>635</xdr:rowOff>
    </xdr:from>
    <xdr:ext cx="594360" cy="259080"/>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580" y="9258935"/>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164,178</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57</xdr:row>
      <xdr:rowOff>65405</xdr:rowOff>
    </xdr:from>
    <xdr:to>
      <xdr:col>10</xdr:col>
      <xdr:colOff>165100</xdr:colOff>
      <xdr:row>57</xdr:row>
      <xdr:rowOff>167005</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838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56</xdr:row>
      <xdr:rowOff>12065</xdr:rowOff>
    </xdr:from>
    <xdr:ext cx="530225" cy="259080"/>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1965" y="961326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71,100</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57</xdr:row>
      <xdr:rowOff>93980</xdr:rowOff>
    </xdr:from>
    <xdr:to>
      <xdr:col>6</xdr:col>
      <xdr:colOff>38100</xdr:colOff>
      <xdr:row>58</xdr:row>
      <xdr:rowOff>24130</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866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58</xdr:row>
      <xdr:rowOff>15240</xdr:rowOff>
    </xdr:from>
    <xdr:ext cx="530225" cy="259080"/>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62965" y="995934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63,647</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96/99</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196,866</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神奈川県平均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188,418</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5440" cy="220980"/>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80</xdr:row>
      <xdr:rowOff>111760</xdr:rowOff>
    </xdr:from>
    <xdr:ext cx="531495" cy="25463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505" y="13827760"/>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78</xdr:row>
      <xdr:rowOff>73660</xdr:rowOff>
    </xdr:from>
    <xdr:ext cx="591185" cy="259080"/>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370" y="1344676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76</xdr:row>
      <xdr:rowOff>35560</xdr:rowOff>
    </xdr:from>
    <xdr:ext cx="591185" cy="259080"/>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370" y="1306576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73</xdr:row>
      <xdr:rowOff>168910</xdr:rowOff>
    </xdr:from>
    <xdr:ext cx="591185" cy="25463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370" y="126847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71</xdr:row>
      <xdr:rowOff>130810</xdr:rowOff>
    </xdr:from>
    <xdr:ext cx="591185" cy="259080"/>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370" y="1230376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69</xdr:row>
      <xdr:rowOff>92710</xdr:rowOff>
    </xdr:from>
    <xdr:ext cx="591185" cy="259080"/>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370" y="1192276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67</xdr:row>
      <xdr:rowOff>54610</xdr:rowOff>
    </xdr:from>
    <xdr:ext cx="591185" cy="25463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370" y="115417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350,000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154940</xdr:rowOff>
    </xdr:from>
    <xdr:to>
      <xdr:col>24</xdr:col>
      <xdr:colOff>62865</xdr:colOff>
      <xdr:row>78</xdr:row>
      <xdr:rowOff>99695</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327890"/>
          <a:ext cx="1270" cy="11449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103505</xdr:rowOff>
    </xdr:from>
    <xdr:ext cx="598805" cy="259080"/>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47660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115,244</a:t>
          </a:r>
          <a:endParaRPr kumimoji="1" lang="ja-JP" altLang="en-US" sz="1000" b="1">
            <a:latin typeface="ＭＳ Ｐゴシック"/>
            <a:ea typeface="ＭＳ Ｐゴシック"/>
          </a:endParaRPr>
        </a:p>
      </xdr:txBody>
    </xdr:sp>
    <xdr:clientData/>
  </xdr:oneCellAnchor>
  <xdr:twoCellAnchor>
    <xdr:from>
      <xdr:col>23</xdr:col>
      <xdr:colOff>165100</xdr:colOff>
      <xdr:row>78</xdr:row>
      <xdr:rowOff>99695</xdr:rowOff>
    </xdr:from>
    <xdr:to>
      <xdr:col>24</xdr:col>
      <xdr:colOff>152400</xdr:colOff>
      <xdr:row>78</xdr:row>
      <xdr:rowOff>99695</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4727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101600</xdr:rowOff>
    </xdr:from>
    <xdr:ext cx="598805" cy="259080"/>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210310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265,472</a:t>
          </a:r>
          <a:endParaRPr kumimoji="1" lang="ja-JP" altLang="en-US" sz="1000" b="1">
            <a:latin typeface="ＭＳ Ｐゴシック"/>
          </a:endParaRPr>
        </a:p>
      </xdr:txBody>
    </xdr:sp>
    <xdr:clientData/>
  </xdr:oneCellAnchor>
  <xdr:twoCellAnchor>
    <xdr:from>
      <xdr:col>23</xdr:col>
      <xdr:colOff>165100</xdr:colOff>
      <xdr:row>71</xdr:row>
      <xdr:rowOff>154940</xdr:rowOff>
    </xdr:from>
    <xdr:to>
      <xdr:col>24</xdr:col>
      <xdr:colOff>152400</xdr:colOff>
      <xdr:row>71</xdr:row>
      <xdr:rowOff>154940</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3278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127635</xdr:rowOff>
    </xdr:from>
    <xdr:to>
      <xdr:col>24</xdr:col>
      <xdr:colOff>63500</xdr:colOff>
      <xdr:row>78</xdr:row>
      <xdr:rowOff>36830</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3797300" y="13329285"/>
          <a:ext cx="838200" cy="806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127635</xdr:rowOff>
    </xdr:from>
    <xdr:ext cx="598805" cy="259080"/>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98638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152,902</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76</xdr:row>
      <xdr:rowOff>104775</xdr:rowOff>
    </xdr:from>
    <xdr:to>
      <xdr:col>24</xdr:col>
      <xdr:colOff>114300</xdr:colOff>
      <xdr:row>77</xdr:row>
      <xdr:rowOff>34925</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3134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127635</xdr:rowOff>
    </xdr:from>
    <xdr:to>
      <xdr:col>19</xdr:col>
      <xdr:colOff>177800</xdr:colOff>
      <xdr:row>78</xdr:row>
      <xdr:rowOff>109220</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3329285"/>
          <a:ext cx="889000" cy="153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26670</xdr:rowOff>
    </xdr:from>
    <xdr:to>
      <xdr:col>20</xdr:col>
      <xdr:colOff>38100</xdr:colOff>
      <xdr:row>76</xdr:row>
      <xdr:rowOff>128270</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056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74</xdr:row>
      <xdr:rowOff>144780</xdr:rowOff>
    </xdr:from>
    <xdr:ext cx="594360" cy="25463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580" y="12832080"/>
          <a:ext cx="5943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163,137</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77</xdr:row>
      <xdr:rowOff>102870</xdr:rowOff>
    </xdr:from>
    <xdr:to>
      <xdr:col>15</xdr:col>
      <xdr:colOff>50800</xdr:colOff>
      <xdr:row>78</xdr:row>
      <xdr:rowOff>109220</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2019300" y="13304520"/>
          <a:ext cx="889000" cy="177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66040</xdr:rowOff>
    </xdr:from>
    <xdr:to>
      <xdr:col>15</xdr:col>
      <xdr:colOff>101600</xdr:colOff>
      <xdr:row>77</xdr:row>
      <xdr:rowOff>167640</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267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76</xdr:row>
      <xdr:rowOff>12700</xdr:rowOff>
    </xdr:from>
    <xdr:ext cx="594360" cy="259080"/>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580" y="1304290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135,480</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77</xdr:row>
      <xdr:rowOff>102870</xdr:rowOff>
    </xdr:from>
    <xdr:to>
      <xdr:col>10</xdr:col>
      <xdr:colOff>114300</xdr:colOff>
      <xdr:row>79</xdr:row>
      <xdr:rowOff>8890</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304520"/>
          <a:ext cx="889000" cy="2489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110490</xdr:rowOff>
    </xdr:from>
    <xdr:to>
      <xdr:col>10</xdr:col>
      <xdr:colOff>165100</xdr:colOff>
      <xdr:row>78</xdr:row>
      <xdr:rowOff>40640</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312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78</xdr:row>
      <xdr:rowOff>31750</xdr:rowOff>
    </xdr:from>
    <xdr:ext cx="594360" cy="25463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580" y="13404850"/>
          <a:ext cx="5943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129,659</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77</xdr:row>
      <xdr:rowOff>155575</xdr:rowOff>
    </xdr:from>
    <xdr:to>
      <xdr:col>6</xdr:col>
      <xdr:colOff>38100</xdr:colOff>
      <xdr:row>78</xdr:row>
      <xdr:rowOff>86360</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35722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76</xdr:row>
      <xdr:rowOff>102235</xdr:rowOff>
    </xdr:from>
    <xdr:ext cx="594360" cy="2584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580" y="13132435"/>
          <a:ext cx="594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123,786</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80010</xdr:rowOff>
    </xdr:from>
    <xdr:ext cx="762000" cy="259080"/>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177800</xdr:colOff>
      <xdr:row>81</xdr:row>
      <xdr:rowOff>80010</xdr:rowOff>
    </xdr:from>
    <xdr:ext cx="762000" cy="259080"/>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50800</xdr:colOff>
      <xdr:row>81</xdr:row>
      <xdr:rowOff>80010</xdr:rowOff>
    </xdr:from>
    <xdr:ext cx="762000" cy="259080"/>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114300</xdr:colOff>
      <xdr:row>81</xdr:row>
      <xdr:rowOff>80010</xdr:rowOff>
    </xdr:from>
    <xdr:ext cx="762000" cy="259080"/>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xdr:col>
      <xdr:colOff>177800</xdr:colOff>
      <xdr:row>81</xdr:row>
      <xdr:rowOff>80010</xdr:rowOff>
    </xdr:from>
    <xdr:ext cx="762000" cy="259080"/>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24</xdr:col>
      <xdr:colOff>12700</xdr:colOff>
      <xdr:row>77</xdr:row>
      <xdr:rowOff>157480</xdr:rowOff>
    </xdr:from>
    <xdr:to>
      <xdr:col>24</xdr:col>
      <xdr:colOff>114300</xdr:colOff>
      <xdr:row>78</xdr:row>
      <xdr:rowOff>87630</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3359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72390</xdr:rowOff>
    </xdr:from>
    <xdr:ext cx="598805" cy="259080"/>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327404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123,530</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77</xdr:row>
      <xdr:rowOff>76835</xdr:rowOff>
    </xdr:from>
    <xdr:to>
      <xdr:col>20</xdr:col>
      <xdr:colOff>38100</xdr:colOff>
      <xdr:row>78</xdr:row>
      <xdr:rowOff>6985</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3278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77</xdr:row>
      <xdr:rowOff>169545</xdr:rowOff>
    </xdr:from>
    <xdr:ext cx="594360" cy="25463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580" y="13371195"/>
          <a:ext cx="5943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134,055</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78</xdr:row>
      <xdr:rowOff>58420</xdr:rowOff>
    </xdr:from>
    <xdr:to>
      <xdr:col>15</xdr:col>
      <xdr:colOff>101600</xdr:colOff>
      <xdr:row>78</xdr:row>
      <xdr:rowOff>160020</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431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78</xdr:row>
      <xdr:rowOff>151130</xdr:rowOff>
    </xdr:from>
    <xdr:ext cx="594360" cy="259080"/>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580" y="1352423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114,002</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77</xdr:row>
      <xdr:rowOff>52070</xdr:rowOff>
    </xdr:from>
    <xdr:to>
      <xdr:col>10</xdr:col>
      <xdr:colOff>165100</xdr:colOff>
      <xdr:row>77</xdr:row>
      <xdr:rowOff>153670</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253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75</xdr:row>
      <xdr:rowOff>170180</xdr:rowOff>
    </xdr:from>
    <xdr:ext cx="594360" cy="259080"/>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580" y="1302893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137,328</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78</xdr:row>
      <xdr:rowOff>129540</xdr:rowOff>
    </xdr:from>
    <xdr:to>
      <xdr:col>6</xdr:col>
      <xdr:colOff>38100</xdr:colOff>
      <xdr:row>79</xdr:row>
      <xdr:rowOff>59690</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502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79</xdr:row>
      <xdr:rowOff>50800</xdr:rowOff>
    </xdr:from>
    <xdr:ext cx="594360" cy="259080"/>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580" y="1359535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104,707</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10/99</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51,050</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神奈川県平均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49,595</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5440" cy="220980"/>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100</xdr:row>
      <xdr:rowOff>111760</xdr:rowOff>
    </xdr:from>
    <xdr:ext cx="244475" cy="25463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080" y="17256760"/>
          <a:ext cx="24447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99</xdr:row>
      <xdr:rowOff>99060</xdr:rowOff>
    </xdr:from>
    <xdr:to>
      <xdr:col>28</xdr:col>
      <xdr:colOff>114300</xdr:colOff>
      <xdr:row>99</xdr:row>
      <xdr:rowOff>99060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98</xdr:row>
      <xdr:rowOff>128270</xdr:rowOff>
    </xdr:from>
    <xdr:ext cx="531495" cy="259080"/>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505" y="16930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4</xdr:col>
      <xdr:colOff>0</xdr:colOff>
      <xdr:row>97</xdr:row>
      <xdr:rowOff>114935</xdr:rowOff>
    </xdr:from>
    <xdr:to>
      <xdr:col>28</xdr:col>
      <xdr:colOff>114300</xdr:colOff>
      <xdr:row>97</xdr:row>
      <xdr:rowOff>114935</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96</xdr:row>
      <xdr:rowOff>144145</xdr:rowOff>
    </xdr:from>
    <xdr:ext cx="531495" cy="25463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505" y="16603345"/>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95</xdr:row>
      <xdr:rowOff>132080</xdr:rowOff>
    </xdr:from>
    <xdr:to>
      <xdr:col>28</xdr:col>
      <xdr:colOff>114300</xdr:colOff>
      <xdr:row>95</xdr:row>
      <xdr:rowOff>132080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94</xdr:row>
      <xdr:rowOff>160655</xdr:rowOff>
    </xdr:from>
    <xdr:ext cx="531495" cy="259080"/>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505" y="16276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93</xdr:row>
      <xdr:rowOff>147955</xdr:rowOff>
    </xdr:from>
    <xdr:to>
      <xdr:col>28</xdr:col>
      <xdr:colOff>114300</xdr:colOff>
      <xdr:row>93</xdr:row>
      <xdr:rowOff>147955</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93</xdr:row>
      <xdr:rowOff>6350</xdr:rowOff>
    </xdr:from>
    <xdr:ext cx="531495" cy="25463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505" y="15951200"/>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4</xdr:col>
      <xdr:colOff>0</xdr:colOff>
      <xdr:row>91</xdr:row>
      <xdr:rowOff>164465</xdr:rowOff>
    </xdr:from>
    <xdr:to>
      <xdr:col>28</xdr:col>
      <xdr:colOff>114300</xdr:colOff>
      <xdr:row>91</xdr:row>
      <xdr:rowOff>164465</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91</xdr:row>
      <xdr:rowOff>22225</xdr:rowOff>
    </xdr:from>
    <xdr:ext cx="591185" cy="2584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370" y="15624175"/>
          <a:ext cx="5911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90</xdr:row>
      <xdr:rowOff>8890</xdr:rowOff>
    </xdr:from>
    <xdr:to>
      <xdr:col>28</xdr:col>
      <xdr:colOff>114300</xdr:colOff>
      <xdr:row>90</xdr:row>
      <xdr:rowOff>8890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89</xdr:row>
      <xdr:rowOff>38100</xdr:rowOff>
    </xdr:from>
    <xdr:ext cx="591185" cy="259080"/>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370" y="1529715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87</xdr:row>
      <xdr:rowOff>54610</xdr:rowOff>
    </xdr:from>
    <xdr:ext cx="591185" cy="25463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370" y="149707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a16="http://schemas.microsoft.com/office/drawing/2014/main" id="{00000000-0008-0000-0700-0000E6000000}"/>
            </a:ext>
          </a:extLst>
        </xdr:cNvPr>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143510</xdr:rowOff>
    </xdr:from>
    <xdr:to>
      <xdr:col>24</xdr:col>
      <xdr:colOff>62865</xdr:colOff>
      <xdr:row>98</xdr:row>
      <xdr:rowOff>150495</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4633595" y="15574010"/>
          <a:ext cx="1270" cy="13785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154940</xdr:rowOff>
    </xdr:from>
    <xdr:ext cx="534670" cy="254635"/>
    <xdr:sp macro="" textlink="">
      <xdr:nvSpPr>
        <xdr:cNvPr id="232" name="衛生費最小値テキスト">
          <a:extLst>
            <a:ext uri="{FF2B5EF4-FFF2-40B4-BE49-F238E27FC236}">
              <a16:creationId xmlns:a16="http://schemas.microsoft.com/office/drawing/2014/main" id="{00000000-0008-0000-0700-0000E8000000}"/>
            </a:ext>
          </a:extLst>
        </xdr:cNvPr>
        <xdr:cNvSpPr txBox="1"/>
      </xdr:nvSpPr>
      <xdr:spPr>
        <a:xfrm>
          <a:off x="4686300" y="16957040"/>
          <a:ext cx="53467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27,350</a:t>
          </a:r>
          <a:endParaRPr kumimoji="1" lang="ja-JP" altLang="en-US" sz="1000" b="1">
            <a:latin typeface="ＭＳ Ｐゴシック"/>
            <a:ea typeface="ＭＳ Ｐゴシック"/>
          </a:endParaRPr>
        </a:p>
      </xdr:txBody>
    </xdr:sp>
    <xdr:clientData/>
  </xdr:oneCellAnchor>
  <xdr:twoCellAnchor>
    <xdr:from>
      <xdr:col>23</xdr:col>
      <xdr:colOff>165100</xdr:colOff>
      <xdr:row>98</xdr:row>
      <xdr:rowOff>150495</xdr:rowOff>
    </xdr:from>
    <xdr:to>
      <xdr:col>24</xdr:col>
      <xdr:colOff>152400</xdr:colOff>
      <xdr:row>98</xdr:row>
      <xdr:rowOff>150495</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69525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89535</xdr:rowOff>
    </xdr:from>
    <xdr:ext cx="598805" cy="254635"/>
    <xdr:sp macro="" textlink="">
      <xdr:nvSpPr>
        <xdr:cNvPr id="234" name="衛生費最大値テキスト">
          <a:extLst>
            <a:ext uri="{FF2B5EF4-FFF2-40B4-BE49-F238E27FC236}">
              <a16:creationId xmlns:a16="http://schemas.microsoft.com/office/drawing/2014/main" id="{00000000-0008-0000-0700-0000EA000000}"/>
            </a:ext>
          </a:extLst>
        </xdr:cNvPr>
        <xdr:cNvSpPr txBox="1"/>
      </xdr:nvSpPr>
      <xdr:spPr>
        <a:xfrm>
          <a:off x="4686300" y="15348585"/>
          <a:ext cx="59880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111,810</a:t>
          </a:r>
          <a:endParaRPr kumimoji="1" lang="ja-JP" altLang="en-US" sz="1000" b="1">
            <a:latin typeface="ＭＳ Ｐゴシック"/>
          </a:endParaRPr>
        </a:p>
      </xdr:txBody>
    </xdr:sp>
    <xdr:clientData/>
  </xdr:oneCellAnchor>
  <xdr:twoCellAnchor>
    <xdr:from>
      <xdr:col>23</xdr:col>
      <xdr:colOff>165100</xdr:colOff>
      <xdr:row>90</xdr:row>
      <xdr:rowOff>143510</xdr:rowOff>
    </xdr:from>
    <xdr:to>
      <xdr:col>24</xdr:col>
      <xdr:colOff>152400</xdr:colOff>
      <xdr:row>90</xdr:row>
      <xdr:rowOff>143510</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55740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109855</xdr:rowOff>
    </xdr:from>
    <xdr:to>
      <xdr:col>24</xdr:col>
      <xdr:colOff>63500</xdr:colOff>
      <xdr:row>95</xdr:row>
      <xdr:rowOff>136525</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3797300" y="16397605"/>
          <a:ext cx="8382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163830</xdr:rowOff>
    </xdr:from>
    <xdr:ext cx="534670" cy="259080"/>
    <xdr:sp macro="" textlink="">
      <xdr:nvSpPr>
        <xdr:cNvPr id="237" name="衛生費平均値テキスト">
          <a:extLst>
            <a:ext uri="{FF2B5EF4-FFF2-40B4-BE49-F238E27FC236}">
              <a16:creationId xmlns:a16="http://schemas.microsoft.com/office/drawing/2014/main" id="{00000000-0008-0000-0700-0000ED000000}"/>
            </a:ext>
          </a:extLst>
        </xdr:cNvPr>
        <xdr:cNvSpPr txBox="1"/>
      </xdr:nvSpPr>
      <xdr:spPr>
        <a:xfrm>
          <a:off x="4686300" y="1662303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43,108</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97</xdr:row>
      <xdr:rowOff>13970</xdr:rowOff>
    </xdr:from>
    <xdr:to>
      <xdr:col>24</xdr:col>
      <xdr:colOff>114300</xdr:colOff>
      <xdr:row>97</xdr:row>
      <xdr:rowOff>115570</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4584700" y="16644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136525</xdr:rowOff>
    </xdr:from>
    <xdr:to>
      <xdr:col>19</xdr:col>
      <xdr:colOff>177800</xdr:colOff>
      <xdr:row>96</xdr:row>
      <xdr:rowOff>93980</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908300" y="16424275"/>
          <a:ext cx="889000" cy="128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26035</xdr:rowOff>
    </xdr:from>
    <xdr:to>
      <xdr:col>20</xdr:col>
      <xdr:colOff>38100</xdr:colOff>
      <xdr:row>97</xdr:row>
      <xdr:rowOff>127635</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3746500" y="1665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97</xdr:row>
      <xdr:rowOff>118745</xdr:rowOff>
    </xdr:from>
    <xdr:ext cx="530225" cy="259080"/>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3529965" y="1674939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42,361</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96</xdr:row>
      <xdr:rowOff>93980</xdr:rowOff>
    </xdr:from>
    <xdr:to>
      <xdr:col>15</xdr:col>
      <xdr:colOff>50800</xdr:colOff>
      <xdr:row>97</xdr:row>
      <xdr:rowOff>11430</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2019300" y="16553180"/>
          <a:ext cx="889000" cy="889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156210</xdr:rowOff>
    </xdr:from>
    <xdr:to>
      <xdr:col>15</xdr:col>
      <xdr:colOff>101600</xdr:colOff>
      <xdr:row>98</xdr:row>
      <xdr:rowOff>86360</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2857500" y="16786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98</xdr:row>
      <xdr:rowOff>77470</xdr:rowOff>
    </xdr:from>
    <xdr:ext cx="530225" cy="25463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640965" y="1687957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34,378</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97</xdr:row>
      <xdr:rowOff>11430</xdr:rowOff>
    </xdr:from>
    <xdr:to>
      <xdr:col>10</xdr:col>
      <xdr:colOff>114300</xdr:colOff>
      <xdr:row>97</xdr:row>
      <xdr:rowOff>76835</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flipV="1">
          <a:off x="1130300" y="16642080"/>
          <a:ext cx="889000" cy="654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24130</xdr:rowOff>
    </xdr:from>
    <xdr:to>
      <xdr:col>10</xdr:col>
      <xdr:colOff>165100</xdr:colOff>
      <xdr:row>98</xdr:row>
      <xdr:rowOff>125730</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968500" y="1682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98</xdr:row>
      <xdr:rowOff>116840</xdr:rowOff>
    </xdr:from>
    <xdr:ext cx="530225" cy="259080"/>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751965" y="1691894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31,953</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98</xdr:row>
      <xdr:rowOff>36195</xdr:rowOff>
    </xdr:from>
    <xdr:to>
      <xdr:col>6</xdr:col>
      <xdr:colOff>38100</xdr:colOff>
      <xdr:row>98</xdr:row>
      <xdr:rowOff>137795</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079500" y="16838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98</xdr:row>
      <xdr:rowOff>128905</xdr:rowOff>
    </xdr:from>
    <xdr:ext cx="530225" cy="259080"/>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862965" y="1693100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31,219</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62000" cy="259080"/>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177800</xdr:colOff>
      <xdr:row>101</xdr:row>
      <xdr:rowOff>80010</xdr:rowOff>
    </xdr:from>
    <xdr:ext cx="762000" cy="259080"/>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62000" cy="259080"/>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62000" cy="259080"/>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xdr:col>
      <xdr:colOff>177800</xdr:colOff>
      <xdr:row>101</xdr:row>
      <xdr:rowOff>80010</xdr:rowOff>
    </xdr:from>
    <xdr:ext cx="762000" cy="259080"/>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24</xdr:col>
      <xdr:colOff>12700</xdr:colOff>
      <xdr:row>95</xdr:row>
      <xdr:rowOff>59055</xdr:rowOff>
    </xdr:from>
    <xdr:to>
      <xdr:col>24</xdr:col>
      <xdr:colOff>114300</xdr:colOff>
      <xdr:row>95</xdr:row>
      <xdr:rowOff>160655</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4584700" y="16346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81915</xdr:rowOff>
    </xdr:from>
    <xdr:ext cx="534670" cy="259080"/>
    <xdr:sp macro="" textlink="">
      <xdr:nvSpPr>
        <xdr:cNvPr id="256" name="衛生費該当値テキスト">
          <a:extLst>
            <a:ext uri="{FF2B5EF4-FFF2-40B4-BE49-F238E27FC236}">
              <a16:creationId xmlns:a16="http://schemas.microsoft.com/office/drawing/2014/main" id="{00000000-0008-0000-0700-000000010000}"/>
            </a:ext>
          </a:extLst>
        </xdr:cNvPr>
        <xdr:cNvSpPr txBox="1"/>
      </xdr:nvSpPr>
      <xdr:spPr>
        <a:xfrm>
          <a:off x="4686300" y="1619821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61,314</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95</xdr:row>
      <xdr:rowOff>86360</xdr:rowOff>
    </xdr:from>
    <xdr:to>
      <xdr:col>20</xdr:col>
      <xdr:colOff>38100</xdr:colOff>
      <xdr:row>96</xdr:row>
      <xdr:rowOff>15875</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3746500" y="163741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94</xdr:row>
      <xdr:rowOff>32385</xdr:rowOff>
    </xdr:from>
    <xdr:ext cx="530225" cy="25463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3529965" y="16148685"/>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59,711</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96</xdr:row>
      <xdr:rowOff>43180</xdr:rowOff>
    </xdr:from>
    <xdr:to>
      <xdr:col>15</xdr:col>
      <xdr:colOff>101600</xdr:colOff>
      <xdr:row>96</xdr:row>
      <xdr:rowOff>144780</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2857500" y="16502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94</xdr:row>
      <xdr:rowOff>161290</xdr:rowOff>
    </xdr:from>
    <xdr:ext cx="530225" cy="259080"/>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2640965" y="1627759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51,809</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96</xdr:row>
      <xdr:rowOff>132080</xdr:rowOff>
    </xdr:from>
    <xdr:to>
      <xdr:col>10</xdr:col>
      <xdr:colOff>165100</xdr:colOff>
      <xdr:row>97</xdr:row>
      <xdr:rowOff>62230</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968500" y="1659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95</xdr:row>
      <xdr:rowOff>79375</xdr:rowOff>
    </xdr:from>
    <xdr:ext cx="530225" cy="2584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1751965" y="16367125"/>
          <a:ext cx="530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46,337</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97</xdr:row>
      <xdr:rowOff>26035</xdr:rowOff>
    </xdr:from>
    <xdr:to>
      <xdr:col>6</xdr:col>
      <xdr:colOff>38100</xdr:colOff>
      <xdr:row>97</xdr:row>
      <xdr:rowOff>127635</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079500" y="16656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95</xdr:row>
      <xdr:rowOff>144145</xdr:rowOff>
    </xdr:from>
    <xdr:ext cx="530225" cy="25463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862965" y="16431895"/>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42,350</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63/99</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715</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神奈川県平均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615</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5440" cy="220980"/>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565900" y="463550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99060</xdr:rowOff>
    </xdr:from>
    <xdr:to>
      <xdr:col>59</xdr:col>
      <xdr:colOff>50800</xdr:colOff>
      <xdr:row>39</xdr:row>
      <xdr:rowOff>99060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38</xdr:row>
      <xdr:rowOff>128270</xdr:rowOff>
    </xdr:from>
    <xdr:ext cx="244475" cy="259080"/>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355080" y="664337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114935</xdr:rowOff>
    </xdr:from>
    <xdr:to>
      <xdr:col>59</xdr:col>
      <xdr:colOff>50800</xdr:colOff>
      <xdr:row>37</xdr:row>
      <xdr:rowOff>114935</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36</xdr:row>
      <xdr:rowOff>144145</xdr:rowOff>
    </xdr:from>
    <xdr:ext cx="462915" cy="25463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640" y="6316345"/>
          <a:ext cx="46291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34</xdr:col>
      <xdr:colOff>127000</xdr:colOff>
      <xdr:row>35</xdr:row>
      <xdr:rowOff>132080</xdr:rowOff>
    </xdr:from>
    <xdr:to>
      <xdr:col>59</xdr:col>
      <xdr:colOff>50800</xdr:colOff>
      <xdr:row>35</xdr:row>
      <xdr:rowOff>132080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34</xdr:row>
      <xdr:rowOff>160655</xdr:rowOff>
    </xdr:from>
    <xdr:ext cx="462915" cy="259080"/>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640" y="5989955"/>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147955</xdr:rowOff>
    </xdr:from>
    <xdr:to>
      <xdr:col>59</xdr:col>
      <xdr:colOff>50800</xdr:colOff>
      <xdr:row>33</xdr:row>
      <xdr:rowOff>147955</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33</xdr:row>
      <xdr:rowOff>6350</xdr:rowOff>
    </xdr:from>
    <xdr:ext cx="462915" cy="25463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640" y="5664200"/>
          <a:ext cx="46291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164465</xdr:rowOff>
    </xdr:from>
    <xdr:to>
      <xdr:col>59</xdr:col>
      <xdr:colOff>50800</xdr:colOff>
      <xdr:row>31</xdr:row>
      <xdr:rowOff>164465</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31</xdr:row>
      <xdr:rowOff>22225</xdr:rowOff>
    </xdr:from>
    <xdr:ext cx="462915" cy="2584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640" y="5337175"/>
          <a:ext cx="4629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34</xdr:col>
      <xdr:colOff>127000</xdr:colOff>
      <xdr:row>30</xdr:row>
      <xdr:rowOff>8890</xdr:rowOff>
    </xdr:from>
    <xdr:to>
      <xdr:col>59</xdr:col>
      <xdr:colOff>50800</xdr:colOff>
      <xdr:row>30</xdr:row>
      <xdr:rowOff>8890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29</xdr:row>
      <xdr:rowOff>38100</xdr:rowOff>
    </xdr:from>
    <xdr:ext cx="462915" cy="259080"/>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640" y="501015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27</xdr:row>
      <xdr:rowOff>54610</xdr:rowOff>
    </xdr:from>
    <xdr:ext cx="462915" cy="254635"/>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6136640" y="4683760"/>
          <a:ext cx="46291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a:extLst>
            <a:ext uri="{FF2B5EF4-FFF2-40B4-BE49-F238E27FC236}">
              <a16:creationId xmlns:a16="http://schemas.microsoft.com/office/drawing/2014/main" id="{00000000-0008-0000-0700-000021010000}"/>
            </a:ext>
          </a:extLst>
        </xdr:cNvPr>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48260</xdr:rowOff>
    </xdr:from>
    <xdr:to>
      <xdr:col>54</xdr:col>
      <xdr:colOff>189865</xdr:colOff>
      <xdr:row>39</xdr:row>
      <xdr:rowOff>99060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10475595" y="5363210"/>
          <a:ext cx="1270" cy="14224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102870</xdr:rowOff>
    </xdr:from>
    <xdr:ext cx="249555" cy="259080"/>
    <xdr:sp macro="" textlink="">
      <xdr:nvSpPr>
        <xdr:cNvPr id="291" name="労働費最小値テキスト">
          <a:extLst>
            <a:ext uri="{FF2B5EF4-FFF2-40B4-BE49-F238E27FC236}">
              <a16:creationId xmlns:a16="http://schemas.microsoft.com/office/drawing/2014/main" id="{00000000-0008-0000-0700-000023010000}"/>
            </a:ext>
          </a:extLst>
        </xdr:cNvPr>
        <xdr:cNvSpPr txBox="1"/>
      </xdr:nvSpPr>
      <xdr:spPr>
        <a:xfrm>
          <a:off x="10528300" y="67894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54</xdr:col>
      <xdr:colOff>101600</xdr:colOff>
      <xdr:row>39</xdr:row>
      <xdr:rowOff>99060</xdr:rowOff>
    </xdr:from>
    <xdr:to>
      <xdr:col>55</xdr:col>
      <xdr:colOff>88900</xdr:colOff>
      <xdr:row>39</xdr:row>
      <xdr:rowOff>99060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6785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166370</xdr:rowOff>
    </xdr:from>
    <xdr:ext cx="469900" cy="254635"/>
    <xdr:sp macro="" textlink="">
      <xdr:nvSpPr>
        <xdr:cNvPr id="293" name="労働費最大値テキスト">
          <a:extLst>
            <a:ext uri="{FF2B5EF4-FFF2-40B4-BE49-F238E27FC236}">
              <a16:creationId xmlns:a16="http://schemas.microsoft.com/office/drawing/2014/main" id="{00000000-0008-0000-0700-000025010000}"/>
            </a:ext>
          </a:extLst>
        </xdr:cNvPr>
        <xdr:cNvSpPr txBox="1"/>
      </xdr:nvSpPr>
      <xdr:spPr>
        <a:xfrm>
          <a:off x="10528300" y="5138420"/>
          <a:ext cx="4699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4,355</a:t>
          </a:r>
          <a:endParaRPr kumimoji="1" lang="ja-JP" altLang="en-US" sz="1000" b="1">
            <a:latin typeface="ＭＳ Ｐゴシック"/>
          </a:endParaRPr>
        </a:p>
      </xdr:txBody>
    </xdr:sp>
    <xdr:clientData/>
  </xdr:oneCellAnchor>
  <xdr:twoCellAnchor>
    <xdr:from>
      <xdr:col>54</xdr:col>
      <xdr:colOff>101600</xdr:colOff>
      <xdr:row>31</xdr:row>
      <xdr:rowOff>48260</xdr:rowOff>
    </xdr:from>
    <xdr:to>
      <xdr:col>55</xdr:col>
      <xdr:colOff>88900</xdr:colOff>
      <xdr:row>31</xdr:row>
      <xdr:rowOff>48260</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10388600" y="53632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86360</xdr:rowOff>
    </xdr:from>
    <xdr:to>
      <xdr:col>55</xdr:col>
      <xdr:colOff>0</xdr:colOff>
      <xdr:row>39</xdr:row>
      <xdr:rowOff>86360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9639300" y="677291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114935</xdr:rowOff>
    </xdr:from>
    <xdr:ext cx="378460" cy="259080"/>
    <xdr:sp macro="" textlink="">
      <xdr:nvSpPr>
        <xdr:cNvPr id="296" name="労働費平均値テキスト">
          <a:extLst>
            <a:ext uri="{FF2B5EF4-FFF2-40B4-BE49-F238E27FC236}">
              <a16:creationId xmlns:a16="http://schemas.microsoft.com/office/drawing/2014/main" id="{00000000-0008-0000-0700-000028010000}"/>
            </a:ext>
          </a:extLst>
        </xdr:cNvPr>
        <xdr:cNvSpPr txBox="1"/>
      </xdr:nvSpPr>
      <xdr:spPr>
        <a:xfrm>
          <a:off x="10528300" y="6458585"/>
          <a:ext cx="37846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390</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38</xdr:row>
      <xdr:rowOff>92075</xdr:rowOff>
    </xdr:from>
    <xdr:to>
      <xdr:col>55</xdr:col>
      <xdr:colOff>50800</xdr:colOff>
      <xdr:row>39</xdr:row>
      <xdr:rowOff>22225</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10426700" y="6607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86360</xdr:rowOff>
    </xdr:from>
    <xdr:to>
      <xdr:col>50</xdr:col>
      <xdr:colOff>114300</xdr:colOff>
      <xdr:row>39</xdr:row>
      <xdr:rowOff>88265</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flipV="1">
          <a:off x="8750300" y="6772910"/>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91440</xdr:rowOff>
    </xdr:from>
    <xdr:to>
      <xdr:col>50</xdr:col>
      <xdr:colOff>165100</xdr:colOff>
      <xdr:row>39</xdr:row>
      <xdr:rowOff>21590</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9588500" y="6606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115570</xdr:colOff>
      <xdr:row>37</xdr:row>
      <xdr:rowOff>38100</xdr:rowOff>
    </xdr:from>
    <xdr:ext cx="378460" cy="259080"/>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9450070" y="638175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393</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39</xdr:row>
      <xdr:rowOff>88265</xdr:rowOff>
    </xdr:from>
    <xdr:to>
      <xdr:col>45</xdr:col>
      <xdr:colOff>177800</xdr:colOff>
      <xdr:row>39</xdr:row>
      <xdr:rowOff>93980</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flipV="1">
          <a:off x="7861300" y="6774815"/>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88265</xdr:rowOff>
    </xdr:from>
    <xdr:to>
      <xdr:col>46</xdr:col>
      <xdr:colOff>38100</xdr:colOff>
      <xdr:row>39</xdr:row>
      <xdr:rowOff>18415</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8699500" y="6603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179070</xdr:colOff>
      <xdr:row>37</xdr:row>
      <xdr:rowOff>35560</xdr:rowOff>
    </xdr:from>
    <xdr:ext cx="378460" cy="259080"/>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61070" y="637921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401</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39</xdr:row>
      <xdr:rowOff>88265</xdr:rowOff>
    </xdr:from>
    <xdr:to>
      <xdr:col>41</xdr:col>
      <xdr:colOff>50800</xdr:colOff>
      <xdr:row>39</xdr:row>
      <xdr:rowOff>93980</xdr:rowOff>
    </xdr:to>
    <xdr:cxnSp macro="">
      <xdr:nvCxnSpPr>
        <xdr:cNvPr id="304" name="直線コネクタ 303">
          <a:extLst>
            <a:ext uri="{FF2B5EF4-FFF2-40B4-BE49-F238E27FC236}">
              <a16:creationId xmlns:a16="http://schemas.microsoft.com/office/drawing/2014/main" id="{00000000-0008-0000-0700-000030010000}"/>
            </a:ext>
          </a:extLst>
        </xdr:cNvPr>
        <xdr:cNvCxnSpPr/>
      </xdr:nvCxnSpPr>
      <xdr:spPr>
        <a:xfrm>
          <a:off x="6972300" y="6774815"/>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75565</xdr:rowOff>
    </xdr:from>
    <xdr:to>
      <xdr:col>41</xdr:col>
      <xdr:colOff>101600</xdr:colOff>
      <xdr:row>39</xdr:row>
      <xdr:rowOff>6350</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7810500" y="659066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52070</xdr:colOff>
      <xdr:row>37</xdr:row>
      <xdr:rowOff>22225</xdr:rowOff>
    </xdr:from>
    <xdr:ext cx="378460" cy="2584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2070" y="636587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440</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38</xdr:row>
      <xdr:rowOff>83820</xdr:rowOff>
    </xdr:from>
    <xdr:to>
      <xdr:col>36</xdr:col>
      <xdr:colOff>165100</xdr:colOff>
      <xdr:row>39</xdr:row>
      <xdr:rowOff>13970</xdr:rowOff>
    </xdr:to>
    <xdr:sp macro="" textlink="">
      <xdr:nvSpPr>
        <xdr:cNvPr id="307" name="フローチャート: 判断 306">
          <a:extLst>
            <a:ext uri="{FF2B5EF4-FFF2-40B4-BE49-F238E27FC236}">
              <a16:creationId xmlns:a16="http://schemas.microsoft.com/office/drawing/2014/main" id="{00000000-0008-0000-0700-000033010000}"/>
            </a:ext>
          </a:extLst>
        </xdr:cNvPr>
        <xdr:cNvSpPr/>
      </xdr:nvSpPr>
      <xdr:spPr>
        <a:xfrm>
          <a:off x="6921500" y="659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115570</xdr:colOff>
      <xdr:row>37</xdr:row>
      <xdr:rowOff>30480</xdr:rowOff>
    </xdr:from>
    <xdr:ext cx="378460" cy="25463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3070" y="6374130"/>
          <a:ext cx="3784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415</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80010</xdr:rowOff>
    </xdr:from>
    <xdr:ext cx="762000" cy="259080"/>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80010</xdr:rowOff>
    </xdr:from>
    <xdr:ext cx="762000" cy="259080"/>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44</xdr:col>
      <xdr:colOff>177800</xdr:colOff>
      <xdr:row>41</xdr:row>
      <xdr:rowOff>80010</xdr:rowOff>
    </xdr:from>
    <xdr:ext cx="762000" cy="259080"/>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40</xdr:col>
      <xdr:colOff>50800</xdr:colOff>
      <xdr:row>41</xdr:row>
      <xdr:rowOff>80010</xdr:rowOff>
    </xdr:from>
    <xdr:ext cx="762000" cy="259080"/>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80010</xdr:rowOff>
    </xdr:from>
    <xdr:ext cx="762000" cy="259080"/>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54</xdr:col>
      <xdr:colOff>139700</xdr:colOff>
      <xdr:row>39</xdr:row>
      <xdr:rowOff>35560</xdr:rowOff>
    </xdr:from>
    <xdr:to>
      <xdr:col>55</xdr:col>
      <xdr:colOff>50800</xdr:colOff>
      <xdr:row>39</xdr:row>
      <xdr:rowOff>137160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10426700" y="6722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121920</xdr:rowOff>
    </xdr:from>
    <xdr:ext cx="313690" cy="254635"/>
    <xdr:sp macro="" textlink="">
      <xdr:nvSpPr>
        <xdr:cNvPr id="315" name="労働費該当値テキスト">
          <a:extLst>
            <a:ext uri="{FF2B5EF4-FFF2-40B4-BE49-F238E27FC236}">
              <a16:creationId xmlns:a16="http://schemas.microsoft.com/office/drawing/2014/main" id="{00000000-0008-0000-0700-00003B010000}"/>
            </a:ext>
          </a:extLst>
        </xdr:cNvPr>
        <xdr:cNvSpPr txBox="1"/>
      </xdr:nvSpPr>
      <xdr:spPr>
        <a:xfrm>
          <a:off x="10528300" y="6637020"/>
          <a:ext cx="31369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39</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39</xdr:row>
      <xdr:rowOff>35560</xdr:rowOff>
    </xdr:from>
    <xdr:to>
      <xdr:col>50</xdr:col>
      <xdr:colOff>165100</xdr:colOff>
      <xdr:row>39</xdr:row>
      <xdr:rowOff>137160</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9588500" y="6722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147955</xdr:colOff>
      <xdr:row>39</xdr:row>
      <xdr:rowOff>128270</xdr:rowOff>
    </xdr:from>
    <xdr:ext cx="313690" cy="259080"/>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9482455" y="681482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39</xdr:row>
      <xdr:rowOff>37465</xdr:rowOff>
    </xdr:from>
    <xdr:to>
      <xdr:col>46</xdr:col>
      <xdr:colOff>38100</xdr:colOff>
      <xdr:row>39</xdr:row>
      <xdr:rowOff>139065</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8699500" y="6724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20955</xdr:colOff>
      <xdr:row>39</xdr:row>
      <xdr:rowOff>130175</xdr:rowOff>
    </xdr:from>
    <xdr:ext cx="313690" cy="259080"/>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8593455" y="6816725"/>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39</xdr:row>
      <xdr:rowOff>43180</xdr:rowOff>
    </xdr:from>
    <xdr:to>
      <xdr:col>41</xdr:col>
      <xdr:colOff>101600</xdr:colOff>
      <xdr:row>39</xdr:row>
      <xdr:rowOff>144780</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7810500" y="6729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84455</xdr:colOff>
      <xdr:row>39</xdr:row>
      <xdr:rowOff>135890</xdr:rowOff>
    </xdr:from>
    <xdr:ext cx="313690" cy="259080"/>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7704455" y="682244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39</xdr:row>
      <xdr:rowOff>37465</xdr:rowOff>
    </xdr:from>
    <xdr:to>
      <xdr:col>36</xdr:col>
      <xdr:colOff>165100</xdr:colOff>
      <xdr:row>39</xdr:row>
      <xdr:rowOff>139065</xdr:rowOff>
    </xdr:to>
    <xdr:sp macro="" textlink="">
      <xdr:nvSpPr>
        <xdr:cNvPr id="322" name="楕円 321">
          <a:extLst>
            <a:ext uri="{FF2B5EF4-FFF2-40B4-BE49-F238E27FC236}">
              <a16:creationId xmlns:a16="http://schemas.microsoft.com/office/drawing/2014/main" id="{00000000-0008-0000-0700-000042010000}"/>
            </a:ext>
          </a:extLst>
        </xdr:cNvPr>
        <xdr:cNvSpPr/>
      </xdr:nvSpPr>
      <xdr:spPr>
        <a:xfrm>
          <a:off x="6921500" y="6724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147955</xdr:colOff>
      <xdr:row>39</xdr:row>
      <xdr:rowOff>130175</xdr:rowOff>
    </xdr:from>
    <xdr:ext cx="313690" cy="259080"/>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815455" y="6816725"/>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55/99</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10,764</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神奈川県平均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1,302</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5440" cy="220980"/>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565900" y="806450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99060</xdr:rowOff>
    </xdr:from>
    <xdr:to>
      <xdr:col>59</xdr:col>
      <xdr:colOff>50800</xdr:colOff>
      <xdr:row>59</xdr:row>
      <xdr:rowOff>99060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58</xdr:row>
      <xdr:rowOff>128270</xdr:rowOff>
    </xdr:from>
    <xdr:ext cx="244475" cy="259080"/>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355080" y="1007237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114935</xdr:rowOff>
    </xdr:from>
    <xdr:to>
      <xdr:col>59</xdr:col>
      <xdr:colOff>50800</xdr:colOff>
      <xdr:row>57</xdr:row>
      <xdr:rowOff>114935</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56</xdr:row>
      <xdr:rowOff>144145</xdr:rowOff>
    </xdr:from>
    <xdr:ext cx="531495" cy="25463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505" y="9745345"/>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55</xdr:row>
      <xdr:rowOff>132080</xdr:rowOff>
    </xdr:from>
    <xdr:to>
      <xdr:col>59</xdr:col>
      <xdr:colOff>50800</xdr:colOff>
      <xdr:row>55</xdr:row>
      <xdr:rowOff>132080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54</xdr:row>
      <xdr:rowOff>160655</xdr:rowOff>
    </xdr:from>
    <xdr:ext cx="531495" cy="259080"/>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505" y="9418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147955</xdr:rowOff>
    </xdr:from>
    <xdr:to>
      <xdr:col>59</xdr:col>
      <xdr:colOff>50800</xdr:colOff>
      <xdr:row>53</xdr:row>
      <xdr:rowOff>147955</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53</xdr:row>
      <xdr:rowOff>6350</xdr:rowOff>
    </xdr:from>
    <xdr:ext cx="531495" cy="25463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505" y="9093200"/>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51</xdr:row>
      <xdr:rowOff>164465</xdr:rowOff>
    </xdr:from>
    <xdr:to>
      <xdr:col>59</xdr:col>
      <xdr:colOff>50800</xdr:colOff>
      <xdr:row>51</xdr:row>
      <xdr:rowOff>164465</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51</xdr:row>
      <xdr:rowOff>22225</xdr:rowOff>
    </xdr:from>
    <xdr:ext cx="531495" cy="2584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72505" y="8766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34</xdr:col>
      <xdr:colOff>127000</xdr:colOff>
      <xdr:row>50</xdr:row>
      <xdr:rowOff>8890</xdr:rowOff>
    </xdr:from>
    <xdr:to>
      <xdr:col>59</xdr:col>
      <xdr:colOff>50800</xdr:colOff>
      <xdr:row>50</xdr:row>
      <xdr:rowOff>8890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49</xdr:row>
      <xdr:rowOff>38100</xdr:rowOff>
    </xdr:from>
    <xdr:ext cx="591185" cy="259080"/>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08370" y="843915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47</xdr:row>
      <xdr:rowOff>54610</xdr:rowOff>
    </xdr:from>
    <xdr:ext cx="591185" cy="254635"/>
    <xdr:sp macro="" textlink="">
      <xdr:nvSpPr>
        <xdr:cNvPr id="347" name="テキスト ボックス 346">
          <a:extLst>
            <a:ext uri="{FF2B5EF4-FFF2-40B4-BE49-F238E27FC236}">
              <a16:creationId xmlns:a16="http://schemas.microsoft.com/office/drawing/2014/main" id="{00000000-0008-0000-0700-00005B010000}"/>
            </a:ext>
          </a:extLst>
        </xdr:cNvPr>
        <xdr:cNvSpPr txBox="1"/>
      </xdr:nvSpPr>
      <xdr:spPr>
        <a:xfrm>
          <a:off x="6008370" y="81127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農林水産業費グラフ枠">
          <a:extLst>
            <a:ext uri="{FF2B5EF4-FFF2-40B4-BE49-F238E27FC236}">
              <a16:creationId xmlns:a16="http://schemas.microsoft.com/office/drawing/2014/main" id="{00000000-0008-0000-0700-00005C010000}"/>
            </a:ext>
          </a:extLst>
        </xdr:cNvPr>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64770</xdr:rowOff>
    </xdr:from>
    <xdr:to>
      <xdr:col>54</xdr:col>
      <xdr:colOff>189865</xdr:colOff>
      <xdr:row>59</xdr:row>
      <xdr:rowOff>88265</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10475595" y="8637270"/>
          <a:ext cx="1270" cy="15665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92075</xdr:rowOff>
    </xdr:from>
    <xdr:ext cx="378460" cy="259080"/>
    <xdr:sp macro="" textlink="">
      <xdr:nvSpPr>
        <xdr:cNvPr id="350" name="農林水産業費最小値テキスト">
          <a:extLst>
            <a:ext uri="{FF2B5EF4-FFF2-40B4-BE49-F238E27FC236}">
              <a16:creationId xmlns:a16="http://schemas.microsoft.com/office/drawing/2014/main" id="{00000000-0008-0000-0700-00005E010000}"/>
            </a:ext>
          </a:extLst>
        </xdr:cNvPr>
        <xdr:cNvSpPr txBox="1"/>
      </xdr:nvSpPr>
      <xdr:spPr>
        <a:xfrm>
          <a:off x="10528300" y="1020762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644</a:t>
          </a:r>
          <a:endParaRPr kumimoji="1" lang="ja-JP" altLang="en-US" sz="1000" b="1">
            <a:latin typeface="ＭＳ Ｐゴシック"/>
            <a:ea typeface="ＭＳ Ｐゴシック"/>
          </a:endParaRPr>
        </a:p>
      </xdr:txBody>
    </xdr:sp>
    <xdr:clientData/>
  </xdr:oneCellAnchor>
  <xdr:twoCellAnchor>
    <xdr:from>
      <xdr:col>54</xdr:col>
      <xdr:colOff>101600</xdr:colOff>
      <xdr:row>59</xdr:row>
      <xdr:rowOff>88265</xdr:rowOff>
    </xdr:from>
    <xdr:to>
      <xdr:col>55</xdr:col>
      <xdr:colOff>88900</xdr:colOff>
      <xdr:row>59</xdr:row>
      <xdr:rowOff>88265</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102038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11430</xdr:rowOff>
    </xdr:from>
    <xdr:ext cx="534670" cy="259080"/>
    <xdr:sp macro="" textlink="">
      <xdr:nvSpPr>
        <xdr:cNvPr id="352" name="農林水産業費最大値テキスト">
          <a:extLst>
            <a:ext uri="{FF2B5EF4-FFF2-40B4-BE49-F238E27FC236}">
              <a16:creationId xmlns:a16="http://schemas.microsoft.com/office/drawing/2014/main" id="{00000000-0008-0000-0700-000060010000}"/>
            </a:ext>
          </a:extLst>
        </xdr:cNvPr>
        <xdr:cNvSpPr txBox="1"/>
      </xdr:nvSpPr>
      <xdr:spPr>
        <a:xfrm>
          <a:off x="10528300" y="84124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96,597</a:t>
          </a:r>
          <a:endParaRPr kumimoji="1" lang="ja-JP" altLang="en-US" sz="1000" b="1">
            <a:latin typeface="ＭＳ Ｐゴシック"/>
          </a:endParaRPr>
        </a:p>
      </xdr:txBody>
    </xdr:sp>
    <xdr:clientData/>
  </xdr:oneCellAnchor>
  <xdr:twoCellAnchor>
    <xdr:from>
      <xdr:col>54</xdr:col>
      <xdr:colOff>101600</xdr:colOff>
      <xdr:row>50</xdr:row>
      <xdr:rowOff>64770</xdr:rowOff>
    </xdr:from>
    <xdr:to>
      <xdr:col>55</xdr:col>
      <xdr:colOff>88900</xdr:colOff>
      <xdr:row>50</xdr:row>
      <xdr:rowOff>64770</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10388600" y="86372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21590</xdr:rowOff>
    </xdr:from>
    <xdr:to>
      <xdr:col>55</xdr:col>
      <xdr:colOff>0</xdr:colOff>
      <xdr:row>59</xdr:row>
      <xdr:rowOff>22860</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9639300" y="10137140"/>
          <a:ext cx="8382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84455</xdr:rowOff>
    </xdr:from>
    <xdr:ext cx="469900" cy="259080"/>
    <xdr:sp macro="" textlink="">
      <xdr:nvSpPr>
        <xdr:cNvPr id="355" name="農林水産業費平均値テキスト">
          <a:extLst>
            <a:ext uri="{FF2B5EF4-FFF2-40B4-BE49-F238E27FC236}">
              <a16:creationId xmlns:a16="http://schemas.microsoft.com/office/drawing/2014/main" id="{00000000-0008-0000-0700-000063010000}"/>
            </a:ext>
          </a:extLst>
        </xdr:cNvPr>
        <xdr:cNvSpPr txBox="1"/>
      </xdr:nvSpPr>
      <xdr:spPr>
        <a:xfrm>
          <a:off x="10528300" y="985710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9,675</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58</xdr:row>
      <xdr:rowOff>61595</xdr:rowOff>
    </xdr:from>
    <xdr:to>
      <xdr:col>55</xdr:col>
      <xdr:colOff>50800</xdr:colOff>
      <xdr:row>58</xdr:row>
      <xdr:rowOff>163195</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10426700" y="10005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20320</xdr:rowOff>
    </xdr:from>
    <xdr:to>
      <xdr:col>50</xdr:col>
      <xdr:colOff>114300</xdr:colOff>
      <xdr:row>59</xdr:row>
      <xdr:rowOff>22860</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a:off x="8750300" y="1013587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63500</xdr:rowOff>
    </xdr:from>
    <xdr:to>
      <xdr:col>50</xdr:col>
      <xdr:colOff>165100</xdr:colOff>
      <xdr:row>58</xdr:row>
      <xdr:rowOff>165100</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9588500" y="1000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69850</xdr:colOff>
      <xdr:row>57</xdr:row>
      <xdr:rowOff>10160</xdr:rowOff>
    </xdr:from>
    <xdr:ext cx="465455" cy="259080"/>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9404350" y="978281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9,548</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59</xdr:row>
      <xdr:rowOff>20320</xdr:rowOff>
    </xdr:from>
    <xdr:to>
      <xdr:col>45</xdr:col>
      <xdr:colOff>177800</xdr:colOff>
      <xdr:row>59</xdr:row>
      <xdr:rowOff>20320</xdr:rowOff>
    </xdr:to>
    <xdr:cxnSp macro="">
      <xdr:nvCxnSpPr>
        <xdr:cNvPr id="360" name="直線コネクタ 359">
          <a:extLst>
            <a:ext uri="{FF2B5EF4-FFF2-40B4-BE49-F238E27FC236}">
              <a16:creationId xmlns:a16="http://schemas.microsoft.com/office/drawing/2014/main" id="{00000000-0008-0000-0700-000068010000}"/>
            </a:ext>
          </a:extLst>
        </xdr:cNvPr>
        <xdr:cNvCxnSpPr/>
      </xdr:nvCxnSpPr>
      <xdr:spPr>
        <a:xfrm flipV="1">
          <a:off x="7861300" y="1013587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46355</xdr:rowOff>
    </xdr:from>
    <xdr:to>
      <xdr:col>46</xdr:col>
      <xdr:colOff>38100</xdr:colOff>
      <xdr:row>58</xdr:row>
      <xdr:rowOff>147955</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8699500" y="9990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56</xdr:row>
      <xdr:rowOff>164465</xdr:rowOff>
    </xdr:from>
    <xdr:ext cx="530225" cy="259080"/>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482965" y="976566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10,613</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58</xdr:row>
      <xdr:rowOff>127635</xdr:rowOff>
    </xdr:from>
    <xdr:to>
      <xdr:col>41</xdr:col>
      <xdr:colOff>50800</xdr:colOff>
      <xdr:row>59</xdr:row>
      <xdr:rowOff>20320</xdr:rowOff>
    </xdr:to>
    <xdr:cxnSp macro="">
      <xdr:nvCxnSpPr>
        <xdr:cNvPr id="363" name="直線コネクタ 362">
          <a:extLst>
            <a:ext uri="{FF2B5EF4-FFF2-40B4-BE49-F238E27FC236}">
              <a16:creationId xmlns:a16="http://schemas.microsoft.com/office/drawing/2014/main" id="{00000000-0008-0000-0700-00006B010000}"/>
            </a:ext>
          </a:extLst>
        </xdr:cNvPr>
        <xdr:cNvCxnSpPr/>
      </xdr:nvCxnSpPr>
      <xdr:spPr>
        <a:xfrm>
          <a:off x="6972300" y="10071735"/>
          <a:ext cx="889000" cy="641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53340</xdr:rowOff>
    </xdr:from>
    <xdr:to>
      <xdr:col>41</xdr:col>
      <xdr:colOff>101600</xdr:colOff>
      <xdr:row>58</xdr:row>
      <xdr:rowOff>154940</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7810500" y="999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56</xdr:row>
      <xdr:rowOff>171450</xdr:rowOff>
    </xdr:from>
    <xdr:ext cx="530225" cy="259080"/>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593965" y="977265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10,184</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58</xdr:row>
      <xdr:rowOff>32385</xdr:rowOff>
    </xdr:from>
    <xdr:to>
      <xdr:col>36</xdr:col>
      <xdr:colOff>165100</xdr:colOff>
      <xdr:row>58</xdr:row>
      <xdr:rowOff>133985</xdr:rowOff>
    </xdr:to>
    <xdr:sp macro="" textlink="">
      <xdr:nvSpPr>
        <xdr:cNvPr id="366" name="フローチャート: 判断 365">
          <a:extLst>
            <a:ext uri="{FF2B5EF4-FFF2-40B4-BE49-F238E27FC236}">
              <a16:creationId xmlns:a16="http://schemas.microsoft.com/office/drawing/2014/main" id="{00000000-0008-0000-0700-00006E010000}"/>
            </a:ext>
          </a:extLst>
        </xdr:cNvPr>
        <xdr:cNvSpPr/>
      </xdr:nvSpPr>
      <xdr:spPr>
        <a:xfrm>
          <a:off x="6921500" y="9976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56</xdr:row>
      <xdr:rowOff>150495</xdr:rowOff>
    </xdr:from>
    <xdr:ext cx="530225" cy="259080"/>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04965" y="975169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11,452</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80010</xdr:rowOff>
    </xdr:from>
    <xdr:ext cx="762000" cy="259080"/>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80010</xdr:rowOff>
    </xdr:from>
    <xdr:ext cx="762000" cy="259080"/>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44</xdr:col>
      <xdr:colOff>177800</xdr:colOff>
      <xdr:row>61</xdr:row>
      <xdr:rowOff>80010</xdr:rowOff>
    </xdr:from>
    <xdr:ext cx="762000" cy="259080"/>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40</xdr:col>
      <xdr:colOff>50800</xdr:colOff>
      <xdr:row>61</xdr:row>
      <xdr:rowOff>80010</xdr:rowOff>
    </xdr:from>
    <xdr:ext cx="762000" cy="259080"/>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80010</xdr:rowOff>
    </xdr:from>
    <xdr:ext cx="762000" cy="259080"/>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54</xdr:col>
      <xdr:colOff>139700</xdr:colOff>
      <xdr:row>58</xdr:row>
      <xdr:rowOff>142240</xdr:rowOff>
    </xdr:from>
    <xdr:to>
      <xdr:col>55</xdr:col>
      <xdr:colOff>50800</xdr:colOff>
      <xdr:row>59</xdr:row>
      <xdr:rowOff>72390</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10426700" y="10086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57150</xdr:rowOff>
    </xdr:from>
    <xdr:ext cx="469900" cy="259080"/>
    <xdr:sp macro="" textlink="">
      <xdr:nvSpPr>
        <xdr:cNvPr id="374" name="農林水産業費該当値テキスト">
          <a:extLst>
            <a:ext uri="{FF2B5EF4-FFF2-40B4-BE49-F238E27FC236}">
              <a16:creationId xmlns:a16="http://schemas.microsoft.com/office/drawing/2014/main" id="{00000000-0008-0000-0700-000076010000}"/>
            </a:ext>
          </a:extLst>
        </xdr:cNvPr>
        <xdr:cNvSpPr txBox="1"/>
      </xdr:nvSpPr>
      <xdr:spPr>
        <a:xfrm>
          <a:off x="10528300" y="100012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4,748</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58</xdr:row>
      <xdr:rowOff>143510</xdr:rowOff>
    </xdr:from>
    <xdr:to>
      <xdr:col>50</xdr:col>
      <xdr:colOff>165100</xdr:colOff>
      <xdr:row>59</xdr:row>
      <xdr:rowOff>73660</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9588500" y="10087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69850</xdr:colOff>
      <xdr:row>59</xdr:row>
      <xdr:rowOff>64770</xdr:rowOff>
    </xdr:from>
    <xdr:ext cx="465455" cy="25463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9404350" y="10180320"/>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4,666</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58</xdr:row>
      <xdr:rowOff>140970</xdr:rowOff>
    </xdr:from>
    <xdr:to>
      <xdr:col>46</xdr:col>
      <xdr:colOff>38100</xdr:colOff>
      <xdr:row>59</xdr:row>
      <xdr:rowOff>71120</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8699500" y="10085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133350</xdr:colOff>
      <xdr:row>59</xdr:row>
      <xdr:rowOff>62230</xdr:rowOff>
    </xdr:from>
    <xdr:ext cx="465455" cy="259080"/>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8515350" y="1017778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4,812</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58</xdr:row>
      <xdr:rowOff>140970</xdr:rowOff>
    </xdr:from>
    <xdr:to>
      <xdr:col>41</xdr:col>
      <xdr:colOff>101600</xdr:colOff>
      <xdr:row>59</xdr:row>
      <xdr:rowOff>71120</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7810500" y="10085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6350</xdr:colOff>
      <xdr:row>59</xdr:row>
      <xdr:rowOff>62230</xdr:rowOff>
    </xdr:from>
    <xdr:ext cx="465455" cy="259080"/>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7626350" y="1017778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4,800</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58</xdr:row>
      <xdr:rowOff>76835</xdr:rowOff>
    </xdr:from>
    <xdr:to>
      <xdr:col>36</xdr:col>
      <xdr:colOff>165100</xdr:colOff>
      <xdr:row>59</xdr:row>
      <xdr:rowOff>6985</xdr:rowOff>
    </xdr:to>
    <xdr:sp macro="" textlink="">
      <xdr:nvSpPr>
        <xdr:cNvPr id="381" name="楕円 380">
          <a:extLst>
            <a:ext uri="{FF2B5EF4-FFF2-40B4-BE49-F238E27FC236}">
              <a16:creationId xmlns:a16="http://schemas.microsoft.com/office/drawing/2014/main" id="{00000000-0008-0000-0700-00007D010000}"/>
            </a:ext>
          </a:extLst>
        </xdr:cNvPr>
        <xdr:cNvSpPr/>
      </xdr:nvSpPr>
      <xdr:spPr>
        <a:xfrm>
          <a:off x="6921500" y="10020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69850</xdr:colOff>
      <xdr:row>58</xdr:row>
      <xdr:rowOff>169545</xdr:rowOff>
    </xdr:from>
    <xdr:ext cx="465455" cy="254635"/>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737350" y="10113645"/>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8,722</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17/99</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21,434</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神奈川県平均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a:extLst>
            <a:ext uri="{FF2B5EF4-FFF2-40B4-BE49-F238E27FC236}">
              <a16:creationId xmlns:a16="http://schemas.microsoft.com/office/drawing/2014/main" id="{00000000-0008-0000-0700-000085010000}"/>
            </a:ext>
          </a:extLst>
        </xdr:cNvPr>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25,910</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a:extLst>
            <a:ext uri="{FF2B5EF4-FFF2-40B4-BE49-F238E27FC236}">
              <a16:creationId xmlns:a16="http://schemas.microsoft.com/office/drawing/2014/main" id="{00000000-0008-0000-0700-000086010000}"/>
            </a:ext>
          </a:extLst>
        </xdr:cNvPr>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5440" cy="220980"/>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565900" y="1149350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78</xdr:row>
      <xdr:rowOff>73660</xdr:rowOff>
    </xdr:from>
    <xdr:ext cx="244475" cy="259080"/>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355080" y="1344676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76</xdr:row>
      <xdr:rowOff>35560</xdr:rowOff>
    </xdr:from>
    <xdr:ext cx="531495" cy="259080"/>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73</xdr:row>
      <xdr:rowOff>168910</xdr:rowOff>
    </xdr:from>
    <xdr:ext cx="531495" cy="25463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505" y="12684760"/>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71</xdr:row>
      <xdr:rowOff>130810</xdr:rowOff>
    </xdr:from>
    <xdr:ext cx="531495" cy="259080"/>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6604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69</xdr:row>
      <xdr:rowOff>92710</xdr:rowOff>
    </xdr:from>
    <xdr:ext cx="531495" cy="259080"/>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6072505" y="1192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67</xdr:row>
      <xdr:rowOff>54610</xdr:rowOff>
    </xdr:from>
    <xdr:ext cx="591185" cy="254635"/>
    <xdr:sp macro="" textlink="">
      <xdr:nvSpPr>
        <xdr:cNvPr id="404" name="テキスト ボックス 403">
          <a:extLst>
            <a:ext uri="{FF2B5EF4-FFF2-40B4-BE49-F238E27FC236}">
              <a16:creationId xmlns:a16="http://schemas.microsoft.com/office/drawing/2014/main" id="{00000000-0008-0000-0700-000094010000}"/>
            </a:ext>
          </a:extLst>
        </xdr:cNvPr>
        <xdr:cNvSpPr txBox="1"/>
      </xdr:nvSpPr>
      <xdr:spPr>
        <a:xfrm>
          <a:off x="6008370" y="115417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5" name="商工費グラフ枠">
          <a:extLst>
            <a:ext uri="{FF2B5EF4-FFF2-40B4-BE49-F238E27FC236}">
              <a16:creationId xmlns:a16="http://schemas.microsoft.com/office/drawing/2014/main" id="{00000000-0008-0000-0700-000095010000}"/>
            </a:ext>
          </a:extLst>
        </xdr:cNvPr>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74</xdr:row>
      <xdr:rowOff>100330</xdr:rowOff>
    </xdr:from>
    <xdr:to>
      <xdr:col>54</xdr:col>
      <xdr:colOff>189865</xdr:colOff>
      <xdr:row>79</xdr:row>
      <xdr:rowOff>26670</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10475595" y="12787630"/>
          <a:ext cx="1270" cy="7835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30480</xdr:rowOff>
    </xdr:from>
    <xdr:ext cx="378460" cy="254635"/>
    <xdr:sp macro="" textlink="">
      <xdr:nvSpPr>
        <xdr:cNvPr id="407" name="商工費最小値テキスト">
          <a:extLst>
            <a:ext uri="{FF2B5EF4-FFF2-40B4-BE49-F238E27FC236}">
              <a16:creationId xmlns:a16="http://schemas.microsoft.com/office/drawing/2014/main" id="{00000000-0008-0000-0700-000097010000}"/>
            </a:ext>
          </a:extLst>
        </xdr:cNvPr>
        <xdr:cNvSpPr txBox="1"/>
      </xdr:nvSpPr>
      <xdr:spPr>
        <a:xfrm>
          <a:off x="10528300" y="13575030"/>
          <a:ext cx="3784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935</a:t>
          </a:r>
          <a:endParaRPr kumimoji="1" lang="ja-JP" altLang="en-US" sz="1000" b="1">
            <a:latin typeface="ＭＳ Ｐゴシック"/>
            <a:ea typeface="ＭＳ Ｐゴシック"/>
          </a:endParaRPr>
        </a:p>
      </xdr:txBody>
    </xdr:sp>
    <xdr:clientData/>
  </xdr:oneCellAnchor>
  <xdr:twoCellAnchor>
    <xdr:from>
      <xdr:col>54</xdr:col>
      <xdr:colOff>101600</xdr:colOff>
      <xdr:row>79</xdr:row>
      <xdr:rowOff>26670</xdr:rowOff>
    </xdr:from>
    <xdr:to>
      <xdr:col>55</xdr:col>
      <xdr:colOff>88900</xdr:colOff>
      <xdr:row>79</xdr:row>
      <xdr:rowOff>26670</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10388600" y="135712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73</xdr:row>
      <xdr:rowOff>46990</xdr:rowOff>
    </xdr:from>
    <xdr:ext cx="534670" cy="259080"/>
    <xdr:sp macro="" textlink="">
      <xdr:nvSpPr>
        <xdr:cNvPr id="409" name="商工費最大値テキスト">
          <a:extLst>
            <a:ext uri="{FF2B5EF4-FFF2-40B4-BE49-F238E27FC236}">
              <a16:creationId xmlns:a16="http://schemas.microsoft.com/office/drawing/2014/main" id="{00000000-0008-0000-0700-000099010000}"/>
            </a:ext>
          </a:extLst>
        </xdr:cNvPr>
        <xdr:cNvSpPr txBox="1"/>
      </xdr:nvSpPr>
      <xdr:spPr>
        <a:xfrm>
          <a:off x="10528300" y="125628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42,073</a:t>
          </a:r>
          <a:endParaRPr kumimoji="1" lang="ja-JP" altLang="en-US" sz="1000" b="1">
            <a:latin typeface="ＭＳ Ｐゴシック"/>
          </a:endParaRPr>
        </a:p>
      </xdr:txBody>
    </xdr:sp>
    <xdr:clientData/>
  </xdr:oneCellAnchor>
  <xdr:twoCellAnchor>
    <xdr:from>
      <xdr:col>54</xdr:col>
      <xdr:colOff>101600</xdr:colOff>
      <xdr:row>74</xdr:row>
      <xdr:rowOff>100330</xdr:rowOff>
    </xdr:from>
    <xdr:to>
      <xdr:col>55</xdr:col>
      <xdr:colOff>88900</xdr:colOff>
      <xdr:row>74</xdr:row>
      <xdr:rowOff>100330</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10388600" y="127876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85090</xdr:rowOff>
    </xdr:from>
    <xdr:to>
      <xdr:col>55</xdr:col>
      <xdr:colOff>0</xdr:colOff>
      <xdr:row>77</xdr:row>
      <xdr:rowOff>109855</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9639300" y="13286740"/>
          <a:ext cx="83820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137160</xdr:rowOff>
    </xdr:from>
    <xdr:ext cx="469900" cy="259080"/>
    <xdr:sp macro="" textlink="">
      <xdr:nvSpPr>
        <xdr:cNvPr id="412" name="商工費平均値テキスト">
          <a:extLst>
            <a:ext uri="{FF2B5EF4-FFF2-40B4-BE49-F238E27FC236}">
              <a16:creationId xmlns:a16="http://schemas.microsoft.com/office/drawing/2014/main" id="{00000000-0008-0000-0700-00009C010000}"/>
            </a:ext>
          </a:extLst>
        </xdr:cNvPr>
        <xdr:cNvSpPr txBox="1"/>
      </xdr:nvSpPr>
      <xdr:spPr>
        <a:xfrm>
          <a:off x="10528300" y="1333881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9,344</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77</xdr:row>
      <xdr:rowOff>158750</xdr:rowOff>
    </xdr:from>
    <xdr:to>
      <xdr:col>55</xdr:col>
      <xdr:colOff>50800</xdr:colOff>
      <xdr:row>78</xdr:row>
      <xdr:rowOff>88900</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10426700" y="13360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71</xdr:row>
      <xdr:rowOff>100965</xdr:rowOff>
    </xdr:from>
    <xdr:to>
      <xdr:col>50</xdr:col>
      <xdr:colOff>114300</xdr:colOff>
      <xdr:row>77</xdr:row>
      <xdr:rowOff>109855</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a:off x="8750300" y="12273915"/>
          <a:ext cx="889000" cy="1037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168275</xdr:rowOff>
    </xdr:from>
    <xdr:to>
      <xdr:col>50</xdr:col>
      <xdr:colOff>165100</xdr:colOff>
      <xdr:row>78</xdr:row>
      <xdr:rowOff>98425</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9588500" y="13369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69850</xdr:colOff>
      <xdr:row>78</xdr:row>
      <xdr:rowOff>89535</xdr:rowOff>
    </xdr:from>
    <xdr:ext cx="465455" cy="25463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9404350" y="13462635"/>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8,821</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71</xdr:row>
      <xdr:rowOff>100965</xdr:rowOff>
    </xdr:from>
    <xdr:to>
      <xdr:col>45</xdr:col>
      <xdr:colOff>177800</xdr:colOff>
      <xdr:row>77</xdr:row>
      <xdr:rowOff>121920</xdr:rowOff>
    </xdr:to>
    <xdr:cxnSp macro="">
      <xdr:nvCxnSpPr>
        <xdr:cNvPr id="417" name="直線コネクタ 416">
          <a:extLst>
            <a:ext uri="{FF2B5EF4-FFF2-40B4-BE49-F238E27FC236}">
              <a16:creationId xmlns:a16="http://schemas.microsoft.com/office/drawing/2014/main" id="{00000000-0008-0000-0700-0000A1010000}"/>
            </a:ext>
          </a:extLst>
        </xdr:cNvPr>
        <xdr:cNvCxnSpPr/>
      </xdr:nvCxnSpPr>
      <xdr:spPr>
        <a:xfrm flipV="1">
          <a:off x="7861300" y="12273915"/>
          <a:ext cx="889000" cy="1049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123825</xdr:rowOff>
    </xdr:from>
    <xdr:to>
      <xdr:col>46</xdr:col>
      <xdr:colOff>38100</xdr:colOff>
      <xdr:row>78</xdr:row>
      <xdr:rowOff>53975</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8699500" y="13325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78</xdr:row>
      <xdr:rowOff>45085</xdr:rowOff>
    </xdr:from>
    <xdr:ext cx="530225" cy="2584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8482965" y="13418185"/>
          <a:ext cx="530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11,169</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77</xdr:row>
      <xdr:rowOff>93345</xdr:rowOff>
    </xdr:from>
    <xdr:to>
      <xdr:col>41</xdr:col>
      <xdr:colOff>50800</xdr:colOff>
      <xdr:row>77</xdr:row>
      <xdr:rowOff>121920</xdr:rowOff>
    </xdr:to>
    <xdr:cxnSp macro="">
      <xdr:nvCxnSpPr>
        <xdr:cNvPr id="420" name="直線コネクタ 419">
          <a:extLst>
            <a:ext uri="{FF2B5EF4-FFF2-40B4-BE49-F238E27FC236}">
              <a16:creationId xmlns:a16="http://schemas.microsoft.com/office/drawing/2014/main" id="{00000000-0008-0000-0700-0000A4010000}"/>
            </a:ext>
          </a:extLst>
        </xdr:cNvPr>
        <xdr:cNvCxnSpPr/>
      </xdr:nvCxnSpPr>
      <xdr:spPr>
        <a:xfrm>
          <a:off x="6972300" y="13294995"/>
          <a:ext cx="88900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34290</xdr:rowOff>
    </xdr:from>
    <xdr:to>
      <xdr:col>41</xdr:col>
      <xdr:colOff>101600</xdr:colOff>
      <xdr:row>78</xdr:row>
      <xdr:rowOff>135890</xdr:rowOff>
    </xdr:to>
    <xdr:sp macro="" textlink="">
      <xdr:nvSpPr>
        <xdr:cNvPr id="421" name="フローチャート: 判断 420">
          <a:extLst>
            <a:ext uri="{FF2B5EF4-FFF2-40B4-BE49-F238E27FC236}">
              <a16:creationId xmlns:a16="http://schemas.microsoft.com/office/drawing/2014/main" id="{00000000-0008-0000-0700-0000A5010000}"/>
            </a:ext>
          </a:extLst>
        </xdr:cNvPr>
        <xdr:cNvSpPr/>
      </xdr:nvSpPr>
      <xdr:spPr>
        <a:xfrm>
          <a:off x="7810500" y="13407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6350</xdr:colOff>
      <xdr:row>78</xdr:row>
      <xdr:rowOff>127000</xdr:rowOff>
    </xdr:from>
    <xdr:ext cx="465455" cy="259080"/>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26350" y="1350010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6,864</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78</xdr:row>
      <xdr:rowOff>36830</xdr:rowOff>
    </xdr:from>
    <xdr:to>
      <xdr:col>36</xdr:col>
      <xdr:colOff>165100</xdr:colOff>
      <xdr:row>78</xdr:row>
      <xdr:rowOff>138430</xdr:rowOff>
    </xdr:to>
    <xdr:sp macro="" textlink="">
      <xdr:nvSpPr>
        <xdr:cNvPr id="423" name="フローチャート: 判断 422">
          <a:extLst>
            <a:ext uri="{FF2B5EF4-FFF2-40B4-BE49-F238E27FC236}">
              <a16:creationId xmlns:a16="http://schemas.microsoft.com/office/drawing/2014/main" id="{00000000-0008-0000-0700-0000A7010000}"/>
            </a:ext>
          </a:extLst>
        </xdr:cNvPr>
        <xdr:cNvSpPr/>
      </xdr:nvSpPr>
      <xdr:spPr>
        <a:xfrm>
          <a:off x="6921500" y="13409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69850</xdr:colOff>
      <xdr:row>78</xdr:row>
      <xdr:rowOff>129540</xdr:rowOff>
    </xdr:from>
    <xdr:ext cx="465455" cy="259080"/>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737350" y="1350264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6,750</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80010</xdr:rowOff>
    </xdr:from>
    <xdr:ext cx="762000" cy="259080"/>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80010</xdr:rowOff>
    </xdr:from>
    <xdr:ext cx="762000" cy="259080"/>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44</xdr:col>
      <xdr:colOff>177800</xdr:colOff>
      <xdr:row>81</xdr:row>
      <xdr:rowOff>80010</xdr:rowOff>
    </xdr:from>
    <xdr:ext cx="762000" cy="259080"/>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40</xdr:col>
      <xdr:colOff>50800</xdr:colOff>
      <xdr:row>81</xdr:row>
      <xdr:rowOff>80010</xdr:rowOff>
    </xdr:from>
    <xdr:ext cx="762000" cy="259080"/>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80010</xdr:rowOff>
    </xdr:from>
    <xdr:ext cx="762000" cy="259080"/>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54</xdr:col>
      <xdr:colOff>139700</xdr:colOff>
      <xdr:row>77</xdr:row>
      <xdr:rowOff>34290</xdr:rowOff>
    </xdr:from>
    <xdr:to>
      <xdr:col>55</xdr:col>
      <xdr:colOff>50800</xdr:colOff>
      <xdr:row>77</xdr:row>
      <xdr:rowOff>135890</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10426700" y="1323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57150</xdr:rowOff>
    </xdr:from>
    <xdr:ext cx="534670" cy="259080"/>
    <xdr:sp macro="" textlink="">
      <xdr:nvSpPr>
        <xdr:cNvPr id="431" name="商工費該当値テキスト">
          <a:extLst>
            <a:ext uri="{FF2B5EF4-FFF2-40B4-BE49-F238E27FC236}">
              <a16:creationId xmlns:a16="http://schemas.microsoft.com/office/drawing/2014/main" id="{00000000-0008-0000-0700-0000AF010000}"/>
            </a:ext>
          </a:extLst>
        </xdr:cNvPr>
        <xdr:cNvSpPr txBox="1"/>
      </xdr:nvSpPr>
      <xdr:spPr>
        <a:xfrm>
          <a:off x="10528300" y="130873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15,857</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77</xdr:row>
      <xdr:rowOff>59055</xdr:rowOff>
    </xdr:from>
    <xdr:to>
      <xdr:col>50</xdr:col>
      <xdr:colOff>165100</xdr:colOff>
      <xdr:row>77</xdr:row>
      <xdr:rowOff>160655</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9588500" y="13260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76</xdr:row>
      <xdr:rowOff>6350</xdr:rowOff>
    </xdr:from>
    <xdr:ext cx="530225" cy="25463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9371965" y="1303655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14,560</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71</xdr:row>
      <xdr:rowOff>50165</xdr:rowOff>
    </xdr:from>
    <xdr:to>
      <xdr:col>46</xdr:col>
      <xdr:colOff>38100</xdr:colOff>
      <xdr:row>71</xdr:row>
      <xdr:rowOff>151765</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8699500" y="12223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69</xdr:row>
      <xdr:rowOff>168275</xdr:rowOff>
    </xdr:from>
    <xdr:ext cx="530225" cy="25463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8482965" y="11998325"/>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69,043</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77</xdr:row>
      <xdr:rowOff>71120</xdr:rowOff>
    </xdr:from>
    <xdr:to>
      <xdr:col>41</xdr:col>
      <xdr:colOff>101600</xdr:colOff>
      <xdr:row>78</xdr:row>
      <xdr:rowOff>1270</xdr:rowOff>
    </xdr:to>
    <xdr:sp macro="" textlink="">
      <xdr:nvSpPr>
        <xdr:cNvPr id="436" name="楕円 435">
          <a:extLst>
            <a:ext uri="{FF2B5EF4-FFF2-40B4-BE49-F238E27FC236}">
              <a16:creationId xmlns:a16="http://schemas.microsoft.com/office/drawing/2014/main" id="{00000000-0008-0000-0700-0000B4010000}"/>
            </a:ext>
          </a:extLst>
        </xdr:cNvPr>
        <xdr:cNvSpPr/>
      </xdr:nvSpPr>
      <xdr:spPr>
        <a:xfrm>
          <a:off x="7810500" y="13272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76</xdr:row>
      <xdr:rowOff>17780</xdr:rowOff>
    </xdr:from>
    <xdr:ext cx="530225" cy="25463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7593965" y="1304798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13,933</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77</xdr:row>
      <xdr:rowOff>42545</xdr:rowOff>
    </xdr:from>
    <xdr:to>
      <xdr:col>36</xdr:col>
      <xdr:colOff>165100</xdr:colOff>
      <xdr:row>77</xdr:row>
      <xdr:rowOff>144145</xdr:rowOff>
    </xdr:to>
    <xdr:sp macro="" textlink="">
      <xdr:nvSpPr>
        <xdr:cNvPr id="438" name="楕円 437">
          <a:extLst>
            <a:ext uri="{FF2B5EF4-FFF2-40B4-BE49-F238E27FC236}">
              <a16:creationId xmlns:a16="http://schemas.microsoft.com/office/drawing/2014/main" id="{00000000-0008-0000-0700-0000B6010000}"/>
            </a:ext>
          </a:extLst>
        </xdr:cNvPr>
        <xdr:cNvSpPr/>
      </xdr:nvSpPr>
      <xdr:spPr>
        <a:xfrm>
          <a:off x="6921500" y="13244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75</xdr:row>
      <xdr:rowOff>160655</xdr:rowOff>
    </xdr:from>
    <xdr:ext cx="530225" cy="259080"/>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704965" y="1301940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15,426</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58/99</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51,564</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神奈川県平均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6" name="正方形/長方形 445">
          <a:extLst>
            <a:ext uri="{FF2B5EF4-FFF2-40B4-BE49-F238E27FC236}">
              <a16:creationId xmlns:a16="http://schemas.microsoft.com/office/drawing/2014/main" id="{00000000-0008-0000-0700-0000BE010000}"/>
            </a:ext>
          </a:extLst>
        </xdr:cNvPr>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50,845</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7" name="正方形/長方形 446">
          <a:extLst>
            <a:ext uri="{FF2B5EF4-FFF2-40B4-BE49-F238E27FC236}">
              <a16:creationId xmlns:a16="http://schemas.microsoft.com/office/drawing/2014/main" id="{00000000-0008-0000-0700-0000BF010000}"/>
            </a:ext>
          </a:extLst>
        </xdr:cNvPr>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5440" cy="220980"/>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565900" y="1492250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99060</xdr:rowOff>
    </xdr:from>
    <xdr:to>
      <xdr:col>59</xdr:col>
      <xdr:colOff>50800</xdr:colOff>
      <xdr:row>99</xdr:row>
      <xdr:rowOff>99060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98</xdr:row>
      <xdr:rowOff>128270</xdr:rowOff>
    </xdr:from>
    <xdr:ext cx="244475" cy="259080"/>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355080" y="1693037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114935</xdr:rowOff>
    </xdr:from>
    <xdr:to>
      <xdr:col>59</xdr:col>
      <xdr:colOff>50800</xdr:colOff>
      <xdr:row>97</xdr:row>
      <xdr:rowOff>114935</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96</xdr:row>
      <xdr:rowOff>144145</xdr:rowOff>
    </xdr:from>
    <xdr:ext cx="531495" cy="25463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505" y="16603345"/>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95</xdr:row>
      <xdr:rowOff>132080</xdr:rowOff>
    </xdr:from>
    <xdr:to>
      <xdr:col>59</xdr:col>
      <xdr:colOff>50800</xdr:colOff>
      <xdr:row>95</xdr:row>
      <xdr:rowOff>132080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94</xdr:row>
      <xdr:rowOff>160655</xdr:rowOff>
    </xdr:from>
    <xdr:ext cx="531495" cy="259080"/>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72505" y="16276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93</xdr:row>
      <xdr:rowOff>147955</xdr:rowOff>
    </xdr:from>
    <xdr:to>
      <xdr:col>59</xdr:col>
      <xdr:colOff>50800</xdr:colOff>
      <xdr:row>93</xdr:row>
      <xdr:rowOff>147955</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93</xdr:row>
      <xdr:rowOff>6350</xdr:rowOff>
    </xdr:from>
    <xdr:ext cx="531495" cy="25463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72505" y="15951200"/>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34</xdr:col>
      <xdr:colOff>127000</xdr:colOff>
      <xdr:row>91</xdr:row>
      <xdr:rowOff>164465</xdr:rowOff>
    </xdr:from>
    <xdr:to>
      <xdr:col>59</xdr:col>
      <xdr:colOff>50800</xdr:colOff>
      <xdr:row>91</xdr:row>
      <xdr:rowOff>164465</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6604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91</xdr:row>
      <xdr:rowOff>22225</xdr:rowOff>
    </xdr:from>
    <xdr:ext cx="591185" cy="25844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6008370" y="15624175"/>
          <a:ext cx="5911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90</xdr:row>
      <xdr:rowOff>8890</xdr:rowOff>
    </xdr:from>
    <xdr:to>
      <xdr:col>59</xdr:col>
      <xdr:colOff>50800</xdr:colOff>
      <xdr:row>90</xdr:row>
      <xdr:rowOff>8890</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6604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89</xdr:row>
      <xdr:rowOff>38100</xdr:rowOff>
    </xdr:from>
    <xdr:ext cx="591185" cy="259080"/>
    <xdr:sp macro="" textlink="">
      <xdr:nvSpPr>
        <xdr:cNvPr id="461" name="テキスト ボックス 460">
          <a:extLst>
            <a:ext uri="{FF2B5EF4-FFF2-40B4-BE49-F238E27FC236}">
              <a16:creationId xmlns:a16="http://schemas.microsoft.com/office/drawing/2014/main" id="{00000000-0008-0000-0700-0000CD010000}"/>
            </a:ext>
          </a:extLst>
        </xdr:cNvPr>
        <xdr:cNvSpPr txBox="1"/>
      </xdr:nvSpPr>
      <xdr:spPr>
        <a:xfrm>
          <a:off x="6008370" y="1529715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87</xdr:row>
      <xdr:rowOff>54610</xdr:rowOff>
    </xdr:from>
    <xdr:ext cx="591185" cy="25463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6008370" y="149707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4" name="土木費グラフ枠">
          <a:extLst>
            <a:ext uri="{FF2B5EF4-FFF2-40B4-BE49-F238E27FC236}">
              <a16:creationId xmlns:a16="http://schemas.microsoft.com/office/drawing/2014/main" id="{00000000-0008-0000-0700-0000D0010000}"/>
            </a:ext>
          </a:extLst>
        </xdr:cNvPr>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50165</xdr:rowOff>
    </xdr:from>
    <xdr:to>
      <xdr:col>54</xdr:col>
      <xdr:colOff>189865</xdr:colOff>
      <xdr:row>98</xdr:row>
      <xdr:rowOff>92075</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10475595" y="15652115"/>
          <a:ext cx="1270" cy="12420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96520</xdr:rowOff>
    </xdr:from>
    <xdr:ext cx="534670" cy="259080"/>
    <xdr:sp macro="" textlink="">
      <xdr:nvSpPr>
        <xdr:cNvPr id="466" name="土木費最小値テキスト">
          <a:extLst>
            <a:ext uri="{FF2B5EF4-FFF2-40B4-BE49-F238E27FC236}">
              <a16:creationId xmlns:a16="http://schemas.microsoft.com/office/drawing/2014/main" id="{00000000-0008-0000-0700-0000D2010000}"/>
            </a:ext>
          </a:extLst>
        </xdr:cNvPr>
        <xdr:cNvSpPr txBox="1"/>
      </xdr:nvSpPr>
      <xdr:spPr>
        <a:xfrm>
          <a:off x="10528300" y="168986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16,347</a:t>
          </a:r>
          <a:endParaRPr kumimoji="1" lang="ja-JP" altLang="en-US" sz="1000" b="1">
            <a:latin typeface="ＭＳ Ｐゴシック"/>
            <a:ea typeface="ＭＳ Ｐゴシック"/>
          </a:endParaRPr>
        </a:p>
      </xdr:txBody>
    </xdr:sp>
    <xdr:clientData/>
  </xdr:oneCellAnchor>
  <xdr:twoCellAnchor>
    <xdr:from>
      <xdr:col>54</xdr:col>
      <xdr:colOff>101600</xdr:colOff>
      <xdr:row>98</xdr:row>
      <xdr:rowOff>92075</xdr:rowOff>
    </xdr:from>
    <xdr:to>
      <xdr:col>55</xdr:col>
      <xdr:colOff>88900</xdr:colOff>
      <xdr:row>98</xdr:row>
      <xdr:rowOff>92075</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10388600" y="168941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168275</xdr:rowOff>
    </xdr:from>
    <xdr:ext cx="598805" cy="254635"/>
    <xdr:sp macro="" textlink="">
      <xdr:nvSpPr>
        <xdr:cNvPr id="468" name="土木費最大値テキスト">
          <a:extLst>
            <a:ext uri="{FF2B5EF4-FFF2-40B4-BE49-F238E27FC236}">
              <a16:creationId xmlns:a16="http://schemas.microsoft.com/office/drawing/2014/main" id="{00000000-0008-0000-0700-0000D4010000}"/>
            </a:ext>
          </a:extLst>
        </xdr:cNvPr>
        <xdr:cNvSpPr txBox="1"/>
      </xdr:nvSpPr>
      <xdr:spPr>
        <a:xfrm>
          <a:off x="10528300" y="15427325"/>
          <a:ext cx="59880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130,489</a:t>
          </a:r>
          <a:endParaRPr kumimoji="1" lang="ja-JP" altLang="en-US" sz="1000" b="1">
            <a:latin typeface="ＭＳ Ｐゴシック"/>
          </a:endParaRPr>
        </a:p>
      </xdr:txBody>
    </xdr:sp>
    <xdr:clientData/>
  </xdr:oneCellAnchor>
  <xdr:twoCellAnchor>
    <xdr:from>
      <xdr:col>54</xdr:col>
      <xdr:colOff>101600</xdr:colOff>
      <xdr:row>91</xdr:row>
      <xdr:rowOff>50165</xdr:rowOff>
    </xdr:from>
    <xdr:to>
      <xdr:col>55</xdr:col>
      <xdr:colOff>88900</xdr:colOff>
      <xdr:row>91</xdr:row>
      <xdr:rowOff>50165</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10388600" y="156521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84455</xdr:rowOff>
    </xdr:from>
    <xdr:to>
      <xdr:col>55</xdr:col>
      <xdr:colOff>0</xdr:colOff>
      <xdr:row>97</xdr:row>
      <xdr:rowOff>168275</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flipV="1">
          <a:off x="9639300" y="16715105"/>
          <a:ext cx="838200" cy="838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123190</xdr:rowOff>
    </xdr:from>
    <xdr:ext cx="534670" cy="254635"/>
    <xdr:sp macro="" textlink="">
      <xdr:nvSpPr>
        <xdr:cNvPr id="471" name="土木費平均値テキスト">
          <a:extLst>
            <a:ext uri="{FF2B5EF4-FFF2-40B4-BE49-F238E27FC236}">
              <a16:creationId xmlns:a16="http://schemas.microsoft.com/office/drawing/2014/main" id="{00000000-0008-0000-0700-0000D7010000}"/>
            </a:ext>
          </a:extLst>
        </xdr:cNvPr>
        <xdr:cNvSpPr txBox="1"/>
      </xdr:nvSpPr>
      <xdr:spPr>
        <a:xfrm>
          <a:off x="10528300" y="16410940"/>
          <a:ext cx="534670" cy="2546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42,450</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96</xdr:row>
      <xdr:rowOff>100330</xdr:rowOff>
    </xdr:from>
    <xdr:to>
      <xdr:col>55</xdr:col>
      <xdr:colOff>50800</xdr:colOff>
      <xdr:row>97</xdr:row>
      <xdr:rowOff>30480</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10426700" y="1655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136525</xdr:rowOff>
    </xdr:from>
    <xdr:to>
      <xdr:col>50</xdr:col>
      <xdr:colOff>114300</xdr:colOff>
      <xdr:row>97</xdr:row>
      <xdr:rowOff>168275</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a:off x="8750300" y="16767175"/>
          <a:ext cx="88900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121285</xdr:rowOff>
    </xdr:from>
    <xdr:to>
      <xdr:col>50</xdr:col>
      <xdr:colOff>165100</xdr:colOff>
      <xdr:row>97</xdr:row>
      <xdr:rowOff>52070</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9588500" y="1658048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95</xdr:row>
      <xdr:rowOff>67945</xdr:rowOff>
    </xdr:from>
    <xdr:ext cx="530225" cy="2584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371965" y="16355695"/>
          <a:ext cx="530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40,512</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97</xdr:row>
      <xdr:rowOff>111760</xdr:rowOff>
    </xdr:from>
    <xdr:to>
      <xdr:col>45</xdr:col>
      <xdr:colOff>177800</xdr:colOff>
      <xdr:row>97</xdr:row>
      <xdr:rowOff>136525</xdr:rowOff>
    </xdr:to>
    <xdr:cxnSp macro="">
      <xdr:nvCxnSpPr>
        <xdr:cNvPr id="476" name="直線コネクタ 475">
          <a:extLst>
            <a:ext uri="{FF2B5EF4-FFF2-40B4-BE49-F238E27FC236}">
              <a16:creationId xmlns:a16="http://schemas.microsoft.com/office/drawing/2014/main" id="{00000000-0008-0000-0700-0000DC010000}"/>
            </a:ext>
          </a:extLst>
        </xdr:cNvPr>
        <xdr:cNvCxnSpPr/>
      </xdr:nvCxnSpPr>
      <xdr:spPr>
        <a:xfrm>
          <a:off x="7861300" y="16742410"/>
          <a:ext cx="88900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127635</xdr:rowOff>
    </xdr:from>
    <xdr:to>
      <xdr:col>46</xdr:col>
      <xdr:colOff>38100</xdr:colOff>
      <xdr:row>97</xdr:row>
      <xdr:rowOff>57785</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8699500" y="16586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95</xdr:row>
      <xdr:rowOff>74930</xdr:rowOff>
    </xdr:from>
    <xdr:ext cx="530225" cy="25463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482965" y="1636268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39,927</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97</xdr:row>
      <xdr:rowOff>80010</xdr:rowOff>
    </xdr:from>
    <xdr:to>
      <xdr:col>41</xdr:col>
      <xdr:colOff>50800</xdr:colOff>
      <xdr:row>97</xdr:row>
      <xdr:rowOff>111760</xdr:rowOff>
    </xdr:to>
    <xdr:cxnSp macro="">
      <xdr:nvCxnSpPr>
        <xdr:cNvPr id="479" name="直線コネクタ 478">
          <a:extLst>
            <a:ext uri="{FF2B5EF4-FFF2-40B4-BE49-F238E27FC236}">
              <a16:creationId xmlns:a16="http://schemas.microsoft.com/office/drawing/2014/main" id="{00000000-0008-0000-0700-0000DF010000}"/>
            </a:ext>
          </a:extLst>
        </xdr:cNvPr>
        <xdr:cNvCxnSpPr/>
      </xdr:nvCxnSpPr>
      <xdr:spPr>
        <a:xfrm>
          <a:off x="6972300" y="16710660"/>
          <a:ext cx="88900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137795</xdr:rowOff>
    </xdr:from>
    <xdr:to>
      <xdr:col>41</xdr:col>
      <xdr:colOff>101600</xdr:colOff>
      <xdr:row>97</xdr:row>
      <xdr:rowOff>67945</xdr:rowOff>
    </xdr:to>
    <xdr:sp macro="" textlink="">
      <xdr:nvSpPr>
        <xdr:cNvPr id="480" name="フローチャート: 判断 479">
          <a:extLst>
            <a:ext uri="{FF2B5EF4-FFF2-40B4-BE49-F238E27FC236}">
              <a16:creationId xmlns:a16="http://schemas.microsoft.com/office/drawing/2014/main" id="{00000000-0008-0000-0700-0000E0010000}"/>
            </a:ext>
          </a:extLst>
        </xdr:cNvPr>
        <xdr:cNvSpPr/>
      </xdr:nvSpPr>
      <xdr:spPr>
        <a:xfrm>
          <a:off x="7810500" y="16596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95</xdr:row>
      <xdr:rowOff>84455</xdr:rowOff>
    </xdr:from>
    <xdr:ext cx="530225" cy="259080"/>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593965" y="1637220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39,004</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96</xdr:row>
      <xdr:rowOff>129540</xdr:rowOff>
    </xdr:from>
    <xdr:to>
      <xdr:col>36</xdr:col>
      <xdr:colOff>165100</xdr:colOff>
      <xdr:row>97</xdr:row>
      <xdr:rowOff>59690</xdr:rowOff>
    </xdr:to>
    <xdr:sp macro="" textlink="">
      <xdr:nvSpPr>
        <xdr:cNvPr id="482" name="フローチャート: 判断 481">
          <a:extLst>
            <a:ext uri="{FF2B5EF4-FFF2-40B4-BE49-F238E27FC236}">
              <a16:creationId xmlns:a16="http://schemas.microsoft.com/office/drawing/2014/main" id="{00000000-0008-0000-0700-0000E2010000}"/>
            </a:ext>
          </a:extLst>
        </xdr:cNvPr>
        <xdr:cNvSpPr/>
      </xdr:nvSpPr>
      <xdr:spPr>
        <a:xfrm>
          <a:off x="6921500" y="16588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95</xdr:row>
      <xdr:rowOff>76200</xdr:rowOff>
    </xdr:from>
    <xdr:ext cx="530225" cy="25463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04965" y="1636395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39,756</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62000" cy="259080"/>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44</xdr:col>
      <xdr:colOff>177800</xdr:colOff>
      <xdr:row>101</xdr:row>
      <xdr:rowOff>80010</xdr:rowOff>
    </xdr:from>
    <xdr:ext cx="762000" cy="259080"/>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62000" cy="259080"/>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62000" cy="259080"/>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54</xdr:col>
      <xdr:colOff>139700</xdr:colOff>
      <xdr:row>97</xdr:row>
      <xdr:rowOff>33655</xdr:rowOff>
    </xdr:from>
    <xdr:to>
      <xdr:col>55</xdr:col>
      <xdr:colOff>50800</xdr:colOff>
      <xdr:row>97</xdr:row>
      <xdr:rowOff>135255</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10426700" y="16664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12065</xdr:rowOff>
    </xdr:from>
    <xdr:ext cx="534670" cy="259080"/>
    <xdr:sp macro="" textlink="">
      <xdr:nvSpPr>
        <xdr:cNvPr id="490" name="土木費該当値テキスト">
          <a:extLst>
            <a:ext uri="{FF2B5EF4-FFF2-40B4-BE49-F238E27FC236}">
              <a16:creationId xmlns:a16="http://schemas.microsoft.com/office/drawing/2014/main" id="{00000000-0008-0000-0700-0000EA010000}"/>
            </a:ext>
          </a:extLst>
        </xdr:cNvPr>
        <xdr:cNvSpPr txBox="1"/>
      </xdr:nvSpPr>
      <xdr:spPr>
        <a:xfrm>
          <a:off x="10528300" y="1664271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32,825</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97</xdr:row>
      <xdr:rowOff>117475</xdr:rowOff>
    </xdr:from>
    <xdr:to>
      <xdr:col>50</xdr:col>
      <xdr:colOff>165100</xdr:colOff>
      <xdr:row>98</xdr:row>
      <xdr:rowOff>47625</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9588500" y="16748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98</xdr:row>
      <xdr:rowOff>38735</xdr:rowOff>
    </xdr:from>
    <xdr:ext cx="530225" cy="259080"/>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9371965" y="1684083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25,121</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97</xdr:row>
      <xdr:rowOff>86360</xdr:rowOff>
    </xdr:from>
    <xdr:to>
      <xdr:col>46</xdr:col>
      <xdr:colOff>38100</xdr:colOff>
      <xdr:row>98</xdr:row>
      <xdr:rowOff>15875</xdr:rowOff>
    </xdr:to>
    <xdr:sp macro="" textlink="">
      <xdr:nvSpPr>
        <xdr:cNvPr id="493" name="楕円 492">
          <a:extLst>
            <a:ext uri="{FF2B5EF4-FFF2-40B4-BE49-F238E27FC236}">
              <a16:creationId xmlns:a16="http://schemas.microsoft.com/office/drawing/2014/main" id="{00000000-0008-0000-0700-0000ED010000}"/>
            </a:ext>
          </a:extLst>
        </xdr:cNvPr>
        <xdr:cNvSpPr/>
      </xdr:nvSpPr>
      <xdr:spPr>
        <a:xfrm>
          <a:off x="8699500" y="167170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98</xdr:row>
      <xdr:rowOff>6985</xdr:rowOff>
    </xdr:from>
    <xdr:ext cx="530225" cy="25463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8482965" y="16809085"/>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28,040</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97</xdr:row>
      <xdr:rowOff>60960</xdr:rowOff>
    </xdr:from>
    <xdr:to>
      <xdr:col>41</xdr:col>
      <xdr:colOff>101600</xdr:colOff>
      <xdr:row>97</xdr:row>
      <xdr:rowOff>162560</xdr:rowOff>
    </xdr:to>
    <xdr:sp macro="" textlink="">
      <xdr:nvSpPr>
        <xdr:cNvPr id="495" name="楕円 494">
          <a:extLst>
            <a:ext uri="{FF2B5EF4-FFF2-40B4-BE49-F238E27FC236}">
              <a16:creationId xmlns:a16="http://schemas.microsoft.com/office/drawing/2014/main" id="{00000000-0008-0000-0700-0000EF010000}"/>
            </a:ext>
          </a:extLst>
        </xdr:cNvPr>
        <xdr:cNvSpPr/>
      </xdr:nvSpPr>
      <xdr:spPr>
        <a:xfrm>
          <a:off x="7810500" y="16691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97</xdr:row>
      <xdr:rowOff>153670</xdr:rowOff>
    </xdr:from>
    <xdr:ext cx="530225" cy="259080"/>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7593965" y="1678432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30,321</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97</xdr:row>
      <xdr:rowOff>29210</xdr:rowOff>
    </xdr:from>
    <xdr:to>
      <xdr:col>36</xdr:col>
      <xdr:colOff>165100</xdr:colOff>
      <xdr:row>97</xdr:row>
      <xdr:rowOff>130810</xdr:rowOff>
    </xdr:to>
    <xdr:sp macro="" textlink="">
      <xdr:nvSpPr>
        <xdr:cNvPr id="497" name="楕円 496">
          <a:extLst>
            <a:ext uri="{FF2B5EF4-FFF2-40B4-BE49-F238E27FC236}">
              <a16:creationId xmlns:a16="http://schemas.microsoft.com/office/drawing/2014/main" id="{00000000-0008-0000-0700-0000F1010000}"/>
            </a:ext>
          </a:extLst>
        </xdr:cNvPr>
        <xdr:cNvSpPr/>
      </xdr:nvSpPr>
      <xdr:spPr>
        <a:xfrm>
          <a:off x="6921500" y="1665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97</xdr:row>
      <xdr:rowOff>121920</xdr:rowOff>
    </xdr:from>
    <xdr:ext cx="530225" cy="25463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6704965" y="1675257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33,230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4/99</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14,825</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4" name="正方形/長方形 503">
          <a:extLst>
            <a:ext uri="{FF2B5EF4-FFF2-40B4-BE49-F238E27FC236}">
              <a16:creationId xmlns:a16="http://schemas.microsoft.com/office/drawing/2014/main" id="{00000000-0008-0000-0700-0000F8010000}"/>
            </a:ext>
          </a:extLst>
        </xdr:cNvPr>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神奈川県平均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5" name="正方形/長方形 504">
          <a:extLst>
            <a:ext uri="{FF2B5EF4-FFF2-40B4-BE49-F238E27FC236}">
              <a16:creationId xmlns:a16="http://schemas.microsoft.com/office/drawing/2014/main" id="{00000000-0008-0000-0700-0000F9010000}"/>
            </a:ext>
          </a:extLst>
        </xdr:cNvPr>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13,318</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6" name="正方形/長方形 505">
          <a:extLst>
            <a:ext uri="{FF2B5EF4-FFF2-40B4-BE49-F238E27FC236}">
              <a16:creationId xmlns:a16="http://schemas.microsoft.com/office/drawing/2014/main" id="{00000000-0008-0000-0700-0000FA010000}"/>
            </a:ext>
          </a:extLst>
        </xdr:cNvPr>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5440" cy="220980"/>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2407900" y="463550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40</xdr:row>
      <xdr:rowOff>111760</xdr:rowOff>
    </xdr:from>
    <xdr:ext cx="244475" cy="25463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2197080" y="6969760"/>
          <a:ext cx="24447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39</xdr:row>
      <xdr:rowOff>99060</xdr:rowOff>
    </xdr:from>
    <xdr:to>
      <xdr:col>89</xdr:col>
      <xdr:colOff>177800</xdr:colOff>
      <xdr:row>39</xdr:row>
      <xdr:rowOff>99060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38</xdr:row>
      <xdr:rowOff>128270</xdr:rowOff>
    </xdr:from>
    <xdr:ext cx="531495" cy="259080"/>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505" y="6643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65</xdr:col>
      <xdr:colOff>63500</xdr:colOff>
      <xdr:row>37</xdr:row>
      <xdr:rowOff>114935</xdr:rowOff>
    </xdr:from>
    <xdr:to>
      <xdr:col>89</xdr:col>
      <xdr:colOff>177800</xdr:colOff>
      <xdr:row>37</xdr:row>
      <xdr:rowOff>114935</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36</xdr:row>
      <xdr:rowOff>144145</xdr:rowOff>
    </xdr:from>
    <xdr:ext cx="531495" cy="25463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505" y="6316345"/>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35</xdr:row>
      <xdr:rowOff>132080</xdr:rowOff>
    </xdr:from>
    <xdr:to>
      <xdr:col>89</xdr:col>
      <xdr:colOff>177800</xdr:colOff>
      <xdr:row>35</xdr:row>
      <xdr:rowOff>132080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34</xdr:row>
      <xdr:rowOff>160655</xdr:rowOff>
    </xdr:from>
    <xdr:ext cx="531495" cy="259080"/>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505" y="5989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33</xdr:row>
      <xdr:rowOff>147955</xdr:rowOff>
    </xdr:from>
    <xdr:to>
      <xdr:col>89</xdr:col>
      <xdr:colOff>177800</xdr:colOff>
      <xdr:row>33</xdr:row>
      <xdr:rowOff>147955</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33</xdr:row>
      <xdr:rowOff>6350</xdr:rowOff>
    </xdr:from>
    <xdr:ext cx="531495" cy="25463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914505" y="5664200"/>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164465</xdr:rowOff>
    </xdr:from>
    <xdr:to>
      <xdr:col>89</xdr:col>
      <xdr:colOff>177800</xdr:colOff>
      <xdr:row>31</xdr:row>
      <xdr:rowOff>164465</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2446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31</xdr:row>
      <xdr:rowOff>22225</xdr:rowOff>
    </xdr:from>
    <xdr:ext cx="531495" cy="2584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1914505" y="5337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65</xdr:col>
      <xdr:colOff>63500</xdr:colOff>
      <xdr:row>30</xdr:row>
      <xdr:rowOff>8890</xdr:rowOff>
    </xdr:from>
    <xdr:to>
      <xdr:col>89</xdr:col>
      <xdr:colOff>177800</xdr:colOff>
      <xdr:row>30</xdr:row>
      <xdr:rowOff>8890</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2446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29</xdr:row>
      <xdr:rowOff>38100</xdr:rowOff>
    </xdr:from>
    <xdr:ext cx="531495" cy="259080"/>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1914505" y="50101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27</xdr:row>
      <xdr:rowOff>54610</xdr:rowOff>
    </xdr:from>
    <xdr:ext cx="531495" cy="25463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1914505" y="4683760"/>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4" name="消防費グラフ枠">
          <a:extLst>
            <a:ext uri="{FF2B5EF4-FFF2-40B4-BE49-F238E27FC236}">
              <a16:creationId xmlns:a16="http://schemas.microsoft.com/office/drawing/2014/main" id="{00000000-0008-0000-0700-00000C020000}"/>
            </a:ext>
          </a:extLst>
        </xdr:cNvPr>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127635</xdr:rowOff>
    </xdr:from>
    <xdr:to>
      <xdr:col>85</xdr:col>
      <xdr:colOff>126365</xdr:colOff>
      <xdr:row>39</xdr:row>
      <xdr:rowOff>92710</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6317595" y="5614035"/>
          <a:ext cx="1270" cy="11652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96520</xdr:rowOff>
    </xdr:from>
    <xdr:ext cx="534670" cy="259080"/>
    <xdr:sp macro="" textlink="">
      <xdr:nvSpPr>
        <xdr:cNvPr id="526" name="消防費最小値テキスト">
          <a:extLst>
            <a:ext uri="{FF2B5EF4-FFF2-40B4-BE49-F238E27FC236}">
              <a16:creationId xmlns:a16="http://schemas.microsoft.com/office/drawing/2014/main" id="{00000000-0008-0000-0700-00000E020000}"/>
            </a:ext>
          </a:extLst>
        </xdr:cNvPr>
        <xdr:cNvSpPr txBox="1"/>
      </xdr:nvSpPr>
      <xdr:spPr>
        <a:xfrm>
          <a:off x="16370300" y="67830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10,184</a:t>
          </a:r>
          <a:endParaRPr kumimoji="1" lang="ja-JP" altLang="en-US" sz="1000" b="1">
            <a:latin typeface="ＭＳ Ｐゴシック"/>
            <a:ea typeface="ＭＳ Ｐゴシック"/>
          </a:endParaRPr>
        </a:p>
      </xdr:txBody>
    </xdr:sp>
    <xdr:clientData/>
  </xdr:oneCellAnchor>
  <xdr:twoCellAnchor>
    <xdr:from>
      <xdr:col>85</xdr:col>
      <xdr:colOff>38100</xdr:colOff>
      <xdr:row>39</xdr:row>
      <xdr:rowOff>92710</xdr:rowOff>
    </xdr:from>
    <xdr:to>
      <xdr:col>86</xdr:col>
      <xdr:colOff>25400</xdr:colOff>
      <xdr:row>39</xdr:row>
      <xdr:rowOff>92710</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a:off x="16230600" y="67792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74930</xdr:rowOff>
    </xdr:from>
    <xdr:ext cx="534670" cy="254635"/>
    <xdr:sp macro="" textlink="">
      <xdr:nvSpPr>
        <xdr:cNvPr id="528" name="消防費最大値テキスト">
          <a:extLst>
            <a:ext uri="{FF2B5EF4-FFF2-40B4-BE49-F238E27FC236}">
              <a16:creationId xmlns:a16="http://schemas.microsoft.com/office/drawing/2014/main" id="{00000000-0008-0000-0700-000010020000}"/>
            </a:ext>
          </a:extLst>
        </xdr:cNvPr>
        <xdr:cNvSpPr txBox="1"/>
      </xdr:nvSpPr>
      <xdr:spPr>
        <a:xfrm>
          <a:off x="16370300" y="5389880"/>
          <a:ext cx="53467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45,869</a:t>
          </a:r>
          <a:endParaRPr kumimoji="1" lang="ja-JP" altLang="en-US" sz="1000" b="1">
            <a:latin typeface="ＭＳ Ｐゴシック"/>
          </a:endParaRPr>
        </a:p>
      </xdr:txBody>
    </xdr:sp>
    <xdr:clientData/>
  </xdr:oneCellAnchor>
  <xdr:twoCellAnchor>
    <xdr:from>
      <xdr:col>85</xdr:col>
      <xdr:colOff>38100</xdr:colOff>
      <xdr:row>32</xdr:row>
      <xdr:rowOff>127635</xdr:rowOff>
    </xdr:from>
    <xdr:to>
      <xdr:col>86</xdr:col>
      <xdr:colOff>25400</xdr:colOff>
      <xdr:row>32</xdr:row>
      <xdr:rowOff>127635</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a:off x="16230600" y="56140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136525</xdr:rowOff>
    </xdr:from>
    <xdr:to>
      <xdr:col>85</xdr:col>
      <xdr:colOff>127000</xdr:colOff>
      <xdr:row>35</xdr:row>
      <xdr:rowOff>161290</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a:off x="15481300" y="5965825"/>
          <a:ext cx="838200" cy="1962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154940</xdr:rowOff>
    </xdr:from>
    <xdr:ext cx="534670" cy="254635"/>
    <xdr:sp macro="" textlink="">
      <xdr:nvSpPr>
        <xdr:cNvPr id="531" name="消防費平均値テキスト">
          <a:extLst>
            <a:ext uri="{FF2B5EF4-FFF2-40B4-BE49-F238E27FC236}">
              <a16:creationId xmlns:a16="http://schemas.microsoft.com/office/drawing/2014/main" id="{00000000-0008-0000-0700-000013020000}"/>
            </a:ext>
          </a:extLst>
        </xdr:cNvPr>
        <xdr:cNvSpPr txBox="1"/>
      </xdr:nvSpPr>
      <xdr:spPr>
        <a:xfrm>
          <a:off x="16370300" y="6498590"/>
          <a:ext cx="534670" cy="2546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16,579</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38</xdr:row>
      <xdr:rowOff>4445</xdr:rowOff>
    </xdr:from>
    <xdr:to>
      <xdr:col>85</xdr:col>
      <xdr:colOff>177800</xdr:colOff>
      <xdr:row>38</xdr:row>
      <xdr:rowOff>106045</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6268700" y="6519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136525</xdr:rowOff>
    </xdr:from>
    <xdr:to>
      <xdr:col>81</xdr:col>
      <xdr:colOff>50800</xdr:colOff>
      <xdr:row>35</xdr:row>
      <xdr:rowOff>150495</xdr:rowOff>
    </xdr:to>
    <xdr:cxnSp macro="">
      <xdr:nvCxnSpPr>
        <xdr:cNvPr id="533" name="直線コネクタ 532">
          <a:extLst>
            <a:ext uri="{FF2B5EF4-FFF2-40B4-BE49-F238E27FC236}">
              <a16:creationId xmlns:a16="http://schemas.microsoft.com/office/drawing/2014/main" id="{00000000-0008-0000-0700-000015020000}"/>
            </a:ext>
          </a:extLst>
        </xdr:cNvPr>
        <xdr:cNvCxnSpPr/>
      </xdr:nvCxnSpPr>
      <xdr:spPr>
        <a:xfrm flipV="1">
          <a:off x="14592300" y="5965825"/>
          <a:ext cx="889000" cy="1854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161925</xdr:rowOff>
    </xdr:from>
    <xdr:to>
      <xdr:col>81</xdr:col>
      <xdr:colOff>101600</xdr:colOff>
      <xdr:row>38</xdr:row>
      <xdr:rowOff>92075</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5430500" y="6505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38</xdr:row>
      <xdr:rowOff>83185</xdr:rowOff>
    </xdr:from>
    <xdr:ext cx="530225" cy="259080"/>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5213965" y="659828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17,010</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35</xdr:row>
      <xdr:rowOff>150495</xdr:rowOff>
    </xdr:from>
    <xdr:to>
      <xdr:col>76</xdr:col>
      <xdr:colOff>114300</xdr:colOff>
      <xdr:row>35</xdr:row>
      <xdr:rowOff>168275</xdr:rowOff>
    </xdr:to>
    <xdr:cxnSp macro="">
      <xdr:nvCxnSpPr>
        <xdr:cNvPr id="536" name="直線コネクタ 535">
          <a:extLst>
            <a:ext uri="{FF2B5EF4-FFF2-40B4-BE49-F238E27FC236}">
              <a16:creationId xmlns:a16="http://schemas.microsoft.com/office/drawing/2014/main" id="{00000000-0008-0000-0700-000018020000}"/>
            </a:ext>
          </a:extLst>
        </xdr:cNvPr>
        <xdr:cNvCxnSpPr/>
      </xdr:nvCxnSpPr>
      <xdr:spPr>
        <a:xfrm flipV="1">
          <a:off x="13703300" y="6151245"/>
          <a:ext cx="8890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133985</xdr:rowOff>
    </xdr:from>
    <xdr:to>
      <xdr:col>76</xdr:col>
      <xdr:colOff>165100</xdr:colOff>
      <xdr:row>38</xdr:row>
      <xdr:rowOff>64135</xdr:rowOff>
    </xdr:to>
    <xdr:sp macro="" textlink="">
      <xdr:nvSpPr>
        <xdr:cNvPr id="537" name="フローチャート: 判断 536">
          <a:extLst>
            <a:ext uri="{FF2B5EF4-FFF2-40B4-BE49-F238E27FC236}">
              <a16:creationId xmlns:a16="http://schemas.microsoft.com/office/drawing/2014/main" id="{00000000-0008-0000-0700-000019020000}"/>
            </a:ext>
          </a:extLst>
        </xdr:cNvPr>
        <xdr:cNvSpPr/>
      </xdr:nvSpPr>
      <xdr:spPr>
        <a:xfrm>
          <a:off x="14541500" y="647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38</xdr:row>
      <xdr:rowOff>55245</xdr:rowOff>
    </xdr:from>
    <xdr:ext cx="530225" cy="25463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324965" y="6570345"/>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17,861</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30</xdr:row>
      <xdr:rowOff>6350</xdr:rowOff>
    </xdr:from>
    <xdr:to>
      <xdr:col>71</xdr:col>
      <xdr:colOff>177800</xdr:colOff>
      <xdr:row>35</xdr:row>
      <xdr:rowOff>168275</xdr:rowOff>
    </xdr:to>
    <xdr:cxnSp macro="">
      <xdr:nvCxnSpPr>
        <xdr:cNvPr id="539" name="直線コネクタ 538">
          <a:extLst>
            <a:ext uri="{FF2B5EF4-FFF2-40B4-BE49-F238E27FC236}">
              <a16:creationId xmlns:a16="http://schemas.microsoft.com/office/drawing/2014/main" id="{00000000-0008-0000-0700-00001B020000}"/>
            </a:ext>
          </a:extLst>
        </xdr:cNvPr>
        <xdr:cNvCxnSpPr/>
      </xdr:nvCxnSpPr>
      <xdr:spPr>
        <a:xfrm>
          <a:off x="12814300" y="5149850"/>
          <a:ext cx="889000" cy="1019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149225</xdr:rowOff>
    </xdr:from>
    <xdr:to>
      <xdr:col>72</xdr:col>
      <xdr:colOff>38100</xdr:colOff>
      <xdr:row>38</xdr:row>
      <xdr:rowOff>79375</xdr:rowOff>
    </xdr:to>
    <xdr:sp macro="" textlink="">
      <xdr:nvSpPr>
        <xdr:cNvPr id="540" name="フローチャート: 判断 539">
          <a:extLst>
            <a:ext uri="{FF2B5EF4-FFF2-40B4-BE49-F238E27FC236}">
              <a16:creationId xmlns:a16="http://schemas.microsoft.com/office/drawing/2014/main" id="{00000000-0008-0000-0700-00001C020000}"/>
            </a:ext>
          </a:extLst>
        </xdr:cNvPr>
        <xdr:cNvSpPr/>
      </xdr:nvSpPr>
      <xdr:spPr>
        <a:xfrm>
          <a:off x="13652500" y="649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38</xdr:row>
      <xdr:rowOff>70485</xdr:rowOff>
    </xdr:from>
    <xdr:ext cx="530225" cy="259080"/>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3435965" y="658558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17,398</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37</xdr:row>
      <xdr:rowOff>168910</xdr:rowOff>
    </xdr:from>
    <xdr:to>
      <xdr:col>67</xdr:col>
      <xdr:colOff>101600</xdr:colOff>
      <xdr:row>38</xdr:row>
      <xdr:rowOff>99060</xdr:rowOff>
    </xdr:to>
    <xdr:sp macro="" textlink="">
      <xdr:nvSpPr>
        <xdr:cNvPr id="542" name="フローチャート: 判断 541">
          <a:extLst>
            <a:ext uri="{FF2B5EF4-FFF2-40B4-BE49-F238E27FC236}">
              <a16:creationId xmlns:a16="http://schemas.microsoft.com/office/drawing/2014/main" id="{00000000-0008-0000-0700-00001E020000}"/>
            </a:ext>
          </a:extLst>
        </xdr:cNvPr>
        <xdr:cNvSpPr/>
      </xdr:nvSpPr>
      <xdr:spPr>
        <a:xfrm>
          <a:off x="12763500" y="6512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38</xdr:row>
      <xdr:rowOff>90170</xdr:rowOff>
    </xdr:from>
    <xdr:ext cx="530225" cy="259080"/>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2546965" y="660527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16,801</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80010</xdr:rowOff>
    </xdr:from>
    <xdr:ext cx="762000" cy="259080"/>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41</xdr:row>
      <xdr:rowOff>80010</xdr:rowOff>
    </xdr:from>
    <xdr:ext cx="762000" cy="259080"/>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80010</xdr:rowOff>
    </xdr:from>
    <xdr:ext cx="762000" cy="259080"/>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177800</xdr:colOff>
      <xdr:row>41</xdr:row>
      <xdr:rowOff>80010</xdr:rowOff>
    </xdr:from>
    <xdr:ext cx="762000" cy="259080"/>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41</xdr:row>
      <xdr:rowOff>80010</xdr:rowOff>
    </xdr:from>
    <xdr:ext cx="762000" cy="259080"/>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35</xdr:row>
      <xdr:rowOff>110490</xdr:rowOff>
    </xdr:from>
    <xdr:to>
      <xdr:col>85</xdr:col>
      <xdr:colOff>177800</xdr:colOff>
      <xdr:row>36</xdr:row>
      <xdr:rowOff>40640</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6268700" y="611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133350</xdr:rowOff>
    </xdr:from>
    <xdr:ext cx="534670" cy="254635"/>
    <xdr:sp macro="" textlink="">
      <xdr:nvSpPr>
        <xdr:cNvPr id="550" name="消防費該当値テキスト">
          <a:extLst>
            <a:ext uri="{FF2B5EF4-FFF2-40B4-BE49-F238E27FC236}">
              <a16:creationId xmlns:a16="http://schemas.microsoft.com/office/drawing/2014/main" id="{00000000-0008-0000-0700-000026020000}"/>
            </a:ext>
          </a:extLst>
        </xdr:cNvPr>
        <xdr:cNvSpPr txBox="1"/>
      </xdr:nvSpPr>
      <xdr:spPr>
        <a:xfrm>
          <a:off x="16370300" y="5962650"/>
          <a:ext cx="53467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29,085</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34</xdr:row>
      <xdr:rowOff>86360</xdr:rowOff>
    </xdr:from>
    <xdr:to>
      <xdr:col>81</xdr:col>
      <xdr:colOff>101600</xdr:colOff>
      <xdr:row>35</xdr:row>
      <xdr:rowOff>15875</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5430500" y="591566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33</xdr:row>
      <xdr:rowOff>32385</xdr:rowOff>
    </xdr:from>
    <xdr:ext cx="530225" cy="25463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5213965" y="5690235"/>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35,095</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35</xdr:row>
      <xdr:rowOff>99695</xdr:rowOff>
    </xdr:from>
    <xdr:to>
      <xdr:col>76</xdr:col>
      <xdr:colOff>165100</xdr:colOff>
      <xdr:row>36</xdr:row>
      <xdr:rowOff>29845</xdr:rowOff>
    </xdr:to>
    <xdr:sp macro="" textlink="">
      <xdr:nvSpPr>
        <xdr:cNvPr id="553" name="楕円 552">
          <a:extLst>
            <a:ext uri="{FF2B5EF4-FFF2-40B4-BE49-F238E27FC236}">
              <a16:creationId xmlns:a16="http://schemas.microsoft.com/office/drawing/2014/main" id="{00000000-0008-0000-0700-000029020000}"/>
            </a:ext>
          </a:extLst>
        </xdr:cNvPr>
        <xdr:cNvSpPr/>
      </xdr:nvSpPr>
      <xdr:spPr>
        <a:xfrm>
          <a:off x="14541500" y="6100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34</xdr:row>
      <xdr:rowOff>46355</xdr:rowOff>
    </xdr:from>
    <xdr:ext cx="530225" cy="259080"/>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4324965" y="587565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29,417</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35</xdr:row>
      <xdr:rowOff>117475</xdr:rowOff>
    </xdr:from>
    <xdr:to>
      <xdr:col>72</xdr:col>
      <xdr:colOff>38100</xdr:colOff>
      <xdr:row>36</xdr:row>
      <xdr:rowOff>47625</xdr:rowOff>
    </xdr:to>
    <xdr:sp macro="" textlink="">
      <xdr:nvSpPr>
        <xdr:cNvPr id="555" name="楕円 554">
          <a:extLst>
            <a:ext uri="{FF2B5EF4-FFF2-40B4-BE49-F238E27FC236}">
              <a16:creationId xmlns:a16="http://schemas.microsoft.com/office/drawing/2014/main" id="{00000000-0008-0000-0700-00002B020000}"/>
            </a:ext>
          </a:extLst>
        </xdr:cNvPr>
        <xdr:cNvSpPr/>
      </xdr:nvSpPr>
      <xdr:spPr>
        <a:xfrm>
          <a:off x="13652500" y="6118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34</xdr:row>
      <xdr:rowOff>64135</xdr:rowOff>
    </xdr:from>
    <xdr:ext cx="530225" cy="25463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3435965" y="5893435"/>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28,878</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29</xdr:row>
      <xdr:rowOff>127000</xdr:rowOff>
    </xdr:from>
    <xdr:to>
      <xdr:col>67</xdr:col>
      <xdr:colOff>101600</xdr:colOff>
      <xdr:row>30</xdr:row>
      <xdr:rowOff>57150</xdr:rowOff>
    </xdr:to>
    <xdr:sp macro="" textlink="">
      <xdr:nvSpPr>
        <xdr:cNvPr id="557" name="楕円 556">
          <a:extLst>
            <a:ext uri="{FF2B5EF4-FFF2-40B4-BE49-F238E27FC236}">
              <a16:creationId xmlns:a16="http://schemas.microsoft.com/office/drawing/2014/main" id="{00000000-0008-0000-0700-00002D020000}"/>
            </a:ext>
          </a:extLst>
        </xdr:cNvPr>
        <xdr:cNvSpPr/>
      </xdr:nvSpPr>
      <xdr:spPr>
        <a:xfrm>
          <a:off x="12763500" y="509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28</xdr:row>
      <xdr:rowOff>73660</xdr:rowOff>
    </xdr:from>
    <xdr:ext cx="530225" cy="259080"/>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2546965" y="487426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60,078</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96/99</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3" name="正方形/長方形 562">
          <a:extLst>
            <a:ext uri="{FF2B5EF4-FFF2-40B4-BE49-F238E27FC236}">
              <a16:creationId xmlns:a16="http://schemas.microsoft.com/office/drawing/2014/main" id="{00000000-0008-0000-0700-000033020000}"/>
            </a:ext>
          </a:extLst>
        </xdr:cNvPr>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63,140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4" name="正方形/長方形 563">
          <a:extLst>
            <a:ext uri="{FF2B5EF4-FFF2-40B4-BE49-F238E27FC236}">
              <a16:creationId xmlns:a16="http://schemas.microsoft.com/office/drawing/2014/main" id="{00000000-0008-0000-0700-000034020000}"/>
            </a:ext>
          </a:extLst>
        </xdr:cNvPr>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神奈川県平均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5" name="正方形/長方形 564">
          <a:extLst>
            <a:ext uri="{FF2B5EF4-FFF2-40B4-BE49-F238E27FC236}">
              <a16:creationId xmlns:a16="http://schemas.microsoft.com/office/drawing/2014/main" id="{00000000-0008-0000-0700-000035020000}"/>
            </a:ext>
          </a:extLst>
        </xdr:cNvPr>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71,687</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6" name="正方形/長方形 565">
          <a:extLst>
            <a:ext uri="{FF2B5EF4-FFF2-40B4-BE49-F238E27FC236}">
              <a16:creationId xmlns:a16="http://schemas.microsoft.com/office/drawing/2014/main" id="{00000000-0008-0000-0700-000036020000}"/>
            </a:ext>
          </a:extLst>
        </xdr:cNvPr>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5440" cy="220980"/>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2407900" y="806450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60</xdr:row>
      <xdr:rowOff>111760</xdr:rowOff>
    </xdr:from>
    <xdr:ext cx="244475" cy="25463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2197080" y="10398760"/>
          <a:ext cx="24447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59</xdr:row>
      <xdr:rowOff>99060</xdr:rowOff>
    </xdr:from>
    <xdr:to>
      <xdr:col>89</xdr:col>
      <xdr:colOff>177800</xdr:colOff>
      <xdr:row>59</xdr:row>
      <xdr:rowOff>99060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58</xdr:row>
      <xdr:rowOff>128270</xdr:rowOff>
    </xdr:from>
    <xdr:ext cx="531495" cy="259080"/>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914505" y="10072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57</xdr:row>
      <xdr:rowOff>114935</xdr:rowOff>
    </xdr:from>
    <xdr:to>
      <xdr:col>89</xdr:col>
      <xdr:colOff>177800</xdr:colOff>
      <xdr:row>57</xdr:row>
      <xdr:rowOff>114935</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56</xdr:row>
      <xdr:rowOff>144145</xdr:rowOff>
    </xdr:from>
    <xdr:ext cx="531495" cy="25463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914505" y="9745345"/>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55</xdr:row>
      <xdr:rowOff>132080</xdr:rowOff>
    </xdr:from>
    <xdr:to>
      <xdr:col>89</xdr:col>
      <xdr:colOff>177800</xdr:colOff>
      <xdr:row>55</xdr:row>
      <xdr:rowOff>132080</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2446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54</xdr:row>
      <xdr:rowOff>160655</xdr:rowOff>
    </xdr:from>
    <xdr:ext cx="531495" cy="259080"/>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1914505" y="9418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147955</xdr:rowOff>
    </xdr:from>
    <xdr:to>
      <xdr:col>89</xdr:col>
      <xdr:colOff>177800</xdr:colOff>
      <xdr:row>53</xdr:row>
      <xdr:rowOff>147955</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2446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53</xdr:row>
      <xdr:rowOff>6350</xdr:rowOff>
    </xdr:from>
    <xdr:ext cx="531495" cy="25463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1914505" y="9093200"/>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65</xdr:col>
      <xdr:colOff>63500</xdr:colOff>
      <xdr:row>51</xdr:row>
      <xdr:rowOff>164465</xdr:rowOff>
    </xdr:from>
    <xdr:to>
      <xdr:col>89</xdr:col>
      <xdr:colOff>177800</xdr:colOff>
      <xdr:row>51</xdr:row>
      <xdr:rowOff>164465</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2446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51</xdr:row>
      <xdr:rowOff>22225</xdr:rowOff>
    </xdr:from>
    <xdr:ext cx="591185" cy="2584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1850370" y="8766175"/>
          <a:ext cx="5911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50</xdr:row>
      <xdr:rowOff>8890</xdr:rowOff>
    </xdr:from>
    <xdr:to>
      <xdr:col>89</xdr:col>
      <xdr:colOff>177800</xdr:colOff>
      <xdr:row>50</xdr:row>
      <xdr:rowOff>8890</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2446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49</xdr:row>
      <xdr:rowOff>38100</xdr:rowOff>
    </xdr:from>
    <xdr:ext cx="591185" cy="259080"/>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1850370" y="843915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47</xdr:row>
      <xdr:rowOff>54610</xdr:rowOff>
    </xdr:from>
    <xdr:ext cx="591185" cy="25463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1850370" y="81127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4" name="教育費グラフ枠">
          <a:extLst>
            <a:ext uri="{FF2B5EF4-FFF2-40B4-BE49-F238E27FC236}">
              <a16:creationId xmlns:a16="http://schemas.microsoft.com/office/drawing/2014/main" id="{00000000-0008-0000-0700-000048020000}"/>
            </a:ext>
          </a:extLst>
        </xdr:cNvPr>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137795</xdr:rowOff>
    </xdr:from>
    <xdr:to>
      <xdr:col>85</xdr:col>
      <xdr:colOff>126365</xdr:colOff>
      <xdr:row>59</xdr:row>
      <xdr:rowOff>9525</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flipV="1">
          <a:off x="16317595" y="8710295"/>
          <a:ext cx="1270" cy="14147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13335</xdr:rowOff>
    </xdr:from>
    <xdr:ext cx="534670" cy="259080"/>
    <xdr:sp macro="" textlink="">
      <xdr:nvSpPr>
        <xdr:cNvPr id="586" name="教育費最小値テキスト">
          <a:extLst>
            <a:ext uri="{FF2B5EF4-FFF2-40B4-BE49-F238E27FC236}">
              <a16:creationId xmlns:a16="http://schemas.microsoft.com/office/drawing/2014/main" id="{00000000-0008-0000-0700-00004A020000}"/>
            </a:ext>
          </a:extLst>
        </xdr:cNvPr>
        <xdr:cNvSpPr txBox="1"/>
      </xdr:nvSpPr>
      <xdr:spPr>
        <a:xfrm>
          <a:off x="16370300" y="1012888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25,467</a:t>
          </a:r>
          <a:endParaRPr kumimoji="1" lang="ja-JP" altLang="en-US" sz="1000" b="1">
            <a:latin typeface="ＭＳ Ｐゴシック"/>
            <a:ea typeface="ＭＳ Ｐゴシック"/>
          </a:endParaRPr>
        </a:p>
      </xdr:txBody>
    </xdr:sp>
    <xdr:clientData/>
  </xdr:oneCellAnchor>
  <xdr:twoCellAnchor>
    <xdr:from>
      <xdr:col>85</xdr:col>
      <xdr:colOff>38100</xdr:colOff>
      <xdr:row>59</xdr:row>
      <xdr:rowOff>9525</xdr:rowOff>
    </xdr:from>
    <xdr:to>
      <xdr:col>86</xdr:col>
      <xdr:colOff>25400</xdr:colOff>
      <xdr:row>59</xdr:row>
      <xdr:rowOff>9525</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a:off x="16230600" y="101250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84455</xdr:rowOff>
    </xdr:from>
    <xdr:ext cx="598805" cy="259080"/>
    <xdr:sp macro="" textlink="">
      <xdr:nvSpPr>
        <xdr:cNvPr id="588" name="教育費最大値テキスト">
          <a:extLst>
            <a:ext uri="{FF2B5EF4-FFF2-40B4-BE49-F238E27FC236}">
              <a16:creationId xmlns:a16="http://schemas.microsoft.com/office/drawing/2014/main" id="{00000000-0008-0000-0700-00004C020000}"/>
            </a:ext>
          </a:extLst>
        </xdr:cNvPr>
        <xdr:cNvSpPr txBox="1"/>
      </xdr:nvSpPr>
      <xdr:spPr>
        <a:xfrm>
          <a:off x="16370300" y="848550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112,106</a:t>
          </a:r>
          <a:endParaRPr kumimoji="1" lang="ja-JP" altLang="en-US" sz="1000" b="1">
            <a:latin typeface="ＭＳ Ｐゴシック"/>
          </a:endParaRPr>
        </a:p>
      </xdr:txBody>
    </xdr:sp>
    <xdr:clientData/>
  </xdr:oneCellAnchor>
  <xdr:twoCellAnchor>
    <xdr:from>
      <xdr:col>85</xdr:col>
      <xdr:colOff>38100</xdr:colOff>
      <xdr:row>50</xdr:row>
      <xdr:rowOff>137795</xdr:rowOff>
    </xdr:from>
    <xdr:to>
      <xdr:col>86</xdr:col>
      <xdr:colOff>25400</xdr:colOff>
      <xdr:row>50</xdr:row>
      <xdr:rowOff>137795</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a:off x="16230600" y="87102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70485</xdr:rowOff>
    </xdr:from>
    <xdr:to>
      <xdr:col>85</xdr:col>
      <xdr:colOff>127000</xdr:colOff>
      <xdr:row>58</xdr:row>
      <xdr:rowOff>95885</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flipV="1">
          <a:off x="15481300" y="10014585"/>
          <a:ext cx="8382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89535</xdr:rowOff>
    </xdr:from>
    <xdr:ext cx="534670" cy="254635"/>
    <xdr:sp macro="" textlink="">
      <xdr:nvSpPr>
        <xdr:cNvPr id="591" name="教育費平均値テキスト">
          <a:extLst>
            <a:ext uri="{FF2B5EF4-FFF2-40B4-BE49-F238E27FC236}">
              <a16:creationId xmlns:a16="http://schemas.microsoft.com/office/drawing/2014/main" id="{00000000-0008-0000-0700-00004F020000}"/>
            </a:ext>
          </a:extLst>
        </xdr:cNvPr>
        <xdr:cNvSpPr txBox="1"/>
      </xdr:nvSpPr>
      <xdr:spPr>
        <a:xfrm>
          <a:off x="16370300" y="9519285"/>
          <a:ext cx="534670" cy="2546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50,358</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56</xdr:row>
      <xdr:rowOff>66675</xdr:rowOff>
    </xdr:from>
    <xdr:to>
      <xdr:col>85</xdr:col>
      <xdr:colOff>177800</xdr:colOff>
      <xdr:row>56</xdr:row>
      <xdr:rowOff>168275</xdr:rowOff>
    </xdr:to>
    <xdr:sp macro=""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6268700" y="9667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80010</xdr:rowOff>
    </xdr:from>
    <xdr:to>
      <xdr:col>81</xdr:col>
      <xdr:colOff>50800</xdr:colOff>
      <xdr:row>58</xdr:row>
      <xdr:rowOff>95885</xdr:rowOff>
    </xdr:to>
    <xdr:cxnSp macro="">
      <xdr:nvCxnSpPr>
        <xdr:cNvPr id="593" name="直線コネクタ 592">
          <a:extLst>
            <a:ext uri="{FF2B5EF4-FFF2-40B4-BE49-F238E27FC236}">
              <a16:creationId xmlns:a16="http://schemas.microsoft.com/office/drawing/2014/main" id="{00000000-0008-0000-0700-000051020000}"/>
            </a:ext>
          </a:extLst>
        </xdr:cNvPr>
        <xdr:cNvCxnSpPr/>
      </xdr:nvCxnSpPr>
      <xdr:spPr>
        <a:xfrm>
          <a:off x="14592300" y="10024110"/>
          <a:ext cx="8890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78105</xdr:rowOff>
    </xdr:from>
    <xdr:to>
      <xdr:col>81</xdr:col>
      <xdr:colOff>101600</xdr:colOff>
      <xdr:row>57</xdr:row>
      <xdr:rowOff>8255</xdr:rowOff>
    </xdr:to>
    <xdr:sp macro="" textlink="">
      <xdr:nvSpPr>
        <xdr:cNvPr id="594" name="フローチャート: 判断 593">
          <a:extLst>
            <a:ext uri="{FF2B5EF4-FFF2-40B4-BE49-F238E27FC236}">
              <a16:creationId xmlns:a16="http://schemas.microsoft.com/office/drawing/2014/main" id="{00000000-0008-0000-0700-000052020000}"/>
            </a:ext>
          </a:extLst>
        </xdr:cNvPr>
        <xdr:cNvSpPr/>
      </xdr:nvSpPr>
      <xdr:spPr>
        <a:xfrm>
          <a:off x="15430500" y="9679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55</xdr:row>
      <xdr:rowOff>24765</xdr:rowOff>
    </xdr:from>
    <xdr:ext cx="530225" cy="259080"/>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5213965" y="945451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49,644</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58</xdr:row>
      <xdr:rowOff>80010</xdr:rowOff>
    </xdr:from>
    <xdr:to>
      <xdr:col>76</xdr:col>
      <xdr:colOff>114300</xdr:colOff>
      <xdr:row>58</xdr:row>
      <xdr:rowOff>132080</xdr:rowOff>
    </xdr:to>
    <xdr:cxnSp macro="">
      <xdr:nvCxnSpPr>
        <xdr:cNvPr id="596" name="直線コネクタ 595">
          <a:extLst>
            <a:ext uri="{FF2B5EF4-FFF2-40B4-BE49-F238E27FC236}">
              <a16:creationId xmlns:a16="http://schemas.microsoft.com/office/drawing/2014/main" id="{00000000-0008-0000-0700-000054020000}"/>
            </a:ext>
          </a:extLst>
        </xdr:cNvPr>
        <xdr:cNvCxnSpPr/>
      </xdr:nvCxnSpPr>
      <xdr:spPr>
        <a:xfrm flipV="1">
          <a:off x="13703300" y="10024110"/>
          <a:ext cx="889000" cy="520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135255</xdr:rowOff>
    </xdr:from>
    <xdr:to>
      <xdr:col>76</xdr:col>
      <xdr:colOff>165100</xdr:colOff>
      <xdr:row>56</xdr:row>
      <xdr:rowOff>65405</xdr:rowOff>
    </xdr:to>
    <xdr:sp macro="" textlink="">
      <xdr:nvSpPr>
        <xdr:cNvPr id="597" name="フローチャート: 判断 596">
          <a:extLst>
            <a:ext uri="{FF2B5EF4-FFF2-40B4-BE49-F238E27FC236}">
              <a16:creationId xmlns:a16="http://schemas.microsoft.com/office/drawing/2014/main" id="{00000000-0008-0000-0700-000055020000}"/>
            </a:ext>
          </a:extLst>
        </xdr:cNvPr>
        <xdr:cNvSpPr/>
      </xdr:nvSpPr>
      <xdr:spPr>
        <a:xfrm>
          <a:off x="14541500" y="9565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54</xdr:row>
      <xdr:rowOff>81915</xdr:rowOff>
    </xdr:from>
    <xdr:ext cx="530225" cy="259080"/>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4324965" y="934021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56,664</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58</xdr:row>
      <xdr:rowOff>132080</xdr:rowOff>
    </xdr:from>
    <xdr:to>
      <xdr:col>71</xdr:col>
      <xdr:colOff>177800</xdr:colOff>
      <xdr:row>58</xdr:row>
      <xdr:rowOff>139700</xdr:rowOff>
    </xdr:to>
    <xdr:cxnSp macro="">
      <xdr:nvCxnSpPr>
        <xdr:cNvPr id="599" name="直線コネクタ 598">
          <a:extLst>
            <a:ext uri="{FF2B5EF4-FFF2-40B4-BE49-F238E27FC236}">
              <a16:creationId xmlns:a16="http://schemas.microsoft.com/office/drawing/2014/main" id="{00000000-0008-0000-0700-000057020000}"/>
            </a:ext>
          </a:extLst>
        </xdr:cNvPr>
        <xdr:cNvCxnSpPr/>
      </xdr:nvCxnSpPr>
      <xdr:spPr>
        <a:xfrm flipV="1">
          <a:off x="12814300" y="1007618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64135</xdr:rowOff>
    </xdr:from>
    <xdr:to>
      <xdr:col>72</xdr:col>
      <xdr:colOff>38100</xdr:colOff>
      <xdr:row>56</xdr:row>
      <xdr:rowOff>166370</xdr:rowOff>
    </xdr:to>
    <xdr:sp macro="" textlink="">
      <xdr:nvSpPr>
        <xdr:cNvPr id="600" name="フローチャート: 判断 599">
          <a:extLst>
            <a:ext uri="{FF2B5EF4-FFF2-40B4-BE49-F238E27FC236}">
              <a16:creationId xmlns:a16="http://schemas.microsoft.com/office/drawing/2014/main" id="{00000000-0008-0000-0700-000058020000}"/>
            </a:ext>
          </a:extLst>
        </xdr:cNvPr>
        <xdr:cNvSpPr/>
      </xdr:nvSpPr>
      <xdr:spPr>
        <a:xfrm>
          <a:off x="13652500" y="96653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55</xdr:row>
      <xdr:rowOff>10795</xdr:rowOff>
    </xdr:from>
    <xdr:ext cx="530225" cy="2584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3435965" y="9440545"/>
          <a:ext cx="530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50,535</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56</xdr:row>
      <xdr:rowOff>138430</xdr:rowOff>
    </xdr:from>
    <xdr:to>
      <xdr:col>67</xdr:col>
      <xdr:colOff>101600</xdr:colOff>
      <xdr:row>57</xdr:row>
      <xdr:rowOff>68580</xdr:rowOff>
    </xdr:to>
    <xdr:sp macro="" textlink="">
      <xdr:nvSpPr>
        <xdr:cNvPr id="602" name="フローチャート: 判断 601">
          <a:extLst>
            <a:ext uri="{FF2B5EF4-FFF2-40B4-BE49-F238E27FC236}">
              <a16:creationId xmlns:a16="http://schemas.microsoft.com/office/drawing/2014/main" id="{00000000-0008-0000-0700-00005A020000}"/>
            </a:ext>
          </a:extLst>
        </xdr:cNvPr>
        <xdr:cNvSpPr/>
      </xdr:nvSpPr>
      <xdr:spPr>
        <a:xfrm>
          <a:off x="12763500" y="9739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55</xdr:row>
      <xdr:rowOff>85090</xdr:rowOff>
    </xdr:from>
    <xdr:ext cx="530225" cy="259080"/>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2546965" y="951484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45,967</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80010</xdr:rowOff>
    </xdr:from>
    <xdr:ext cx="762000" cy="259080"/>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61</xdr:row>
      <xdr:rowOff>80010</xdr:rowOff>
    </xdr:from>
    <xdr:ext cx="762000" cy="259080"/>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80010</xdr:rowOff>
    </xdr:from>
    <xdr:ext cx="762000" cy="259080"/>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177800</xdr:colOff>
      <xdr:row>61</xdr:row>
      <xdr:rowOff>80010</xdr:rowOff>
    </xdr:from>
    <xdr:ext cx="762000" cy="259080"/>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61</xdr:row>
      <xdr:rowOff>80010</xdr:rowOff>
    </xdr:from>
    <xdr:ext cx="762000" cy="259080"/>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58</xdr:row>
      <xdr:rowOff>19685</xdr:rowOff>
    </xdr:from>
    <xdr:to>
      <xdr:col>85</xdr:col>
      <xdr:colOff>177800</xdr:colOff>
      <xdr:row>58</xdr:row>
      <xdr:rowOff>121285</xdr:rowOff>
    </xdr:to>
    <xdr:sp macro="" textlink="">
      <xdr:nvSpPr>
        <xdr:cNvPr id="609" name="楕円 608">
          <a:extLst>
            <a:ext uri="{FF2B5EF4-FFF2-40B4-BE49-F238E27FC236}">
              <a16:creationId xmlns:a16="http://schemas.microsoft.com/office/drawing/2014/main" id="{00000000-0008-0000-0700-000061020000}"/>
            </a:ext>
          </a:extLst>
        </xdr:cNvPr>
        <xdr:cNvSpPr/>
      </xdr:nvSpPr>
      <xdr:spPr>
        <a:xfrm>
          <a:off x="16268700" y="9963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106045</xdr:rowOff>
    </xdr:from>
    <xdr:ext cx="534670" cy="259080"/>
    <xdr:sp macro="" textlink="">
      <xdr:nvSpPr>
        <xdr:cNvPr id="610" name="教育費該当値テキスト">
          <a:extLst>
            <a:ext uri="{FF2B5EF4-FFF2-40B4-BE49-F238E27FC236}">
              <a16:creationId xmlns:a16="http://schemas.microsoft.com/office/drawing/2014/main" id="{00000000-0008-0000-0700-000062020000}"/>
            </a:ext>
          </a:extLst>
        </xdr:cNvPr>
        <xdr:cNvSpPr txBox="1"/>
      </xdr:nvSpPr>
      <xdr:spPr>
        <a:xfrm>
          <a:off x="16370300" y="987869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32,239</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58</xdr:row>
      <xdr:rowOff>45085</xdr:rowOff>
    </xdr:from>
    <xdr:to>
      <xdr:col>81</xdr:col>
      <xdr:colOff>101600</xdr:colOff>
      <xdr:row>58</xdr:row>
      <xdr:rowOff>146685</xdr:rowOff>
    </xdr:to>
    <xdr:sp macro="" textlink="">
      <xdr:nvSpPr>
        <xdr:cNvPr id="611" name="楕円 610">
          <a:extLst>
            <a:ext uri="{FF2B5EF4-FFF2-40B4-BE49-F238E27FC236}">
              <a16:creationId xmlns:a16="http://schemas.microsoft.com/office/drawing/2014/main" id="{00000000-0008-0000-0700-000063020000}"/>
            </a:ext>
          </a:extLst>
        </xdr:cNvPr>
        <xdr:cNvSpPr/>
      </xdr:nvSpPr>
      <xdr:spPr>
        <a:xfrm>
          <a:off x="15430500" y="9989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58</xdr:row>
      <xdr:rowOff>137795</xdr:rowOff>
    </xdr:from>
    <xdr:ext cx="530225" cy="259080"/>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5213965" y="1008189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30,683</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58</xdr:row>
      <xdr:rowOff>29210</xdr:rowOff>
    </xdr:from>
    <xdr:to>
      <xdr:col>76</xdr:col>
      <xdr:colOff>165100</xdr:colOff>
      <xdr:row>58</xdr:row>
      <xdr:rowOff>130810</xdr:rowOff>
    </xdr:to>
    <xdr:sp macro="" textlink="">
      <xdr:nvSpPr>
        <xdr:cNvPr id="613" name="楕円 612">
          <a:extLst>
            <a:ext uri="{FF2B5EF4-FFF2-40B4-BE49-F238E27FC236}">
              <a16:creationId xmlns:a16="http://schemas.microsoft.com/office/drawing/2014/main" id="{00000000-0008-0000-0700-000065020000}"/>
            </a:ext>
          </a:extLst>
        </xdr:cNvPr>
        <xdr:cNvSpPr/>
      </xdr:nvSpPr>
      <xdr:spPr>
        <a:xfrm>
          <a:off x="14541500" y="9973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58</xdr:row>
      <xdr:rowOff>121920</xdr:rowOff>
    </xdr:from>
    <xdr:ext cx="530225" cy="25463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4324965" y="1006602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31,665</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58</xdr:row>
      <xdr:rowOff>80645</xdr:rowOff>
    </xdr:from>
    <xdr:to>
      <xdr:col>72</xdr:col>
      <xdr:colOff>38100</xdr:colOff>
      <xdr:row>59</xdr:row>
      <xdr:rowOff>10795</xdr:rowOff>
    </xdr:to>
    <xdr:sp macro="" textlink="">
      <xdr:nvSpPr>
        <xdr:cNvPr id="615" name="楕円 614">
          <a:extLst>
            <a:ext uri="{FF2B5EF4-FFF2-40B4-BE49-F238E27FC236}">
              <a16:creationId xmlns:a16="http://schemas.microsoft.com/office/drawing/2014/main" id="{00000000-0008-0000-0700-000067020000}"/>
            </a:ext>
          </a:extLst>
        </xdr:cNvPr>
        <xdr:cNvSpPr/>
      </xdr:nvSpPr>
      <xdr:spPr>
        <a:xfrm>
          <a:off x="13652500" y="10024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59</xdr:row>
      <xdr:rowOff>1905</xdr:rowOff>
    </xdr:from>
    <xdr:ext cx="530225" cy="259080"/>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3435965" y="1011745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28,508</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58</xdr:row>
      <xdr:rowOff>88900</xdr:rowOff>
    </xdr:from>
    <xdr:to>
      <xdr:col>67</xdr:col>
      <xdr:colOff>101600</xdr:colOff>
      <xdr:row>59</xdr:row>
      <xdr:rowOff>19050</xdr:rowOff>
    </xdr:to>
    <xdr:sp macro="" textlink="">
      <xdr:nvSpPr>
        <xdr:cNvPr id="617" name="楕円 616">
          <a:extLst>
            <a:ext uri="{FF2B5EF4-FFF2-40B4-BE49-F238E27FC236}">
              <a16:creationId xmlns:a16="http://schemas.microsoft.com/office/drawing/2014/main" id="{00000000-0008-0000-0700-000069020000}"/>
            </a:ext>
          </a:extLst>
        </xdr:cNvPr>
        <xdr:cNvSpPr/>
      </xdr:nvSpPr>
      <xdr:spPr>
        <a:xfrm>
          <a:off x="1276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59</xdr:row>
      <xdr:rowOff>10160</xdr:rowOff>
    </xdr:from>
    <xdr:ext cx="530225" cy="259080"/>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546965" y="1012571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28,006</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21" name="正方形/長方形 620">
          <a:extLst>
            <a:ext uri="{FF2B5EF4-FFF2-40B4-BE49-F238E27FC236}">
              <a16:creationId xmlns:a16="http://schemas.microsoft.com/office/drawing/2014/main" id="{00000000-0008-0000-0700-00006D020000}"/>
            </a:ext>
          </a:extLst>
        </xdr:cNvPr>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24/99</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22" name="正方形/長方形 621">
          <a:extLst>
            <a:ext uri="{FF2B5EF4-FFF2-40B4-BE49-F238E27FC236}">
              <a16:creationId xmlns:a16="http://schemas.microsoft.com/office/drawing/2014/main" id="{00000000-0008-0000-0700-00006E020000}"/>
            </a:ext>
          </a:extLst>
        </xdr:cNvPr>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23" name="正方形/長方形 622">
          <a:extLst>
            <a:ext uri="{FF2B5EF4-FFF2-40B4-BE49-F238E27FC236}">
              <a16:creationId xmlns:a16="http://schemas.microsoft.com/office/drawing/2014/main" id="{00000000-0008-0000-0700-00006F020000}"/>
            </a:ext>
          </a:extLst>
        </xdr:cNvPr>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2,156</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4" name="正方形/長方形 623">
          <a:extLst>
            <a:ext uri="{FF2B5EF4-FFF2-40B4-BE49-F238E27FC236}">
              <a16:creationId xmlns:a16="http://schemas.microsoft.com/office/drawing/2014/main" id="{00000000-0008-0000-0700-000070020000}"/>
            </a:ext>
          </a:extLst>
        </xdr:cNvPr>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神奈川県平均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5" name="正方形/長方形 624">
          <a:extLst>
            <a:ext uri="{FF2B5EF4-FFF2-40B4-BE49-F238E27FC236}">
              <a16:creationId xmlns:a16="http://schemas.microsoft.com/office/drawing/2014/main" id="{00000000-0008-0000-0700-000071020000}"/>
            </a:ext>
          </a:extLst>
        </xdr:cNvPr>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6" name="正方形/長方形 625">
          <a:extLst>
            <a:ext uri="{FF2B5EF4-FFF2-40B4-BE49-F238E27FC236}">
              <a16:creationId xmlns:a16="http://schemas.microsoft.com/office/drawing/2014/main" id="{00000000-0008-0000-0700-000072020000}"/>
            </a:ext>
          </a:extLst>
        </xdr:cNvPr>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5440" cy="220980"/>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2407900" y="1149350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99060</xdr:rowOff>
    </xdr:from>
    <xdr:to>
      <xdr:col>89</xdr:col>
      <xdr:colOff>177800</xdr:colOff>
      <xdr:row>79</xdr:row>
      <xdr:rowOff>99060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78</xdr:row>
      <xdr:rowOff>128270</xdr:rowOff>
    </xdr:from>
    <xdr:ext cx="244475" cy="259080"/>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2197080" y="1350137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114935</xdr:rowOff>
    </xdr:from>
    <xdr:to>
      <xdr:col>89</xdr:col>
      <xdr:colOff>177800</xdr:colOff>
      <xdr:row>77</xdr:row>
      <xdr:rowOff>114935</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446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76</xdr:row>
      <xdr:rowOff>144145</xdr:rowOff>
    </xdr:from>
    <xdr:ext cx="531495" cy="25463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1914505" y="13174345"/>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75</xdr:row>
      <xdr:rowOff>132080</xdr:rowOff>
    </xdr:from>
    <xdr:to>
      <xdr:col>89</xdr:col>
      <xdr:colOff>177800</xdr:colOff>
      <xdr:row>75</xdr:row>
      <xdr:rowOff>132080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2446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74</xdr:row>
      <xdr:rowOff>160655</xdr:rowOff>
    </xdr:from>
    <xdr:ext cx="531495" cy="259080"/>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1914505" y="12847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73</xdr:row>
      <xdr:rowOff>147955</xdr:rowOff>
    </xdr:from>
    <xdr:to>
      <xdr:col>89</xdr:col>
      <xdr:colOff>177800</xdr:colOff>
      <xdr:row>73</xdr:row>
      <xdr:rowOff>147955</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2446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73</xdr:row>
      <xdr:rowOff>6350</xdr:rowOff>
    </xdr:from>
    <xdr:ext cx="531495" cy="25463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1914505" y="12522200"/>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71</xdr:row>
      <xdr:rowOff>164465</xdr:rowOff>
    </xdr:from>
    <xdr:to>
      <xdr:col>89</xdr:col>
      <xdr:colOff>177800</xdr:colOff>
      <xdr:row>71</xdr:row>
      <xdr:rowOff>164465</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2446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71</xdr:row>
      <xdr:rowOff>22225</xdr:rowOff>
    </xdr:from>
    <xdr:ext cx="531495" cy="2584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1914505" y="12195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65</xdr:col>
      <xdr:colOff>63500</xdr:colOff>
      <xdr:row>70</xdr:row>
      <xdr:rowOff>8890</xdr:rowOff>
    </xdr:from>
    <xdr:to>
      <xdr:col>89</xdr:col>
      <xdr:colOff>177800</xdr:colOff>
      <xdr:row>70</xdr:row>
      <xdr:rowOff>8890</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2446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69</xdr:row>
      <xdr:rowOff>38100</xdr:rowOff>
    </xdr:from>
    <xdr:ext cx="591185" cy="259080"/>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1850370" y="1186815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67</xdr:row>
      <xdr:rowOff>54610</xdr:rowOff>
    </xdr:from>
    <xdr:ext cx="591185" cy="25463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1850370" y="115417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43" name="災害復旧費グラフ枠">
          <a:extLst>
            <a:ext uri="{FF2B5EF4-FFF2-40B4-BE49-F238E27FC236}">
              <a16:creationId xmlns:a16="http://schemas.microsoft.com/office/drawing/2014/main" id="{00000000-0008-0000-0700-000083020000}"/>
            </a:ext>
          </a:extLst>
        </xdr:cNvPr>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9525</xdr:rowOff>
    </xdr:from>
    <xdr:to>
      <xdr:col>85</xdr:col>
      <xdr:colOff>126365</xdr:colOff>
      <xdr:row>79</xdr:row>
      <xdr:rowOff>99060</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flipV="1">
          <a:off x="16317595" y="12182475"/>
          <a:ext cx="1270" cy="14611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125095</xdr:rowOff>
    </xdr:from>
    <xdr:ext cx="249555" cy="258445"/>
    <xdr:sp macro="" textlink="">
      <xdr:nvSpPr>
        <xdr:cNvPr id="645" name="災害復旧費最小値テキスト">
          <a:extLst>
            <a:ext uri="{FF2B5EF4-FFF2-40B4-BE49-F238E27FC236}">
              <a16:creationId xmlns:a16="http://schemas.microsoft.com/office/drawing/2014/main" id="{00000000-0008-0000-0700-000085020000}"/>
            </a:ext>
          </a:extLst>
        </xdr:cNvPr>
        <xdr:cNvSpPr txBox="1"/>
      </xdr:nvSpPr>
      <xdr:spPr>
        <a:xfrm>
          <a:off x="16370300" y="13669645"/>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79</xdr:row>
      <xdr:rowOff>99060</xdr:rowOff>
    </xdr:from>
    <xdr:to>
      <xdr:col>86</xdr:col>
      <xdr:colOff>25400</xdr:colOff>
      <xdr:row>79</xdr:row>
      <xdr:rowOff>99060</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a:off x="16230600" y="1364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128270</xdr:rowOff>
    </xdr:from>
    <xdr:ext cx="534670" cy="259080"/>
    <xdr:sp macro="" textlink="">
      <xdr:nvSpPr>
        <xdr:cNvPr id="647" name="災害復旧費最大値テキスト">
          <a:extLst>
            <a:ext uri="{FF2B5EF4-FFF2-40B4-BE49-F238E27FC236}">
              <a16:creationId xmlns:a16="http://schemas.microsoft.com/office/drawing/2014/main" id="{00000000-0008-0000-0700-000087020000}"/>
            </a:ext>
          </a:extLst>
        </xdr:cNvPr>
        <xdr:cNvSpPr txBox="1"/>
      </xdr:nvSpPr>
      <xdr:spPr>
        <a:xfrm>
          <a:off x="16370300" y="119583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89,453</a:t>
          </a:r>
          <a:endParaRPr kumimoji="1" lang="ja-JP" altLang="en-US" sz="1000" b="1">
            <a:latin typeface="ＭＳ Ｐゴシック"/>
          </a:endParaRPr>
        </a:p>
      </xdr:txBody>
    </xdr:sp>
    <xdr:clientData/>
  </xdr:oneCellAnchor>
  <xdr:twoCellAnchor>
    <xdr:from>
      <xdr:col>85</xdr:col>
      <xdr:colOff>38100</xdr:colOff>
      <xdr:row>71</xdr:row>
      <xdr:rowOff>9525</xdr:rowOff>
    </xdr:from>
    <xdr:to>
      <xdr:col>86</xdr:col>
      <xdr:colOff>25400</xdr:colOff>
      <xdr:row>71</xdr:row>
      <xdr:rowOff>9525</xdr:rowOff>
    </xdr:to>
    <xdr:cxnSp macro="">
      <xdr:nvCxnSpPr>
        <xdr:cNvPr id="648" name="直線コネクタ 647">
          <a:extLst>
            <a:ext uri="{FF2B5EF4-FFF2-40B4-BE49-F238E27FC236}">
              <a16:creationId xmlns:a16="http://schemas.microsoft.com/office/drawing/2014/main" id="{00000000-0008-0000-0700-000088020000}"/>
            </a:ext>
          </a:extLst>
        </xdr:cNvPr>
        <xdr:cNvCxnSpPr/>
      </xdr:nvCxnSpPr>
      <xdr:spPr>
        <a:xfrm>
          <a:off x="16230600" y="121824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52070</xdr:rowOff>
    </xdr:from>
    <xdr:to>
      <xdr:col>85</xdr:col>
      <xdr:colOff>127000</xdr:colOff>
      <xdr:row>79</xdr:row>
      <xdr:rowOff>83820</xdr:rowOff>
    </xdr:to>
    <xdr:cxnSp macro="">
      <xdr:nvCxnSpPr>
        <xdr:cNvPr id="649" name="直線コネクタ 648">
          <a:extLst>
            <a:ext uri="{FF2B5EF4-FFF2-40B4-BE49-F238E27FC236}">
              <a16:creationId xmlns:a16="http://schemas.microsoft.com/office/drawing/2014/main" id="{00000000-0008-0000-0700-000089020000}"/>
            </a:ext>
          </a:extLst>
        </xdr:cNvPr>
        <xdr:cNvCxnSpPr/>
      </xdr:nvCxnSpPr>
      <xdr:spPr>
        <a:xfrm>
          <a:off x="15481300" y="13596620"/>
          <a:ext cx="83820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42545</xdr:rowOff>
    </xdr:from>
    <xdr:ext cx="469900" cy="254635"/>
    <xdr:sp macro="" textlink="">
      <xdr:nvSpPr>
        <xdr:cNvPr id="650" name="災害復旧費平均値テキスト">
          <a:extLst>
            <a:ext uri="{FF2B5EF4-FFF2-40B4-BE49-F238E27FC236}">
              <a16:creationId xmlns:a16="http://schemas.microsoft.com/office/drawing/2014/main" id="{00000000-0008-0000-0700-00008A020000}"/>
            </a:ext>
          </a:extLst>
        </xdr:cNvPr>
        <xdr:cNvSpPr txBox="1"/>
      </xdr:nvSpPr>
      <xdr:spPr>
        <a:xfrm>
          <a:off x="16370300" y="13415645"/>
          <a:ext cx="469900" cy="2546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1,746</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79</xdr:row>
      <xdr:rowOff>19685</xdr:rowOff>
    </xdr:from>
    <xdr:to>
      <xdr:col>85</xdr:col>
      <xdr:colOff>177800</xdr:colOff>
      <xdr:row>79</xdr:row>
      <xdr:rowOff>121285</xdr:rowOff>
    </xdr:to>
    <xdr:sp macro="" textlink="">
      <xdr:nvSpPr>
        <xdr:cNvPr id="651" name="フローチャート: 判断 650">
          <a:extLst>
            <a:ext uri="{FF2B5EF4-FFF2-40B4-BE49-F238E27FC236}">
              <a16:creationId xmlns:a16="http://schemas.microsoft.com/office/drawing/2014/main" id="{00000000-0008-0000-0700-00008B020000}"/>
            </a:ext>
          </a:extLst>
        </xdr:cNvPr>
        <xdr:cNvSpPr/>
      </xdr:nvSpPr>
      <xdr:spPr>
        <a:xfrm>
          <a:off x="16268700" y="13564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25400</xdr:rowOff>
    </xdr:from>
    <xdr:to>
      <xdr:col>81</xdr:col>
      <xdr:colOff>50800</xdr:colOff>
      <xdr:row>79</xdr:row>
      <xdr:rowOff>52070</xdr:rowOff>
    </xdr:to>
    <xdr:cxnSp macro="">
      <xdr:nvCxnSpPr>
        <xdr:cNvPr id="652" name="直線コネクタ 651">
          <a:extLst>
            <a:ext uri="{FF2B5EF4-FFF2-40B4-BE49-F238E27FC236}">
              <a16:creationId xmlns:a16="http://schemas.microsoft.com/office/drawing/2014/main" id="{00000000-0008-0000-0700-00008C020000}"/>
            </a:ext>
          </a:extLst>
        </xdr:cNvPr>
        <xdr:cNvCxnSpPr/>
      </xdr:nvCxnSpPr>
      <xdr:spPr>
        <a:xfrm>
          <a:off x="14592300" y="13569950"/>
          <a:ext cx="8890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12065</xdr:rowOff>
    </xdr:from>
    <xdr:to>
      <xdr:col>81</xdr:col>
      <xdr:colOff>101600</xdr:colOff>
      <xdr:row>79</xdr:row>
      <xdr:rowOff>113665</xdr:rowOff>
    </xdr:to>
    <xdr:sp macro="" textlink="">
      <xdr:nvSpPr>
        <xdr:cNvPr id="653" name="フローチャート: 判断 652">
          <a:extLst>
            <a:ext uri="{FF2B5EF4-FFF2-40B4-BE49-F238E27FC236}">
              <a16:creationId xmlns:a16="http://schemas.microsoft.com/office/drawing/2014/main" id="{00000000-0008-0000-0700-00008D020000}"/>
            </a:ext>
          </a:extLst>
        </xdr:cNvPr>
        <xdr:cNvSpPr/>
      </xdr:nvSpPr>
      <xdr:spPr>
        <a:xfrm>
          <a:off x="15430500" y="13556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79</xdr:row>
      <xdr:rowOff>104775</xdr:rowOff>
    </xdr:from>
    <xdr:ext cx="465455" cy="259080"/>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5246350" y="1364932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2,221</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79</xdr:row>
      <xdr:rowOff>2540</xdr:rowOff>
    </xdr:from>
    <xdr:to>
      <xdr:col>76</xdr:col>
      <xdr:colOff>114300</xdr:colOff>
      <xdr:row>79</xdr:row>
      <xdr:rowOff>25400</xdr:rowOff>
    </xdr:to>
    <xdr:cxnSp macro="">
      <xdr:nvCxnSpPr>
        <xdr:cNvPr id="655" name="直線コネクタ 654">
          <a:extLst>
            <a:ext uri="{FF2B5EF4-FFF2-40B4-BE49-F238E27FC236}">
              <a16:creationId xmlns:a16="http://schemas.microsoft.com/office/drawing/2014/main" id="{00000000-0008-0000-0700-00008F020000}"/>
            </a:ext>
          </a:extLst>
        </xdr:cNvPr>
        <xdr:cNvCxnSpPr/>
      </xdr:nvCxnSpPr>
      <xdr:spPr>
        <a:xfrm>
          <a:off x="13703300" y="1354709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20955</xdr:rowOff>
    </xdr:from>
    <xdr:to>
      <xdr:col>76</xdr:col>
      <xdr:colOff>165100</xdr:colOff>
      <xdr:row>79</xdr:row>
      <xdr:rowOff>122555</xdr:rowOff>
    </xdr:to>
    <xdr:sp macro="" textlink="">
      <xdr:nvSpPr>
        <xdr:cNvPr id="656" name="フローチャート: 判断 655">
          <a:extLst>
            <a:ext uri="{FF2B5EF4-FFF2-40B4-BE49-F238E27FC236}">
              <a16:creationId xmlns:a16="http://schemas.microsoft.com/office/drawing/2014/main" id="{00000000-0008-0000-0700-000090020000}"/>
            </a:ext>
          </a:extLst>
        </xdr:cNvPr>
        <xdr:cNvSpPr/>
      </xdr:nvSpPr>
      <xdr:spPr>
        <a:xfrm>
          <a:off x="14541500" y="13565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79</xdr:row>
      <xdr:rowOff>113665</xdr:rowOff>
    </xdr:from>
    <xdr:ext cx="465455" cy="2584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4357350" y="13658215"/>
          <a:ext cx="465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1,654</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79</xdr:row>
      <xdr:rowOff>2540</xdr:rowOff>
    </xdr:from>
    <xdr:to>
      <xdr:col>71</xdr:col>
      <xdr:colOff>177800</xdr:colOff>
      <xdr:row>79</xdr:row>
      <xdr:rowOff>74930</xdr:rowOff>
    </xdr:to>
    <xdr:cxnSp macro="">
      <xdr:nvCxnSpPr>
        <xdr:cNvPr id="658" name="直線コネクタ 657">
          <a:extLst>
            <a:ext uri="{FF2B5EF4-FFF2-40B4-BE49-F238E27FC236}">
              <a16:creationId xmlns:a16="http://schemas.microsoft.com/office/drawing/2014/main" id="{00000000-0008-0000-0700-000092020000}"/>
            </a:ext>
          </a:extLst>
        </xdr:cNvPr>
        <xdr:cNvCxnSpPr/>
      </xdr:nvCxnSpPr>
      <xdr:spPr>
        <a:xfrm flipV="1">
          <a:off x="12814300" y="13547090"/>
          <a:ext cx="889000" cy="723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15240</xdr:rowOff>
    </xdr:from>
    <xdr:to>
      <xdr:col>72</xdr:col>
      <xdr:colOff>38100</xdr:colOff>
      <xdr:row>79</xdr:row>
      <xdr:rowOff>116840</xdr:rowOff>
    </xdr:to>
    <xdr:sp macro="" textlink="">
      <xdr:nvSpPr>
        <xdr:cNvPr id="659" name="フローチャート: 判断 658">
          <a:extLst>
            <a:ext uri="{FF2B5EF4-FFF2-40B4-BE49-F238E27FC236}">
              <a16:creationId xmlns:a16="http://schemas.microsoft.com/office/drawing/2014/main" id="{00000000-0008-0000-0700-000093020000}"/>
            </a:ext>
          </a:extLst>
        </xdr:cNvPr>
        <xdr:cNvSpPr/>
      </xdr:nvSpPr>
      <xdr:spPr>
        <a:xfrm>
          <a:off x="13652500" y="13559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79</xdr:row>
      <xdr:rowOff>107950</xdr:rowOff>
    </xdr:from>
    <xdr:ext cx="465455" cy="259080"/>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3468350" y="1365250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2,025</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79</xdr:row>
      <xdr:rowOff>23495</xdr:rowOff>
    </xdr:from>
    <xdr:to>
      <xdr:col>67</xdr:col>
      <xdr:colOff>101600</xdr:colOff>
      <xdr:row>79</xdr:row>
      <xdr:rowOff>125095</xdr:rowOff>
    </xdr:to>
    <xdr:sp macro="" textlink="">
      <xdr:nvSpPr>
        <xdr:cNvPr id="661" name="フローチャート: 判断 660">
          <a:extLst>
            <a:ext uri="{FF2B5EF4-FFF2-40B4-BE49-F238E27FC236}">
              <a16:creationId xmlns:a16="http://schemas.microsoft.com/office/drawing/2014/main" id="{00000000-0008-0000-0700-000095020000}"/>
            </a:ext>
          </a:extLst>
        </xdr:cNvPr>
        <xdr:cNvSpPr/>
      </xdr:nvSpPr>
      <xdr:spPr>
        <a:xfrm>
          <a:off x="12763500" y="13568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77</xdr:row>
      <xdr:rowOff>141605</xdr:rowOff>
    </xdr:from>
    <xdr:ext cx="465455" cy="259080"/>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579350" y="1334325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1,494</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80010</xdr:rowOff>
    </xdr:from>
    <xdr:ext cx="762000" cy="259080"/>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81</xdr:row>
      <xdr:rowOff>80010</xdr:rowOff>
    </xdr:from>
    <xdr:ext cx="762000" cy="259080"/>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80010</xdr:rowOff>
    </xdr:from>
    <xdr:ext cx="762000" cy="259080"/>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177800</xdr:colOff>
      <xdr:row>81</xdr:row>
      <xdr:rowOff>80010</xdr:rowOff>
    </xdr:from>
    <xdr:ext cx="762000" cy="259080"/>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81</xdr:row>
      <xdr:rowOff>80010</xdr:rowOff>
    </xdr:from>
    <xdr:ext cx="762000" cy="259080"/>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79</xdr:row>
      <xdr:rowOff>33020</xdr:rowOff>
    </xdr:from>
    <xdr:to>
      <xdr:col>85</xdr:col>
      <xdr:colOff>177800</xdr:colOff>
      <xdr:row>79</xdr:row>
      <xdr:rowOff>134620</xdr:rowOff>
    </xdr:to>
    <xdr:sp macro="" textlink="">
      <xdr:nvSpPr>
        <xdr:cNvPr id="668" name="楕円 667">
          <a:extLst>
            <a:ext uri="{FF2B5EF4-FFF2-40B4-BE49-F238E27FC236}">
              <a16:creationId xmlns:a16="http://schemas.microsoft.com/office/drawing/2014/main" id="{00000000-0008-0000-0700-00009C020000}"/>
            </a:ext>
          </a:extLst>
        </xdr:cNvPr>
        <xdr:cNvSpPr/>
      </xdr:nvSpPr>
      <xdr:spPr>
        <a:xfrm>
          <a:off x="16268700" y="13577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169545</xdr:rowOff>
    </xdr:from>
    <xdr:ext cx="378460" cy="254635"/>
    <xdr:sp macro="" textlink="">
      <xdr:nvSpPr>
        <xdr:cNvPr id="669" name="災害復旧費該当値テキスト">
          <a:extLst>
            <a:ext uri="{FF2B5EF4-FFF2-40B4-BE49-F238E27FC236}">
              <a16:creationId xmlns:a16="http://schemas.microsoft.com/office/drawing/2014/main" id="{00000000-0008-0000-0700-00009D020000}"/>
            </a:ext>
          </a:extLst>
        </xdr:cNvPr>
        <xdr:cNvSpPr txBox="1"/>
      </xdr:nvSpPr>
      <xdr:spPr>
        <a:xfrm>
          <a:off x="16370300" y="13542645"/>
          <a:ext cx="3784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904</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79</xdr:row>
      <xdr:rowOff>635</xdr:rowOff>
    </xdr:from>
    <xdr:to>
      <xdr:col>81</xdr:col>
      <xdr:colOff>101600</xdr:colOff>
      <xdr:row>79</xdr:row>
      <xdr:rowOff>102235</xdr:rowOff>
    </xdr:to>
    <xdr:sp macro="" textlink="">
      <xdr:nvSpPr>
        <xdr:cNvPr id="670" name="楕円 669">
          <a:extLst>
            <a:ext uri="{FF2B5EF4-FFF2-40B4-BE49-F238E27FC236}">
              <a16:creationId xmlns:a16="http://schemas.microsoft.com/office/drawing/2014/main" id="{00000000-0008-0000-0700-00009E020000}"/>
            </a:ext>
          </a:extLst>
        </xdr:cNvPr>
        <xdr:cNvSpPr/>
      </xdr:nvSpPr>
      <xdr:spPr>
        <a:xfrm>
          <a:off x="15430500" y="13545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77</xdr:row>
      <xdr:rowOff>118745</xdr:rowOff>
    </xdr:from>
    <xdr:ext cx="465455" cy="259080"/>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5246350" y="1332039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2,918</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78</xdr:row>
      <xdr:rowOff>146050</xdr:rowOff>
    </xdr:from>
    <xdr:to>
      <xdr:col>76</xdr:col>
      <xdr:colOff>165100</xdr:colOff>
      <xdr:row>79</xdr:row>
      <xdr:rowOff>76200</xdr:rowOff>
    </xdr:to>
    <xdr:sp macro="" textlink="">
      <xdr:nvSpPr>
        <xdr:cNvPr id="672" name="楕円 671">
          <a:extLst>
            <a:ext uri="{FF2B5EF4-FFF2-40B4-BE49-F238E27FC236}">
              <a16:creationId xmlns:a16="http://schemas.microsoft.com/office/drawing/2014/main" id="{00000000-0008-0000-0700-0000A0020000}"/>
            </a:ext>
          </a:extLst>
        </xdr:cNvPr>
        <xdr:cNvSpPr/>
      </xdr:nvSpPr>
      <xdr:spPr>
        <a:xfrm>
          <a:off x="14541500" y="13519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77</xdr:row>
      <xdr:rowOff>92710</xdr:rowOff>
    </xdr:from>
    <xdr:ext cx="465455" cy="259080"/>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4357350" y="132943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4,513</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78</xdr:row>
      <xdr:rowOff>123190</xdr:rowOff>
    </xdr:from>
    <xdr:to>
      <xdr:col>72</xdr:col>
      <xdr:colOff>38100</xdr:colOff>
      <xdr:row>79</xdr:row>
      <xdr:rowOff>53340</xdr:rowOff>
    </xdr:to>
    <xdr:sp macro="" textlink="">
      <xdr:nvSpPr>
        <xdr:cNvPr id="674" name="楕円 673">
          <a:extLst>
            <a:ext uri="{FF2B5EF4-FFF2-40B4-BE49-F238E27FC236}">
              <a16:creationId xmlns:a16="http://schemas.microsoft.com/office/drawing/2014/main" id="{00000000-0008-0000-0700-0000A2020000}"/>
            </a:ext>
          </a:extLst>
        </xdr:cNvPr>
        <xdr:cNvSpPr/>
      </xdr:nvSpPr>
      <xdr:spPr>
        <a:xfrm>
          <a:off x="13652500" y="13496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77</xdr:row>
      <xdr:rowOff>69850</xdr:rowOff>
    </xdr:from>
    <xdr:ext cx="465455" cy="259080"/>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3468350" y="1327150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5,902</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79</xdr:row>
      <xdr:rowOff>24130</xdr:rowOff>
    </xdr:from>
    <xdr:to>
      <xdr:col>67</xdr:col>
      <xdr:colOff>101600</xdr:colOff>
      <xdr:row>79</xdr:row>
      <xdr:rowOff>125730</xdr:rowOff>
    </xdr:to>
    <xdr:sp macro="" textlink="">
      <xdr:nvSpPr>
        <xdr:cNvPr id="676" name="楕円 675">
          <a:extLst>
            <a:ext uri="{FF2B5EF4-FFF2-40B4-BE49-F238E27FC236}">
              <a16:creationId xmlns:a16="http://schemas.microsoft.com/office/drawing/2014/main" id="{00000000-0008-0000-0700-0000A4020000}"/>
            </a:ext>
          </a:extLst>
        </xdr:cNvPr>
        <xdr:cNvSpPr/>
      </xdr:nvSpPr>
      <xdr:spPr>
        <a:xfrm>
          <a:off x="12763500" y="13568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79</xdr:row>
      <xdr:rowOff>116840</xdr:rowOff>
    </xdr:from>
    <xdr:ext cx="465455" cy="259080"/>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2579350" y="1366139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1,459</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9" name="正方形/長方形 678">
          <a:extLst>
            <a:ext uri="{FF2B5EF4-FFF2-40B4-BE49-F238E27FC236}">
              <a16:creationId xmlns:a16="http://schemas.microsoft.com/office/drawing/2014/main" id="{00000000-0008-0000-0700-0000A7020000}"/>
            </a:ext>
          </a:extLst>
        </xdr:cNvPr>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80" name="正方形/長方形 679">
          <a:extLst>
            <a:ext uri="{FF2B5EF4-FFF2-40B4-BE49-F238E27FC236}">
              <a16:creationId xmlns:a16="http://schemas.microsoft.com/office/drawing/2014/main" id="{00000000-0008-0000-0700-0000A8020000}"/>
            </a:ext>
          </a:extLst>
        </xdr:cNvPr>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34/99</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81" name="正方形/長方形 680">
          <a:extLst>
            <a:ext uri="{FF2B5EF4-FFF2-40B4-BE49-F238E27FC236}">
              <a16:creationId xmlns:a16="http://schemas.microsoft.com/office/drawing/2014/main" id="{00000000-0008-0000-0700-0000A9020000}"/>
            </a:ext>
          </a:extLst>
        </xdr:cNvPr>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82" name="正方形/長方形 681">
          <a:extLst>
            <a:ext uri="{FF2B5EF4-FFF2-40B4-BE49-F238E27FC236}">
              <a16:creationId xmlns:a16="http://schemas.microsoft.com/office/drawing/2014/main" id="{00000000-0008-0000-0700-0000AA020000}"/>
            </a:ext>
          </a:extLst>
        </xdr:cNvPr>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43,986</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83" name="正方形/長方形 682">
          <a:extLst>
            <a:ext uri="{FF2B5EF4-FFF2-40B4-BE49-F238E27FC236}">
              <a16:creationId xmlns:a16="http://schemas.microsoft.com/office/drawing/2014/main" id="{00000000-0008-0000-0700-0000AB020000}"/>
            </a:ext>
          </a:extLst>
        </xdr:cNvPr>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神奈川県平均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84" name="正方形/長方形 683">
          <a:extLst>
            <a:ext uri="{FF2B5EF4-FFF2-40B4-BE49-F238E27FC236}">
              <a16:creationId xmlns:a16="http://schemas.microsoft.com/office/drawing/2014/main" id="{00000000-0008-0000-0700-0000AC020000}"/>
            </a:ext>
          </a:extLst>
        </xdr:cNvPr>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44,314</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85" name="正方形/長方形 684">
          <a:extLst>
            <a:ext uri="{FF2B5EF4-FFF2-40B4-BE49-F238E27FC236}">
              <a16:creationId xmlns:a16="http://schemas.microsoft.com/office/drawing/2014/main" id="{00000000-0008-0000-0700-0000AD020000}"/>
            </a:ext>
          </a:extLst>
        </xdr:cNvPr>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5440" cy="220980"/>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2407900" y="1492250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99060</xdr:rowOff>
    </xdr:from>
    <xdr:to>
      <xdr:col>89</xdr:col>
      <xdr:colOff>177800</xdr:colOff>
      <xdr:row>99</xdr:row>
      <xdr:rowOff>99060</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98</xdr:row>
      <xdr:rowOff>128270</xdr:rowOff>
    </xdr:from>
    <xdr:ext cx="244475" cy="259080"/>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2197080" y="1693037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114935</xdr:rowOff>
    </xdr:from>
    <xdr:to>
      <xdr:col>89</xdr:col>
      <xdr:colOff>177800</xdr:colOff>
      <xdr:row>97</xdr:row>
      <xdr:rowOff>114935</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2446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96</xdr:row>
      <xdr:rowOff>144145</xdr:rowOff>
    </xdr:from>
    <xdr:ext cx="531495" cy="25463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1914505" y="16603345"/>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95</xdr:row>
      <xdr:rowOff>132080</xdr:rowOff>
    </xdr:from>
    <xdr:to>
      <xdr:col>89</xdr:col>
      <xdr:colOff>177800</xdr:colOff>
      <xdr:row>95</xdr:row>
      <xdr:rowOff>132080</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2446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94</xdr:row>
      <xdr:rowOff>160655</xdr:rowOff>
    </xdr:from>
    <xdr:ext cx="531495" cy="259080"/>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1914505" y="16276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93</xdr:row>
      <xdr:rowOff>147955</xdr:rowOff>
    </xdr:from>
    <xdr:to>
      <xdr:col>89</xdr:col>
      <xdr:colOff>177800</xdr:colOff>
      <xdr:row>93</xdr:row>
      <xdr:rowOff>147955</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2446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93</xdr:row>
      <xdr:rowOff>6350</xdr:rowOff>
    </xdr:from>
    <xdr:ext cx="531495" cy="25463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1914505" y="15951200"/>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91</xdr:row>
      <xdr:rowOff>164465</xdr:rowOff>
    </xdr:from>
    <xdr:to>
      <xdr:col>89</xdr:col>
      <xdr:colOff>177800</xdr:colOff>
      <xdr:row>91</xdr:row>
      <xdr:rowOff>164465</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2446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91</xdr:row>
      <xdr:rowOff>22225</xdr:rowOff>
    </xdr:from>
    <xdr:ext cx="531495" cy="2584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1914505" y="15624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65</xdr:col>
      <xdr:colOff>63500</xdr:colOff>
      <xdr:row>90</xdr:row>
      <xdr:rowOff>8890</xdr:rowOff>
    </xdr:from>
    <xdr:to>
      <xdr:col>89</xdr:col>
      <xdr:colOff>177800</xdr:colOff>
      <xdr:row>90</xdr:row>
      <xdr:rowOff>8890</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2446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89</xdr:row>
      <xdr:rowOff>38100</xdr:rowOff>
    </xdr:from>
    <xdr:ext cx="591185" cy="259080"/>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1850370" y="1529715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87</xdr:row>
      <xdr:rowOff>54610</xdr:rowOff>
    </xdr:from>
    <xdr:ext cx="591185" cy="25463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1850370" y="149707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702" name="公債費グラフ枠">
          <a:extLst>
            <a:ext uri="{FF2B5EF4-FFF2-40B4-BE49-F238E27FC236}">
              <a16:creationId xmlns:a16="http://schemas.microsoft.com/office/drawing/2014/main" id="{00000000-0008-0000-0700-0000BE020000}"/>
            </a:ext>
          </a:extLst>
        </xdr:cNvPr>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109220</xdr:rowOff>
    </xdr:from>
    <xdr:to>
      <xdr:col>85</xdr:col>
      <xdr:colOff>126365</xdr:colOff>
      <xdr:row>98</xdr:row>
      <xdr:rowOff>133350</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flipV="1">
          <a:off x="16317595" y="15368270"/>
          <a:ext cx="1270" cy="15671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137160</xdr:rowOff>
    </xdr:from>
    <xdr:ext cx="469900" cy="259080"/>
    <xdr:sp macro="" textlink="">
      <xdr:nvSpPr>
        <xdr:cNvPr id="704" name="公債費最小値テキスト">
          <a:extLst>
            <a:ext uri="{FF2B5EF4-FFF2-40B4-BE49-F238E27FC236}">
              <a16:creationId xmlns:a16="http://schemas.microsoft.com/office/drawing/2014/main" id="{00000000-0008-0000-0700-0000C0020000}"/>
            </a:ext>
          </a:extLst>
        </xdr:cNvPr>
        <xdr:cNvSpPr txBox="1"/>
      </xdr:nvSpPr>
      <xdr:spPr>
        <a:xfrm>
          <a:off x="16370300" y="169392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8,408</a:t>
          </a:r>
          <a:endParaRPr kumimoji="1" lang="ja-JP" altLang="en-US" sz="1000" b="1">
            <a:latin typeface="ＭＳ Ｐゴシック"/>
            <a:ea typeface="ＭＳ Ｐゴシック"/>
          </a:endParaRPr>
        </a:p>
      </xdr:txBody>
    </xdr:sp>
    <xdr:clientData/>
  </xdr:oneCellAnchor>
  <xdr:twoCellAnchor>
    <xdr:from>
      <xdr:col>85</xdr:col>
      <xdr:colOff>38100</xdr:colOff>
      <xdr:row>98</xdr:row>
      <xdr:rowOff>133350</xdr:rowOff>
    </xdr:from>
    <xdr:to>
      <xdr:col>86</xdr:col>
      <xdr:colOff>25400</xdr:colOff>
      <xdr:row>98</xdr:row>
      <xdr:rowOff>133350</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a:off x="16230600" y="169354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55880</xdr:rowOff>
    </xdr:from>
    <xdr:ext cx="598805" cy="259080"/>
    <xdr:sp macro="" textlink="">
      <xdr:nvSpPr>
        <xdr:cNvPr id="706" name="公債費最大値テキスト">
          <a:extLst>
            <a:ext uri="{FF2B5EF4-FFF2-40B4-BE49-F238E27FC236}">
              <a16:creationId xmlns:a16="http://schemas.microsoft.com/office/drawing/2014/main" id="{00000000-0008-0000-0700-0000C2020000}"/>
            </a:ext>
          </a:extLst>
        </xdr:cNvPr>
        <xdr:cNvSpPr txBox="1"/>
      </xdr:nvSpPr>
      <xdr:spPr>
        <a:xfrm>
          <a:off x="16370300" y="1514348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104,370</a:t>
          </a:r>
          <a:endParaRPr kumimoji="1" lang="ja-JP" altLang="en-US" sz="1000" b="1">
            <a:latin typeface="ＭＳ Ｐゴシック"/>
          </a:endParaRPr>
        </a:p>
      </xdr:txBody>
    </xdr:sp>
    <xdr:clientData/>
  </xdr:oneCellAnchor>
  <xdr:twoCellAnchor>
    <xdr:from>
      <xdr:col>85</xdr:col>
      <xdr:colOff>38100</xdr:colOff>
      <xdr:row>89</xdr:row>
      <xdr:rowOff>109220</xdr:rowOff>
    </xdr:from>
    <xdr:to>
      <xdr:col>86</xdr:col>
      <xdr:colOff>25400</xdr:colOff>
      <xdr:row>89</xdr:row>
      <xdr:rowOff>109220</xdr:rowOff>
    </xdr:to>
    <xdr:cxnSp macro="">
      <xdr:nvCxnSpPr>
        <xdr:cNvPr id="707" name="直線コネクタ 706">
          <a:extLst>
            <a:ext uri="{FF2B5EF4-FFF2-40B4-BE49-F238E27FC236}">
              <a16:creationId xmlns:a16="http://schemas.microsoft.com/office/drawing/2014/main" id="{00000000-0008-0000-0700-0000C3020000}"/>
            </a:ext>
          </a:extLst>
        </xdr:cNvPr>
        <xdr:cNvCxnSpPr/>
      </xdr:nvCxnSpPr>
      <xdr:spPr>
        <a:xfrm>
          <a:off x="16230600" y="153682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52070</xdr:rowOff>
    </xdr:from>
    <xdr:to>
      <xdr:col>85</xdr:col>
      <xdr:colOff>127000</xdr:colOff>
      <xdr:row>96</xdr:row>
      <xdr:rowOff>113030</xdr:rowOff>
    </xdr:to>
    <xdr:cxnSp macro="">
      <xdr:nvCxnSpPr>
        <xdr:cNvPr id="708" name="直線コネクタ 707">
          <a:extLst>
            <a:ext uri="{FF2B5EF4-FFF2-40B4-BE49-F238E27FC236}">
              <a16:creationId xmlns:a16="http://schemas.microsoft.com/office/drawing/2014/main" id="{00000000-0008-0000-0700-0000C4020000}"/>
            </a:ext>
          </a:extLst>
        </xdr:cNvPr>
        <xdr:cNvCxnSpPr/>
      </xdr:nvCxnSpPr>
      <xdr:spPr>
        <a:xfrm flipV="1">
          <a:off x="15481300" y="16511270"/>
          <a:ext cx="838200" cy="609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165100</xdr:rowOff>
    </xdr:from>
    <xdr:ext cx="534670" cy="259080"/>
    <xdr:sp macro="" textlink="">
      <xdr:nvSpPr>
        <xdr:cNvPr id="709" name="公債費平均値テキスト">
          <a:extLst>
            <a:ext uri="{FF2B5EF4-FFF2-40B4-BE49-F238E27FC236}">
              <a16:creationId xmlns:a16="http://schemas.microsoft.com/office/drawing/2014/main" id="{00000000-0008-0000-0700-0000C5020000}"/>
            </a:ext>
          </a:extLst>
        </xdr:cNvPr>
        <xdr:cNvSpPr txBox="1"/>
      </xdr:nvSpPr>
      <xdr:spPr>
        <a:xfrm>
          <a:off x="16370300" y="1645285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33,518</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96</xdr:row>
      <xdr:rowOff>15240</xdr:rowOff>
    </xdr:from>
    <xdr:to>
      <xdr:col>85</xdr:col>
      <xdr:colOff>177800</xdr:colOff>
      <xdr:row>96</xdr:row>
      <xdr:rowOff>116840</xdr:rowOff>
    </xdr:to>
    <xdr:sp macro="" textlink="">
      <xdr:nvSpPr>
        <xdr:cNvPr id="710" name="フローチャート: 判断 709">
          <a:extLst>
            <a:ext uri="{FF2B5EF4-FFF2-40B4-BE49-F238E27FC236}">
              <a16:creationId xmlns:a16="http://schemas.microsoft.com/office/drawing/2014/main" id="{00000000-0008-0000-0700-0000C6020000}"/>
            </a:ext>
          </a:extLst>
        </xdr:cNvPr>
        <xdr:cNvSpPr/>
      </xdr:nvSpPr>
      <xdr:spPr>
        <a:xfrm>
          <a:off x="16268700" y="16474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113030</xdr:rowOff>
    </xdr:from>
    <xdr:to>
      <xdr:col>81</xdr:col>
      <xdr:colOff>50800</xdr:colOff>
      <xdr:row>96</xdr:row>
      <xdr:rowOff>154940</xdr:rowOff>
    </xdr:to>
    <xdr:cxnSp macro="">
      <xdr:nvCxnSpPr>
        <xdr:cNvPr id="711" name="直線コネクタ 710">
          <a:extLst>
            <a:ext uri="{FF2B5EF4-FFF2-40B4-BE49-F238E27FC236}">
              <a16:creationId xmlns:a16="http://schemas.microsoft.com/office/drawing/2014/main" id="{00000000-0008-0000-0700-0000C7020000}"/>
            </a:ext>
          </a:extLst>
        </xdr:cNvPr>
        <xdr:cNvCxnSpPr/>
      </xdr:nvCxnSpPr>
      <xdr:spPr>
        <a:xfrm flipV="1">
          <a:off x="14592300" y="16572230"/>
          <a:ext cx="889000" cy="41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31115</xdr:rowOff>
    </xdr:from>
    <xdr:to>
      <xdr:col>81</xdr:col>
      <xdr:colOff>101600</xdr:colOff>
      <xdr:row>96</xdr:row>
      <xdr:rowOff>132715</xdr:rowOff>
    </xdr:to>
    <xdr:sp macro="" textlink="">
      <xdr:nvSpPr>
        <xdr:cNvPr id="712" name="フローチャート: 判断 711">
          <a:extLst>
            <a:ext uri="{FF2B5EF4-FFF2-40B4-BE49-F238E27FC236}">
              <a16:creationId xmlns:a16="http://schemas.microsoft.com/office/drawing/2014/main" id="{00000000-0008-0000-0700-0000C8020000}"/>
            </a:ext>
          </a:extLst>
        </xdr:cNvPr>
        <xdr:cNvSpPr/>
      </xdr:nvSpPr>
      <xdr:spPr>
        <a:xfrm>
          <a:off x="15430500" y="16490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94</xdr:row>
      <xdr:rowOff>149225</xdr:rowOff>
    </xdr:from>
    <xdr:ext cx="530225" cy="259080"/>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5213965" y="1626552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32,523</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96</xdr:row>
      <xdr:rowOff>154940</xdr:rowOff>
    </xdr:from>
    <xdr:to>
      <xdr:col>76</xdr:col>
      <xdr:colOff>114300</xdr:colOff>
      <xdr:row>97</xdr:row>
      <xdr:rowOff>10795</xdr:rowOff>
    </xdr:to>
    <xdr:cxnSp macro="">
      <xdr:nvCxnSpPr>
        <xdr:cNvPr id="714" name="直線コネクタ 713">
          <a:extLst>
            <a:ext uri="{FF2B5EF4-FFF2-40B4-BE49-F238E27FC236}">
              <a16:creationId xmlns:a16="http://schemas.microsoft.com/office/drawing/2014/main" id="{00000000-0008-0000-0700-0000CA020000}"/>
            </a:ext>
          </a:extLst>
        </xdr:cNvPr>
        <xdr:cNvCxnSpPr/>
      </xdr:nvCxnSpPr>
      <xdr:spPr>
        <a:xfrm flipV="1">
          <a:off x="13703300" y="16614140"/>
          <a:ext cx="8890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52705</xdr:rowOff>
    </xdr:from>
    <xdr:to>
      <xdr:col>76</xdr:col>
      <xdr:colOff>165100</xdr:colOff>
      <xdr:row>96</xdr:row>
      <xdr:rowOff>154940</xdr:rowOff>
    </xdr:to>
    <xdr:sp macro="" textlink="">
      <xdr:nvSpPr>
        <xdr:cNvPr id="715" name="フローチャート: 判断 714">
          <a:extLst>
            <a:ext uri="{FF2B5EF4-FFF2-40B4-BE49-F238E27FC236}">
              <a16:creationId xmlns:a16="http://schemas.microsoft.com/office/drawing/2014/main" id="{00000000-0008-0000-0700-0000CB020000}"/>
            </a:ext>
          </a:extLst>
        </xdr:cNvPr>
        <xdr:cNvSpPr/>
      </xdr:nvSpPr>
      <xdr:spPr>
        <a:xfrm>
          <a:off x="14541500" y="165119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94</xdr:row>
      <xdr:rowOff>170815</xdr:rowOff>
    </xdr:from>
    <xdr:ext cx="530225" cy="2584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4324965" y="16287115"/>
          <a:ext cx="530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31,217</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97</xdr:row>
      <xdr:rowOff>10795</xdr:rowOff>
    </xdr:from>
    <xdr:to>
      <xdr:col>71</xdr:col>
      <xdr:colOff>177800</xdr:colOff>
      <xdr:row>97</xdr:row>
      <xdr:rowOff>30480</xdr:rowOff>
    </xdr:to>
    <xdr:cxnSp macro="">
      <xdr:nvCxnSpPr>
        <xdr:cNvPr id="717" name="直線コネクタ 716">
          <a:extLst>
            <a:ext uri="{FF2B5EF4-FFF2-40B4-BE49-F238E27FC236}">
              <a16:creationId xmlns:a16="http://schemas.microsoft.com/office/drawing/2014/main" id="{00000000-0008-0000-0700-0000CD020000}"/>
            </a:ext>
          </a:extLst>
        </xdr:cNvPr>
        <xdr:cNvCxnSpPr/>
      </xdr:nvCxnSpPr>
      <xdr:spPr>
        <a:xfrm flipV="1">
          <a:off x="12814300" y="16641445"/>
          <a:ext cx="8890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45085</xdr:rowOff>
    </xdr:from>
    <xdr:to>
      <xdr:col>72</xdr:col>
      <xdr:colOff>38100</xdr:colOff>
      <xdr:row>96</xdr:row>
      <xdr:rowOff>146685</xdr:rowOff>
    </xdr:to>
    <xdr:sp macro="" textlink="">
      <xdr:nvSpPr>
        <xdr:cNvPr id="718" name="フローチャート: 判断 717">
          <a:extLst>
            <a:ext uri="{FF2B5EF4-FFF2-40B4-BE49-F238E27FC236}">
              <a16:creationId xmlns:a16="http://schemas.microsoft.com/office/drawing/2014/main" id="{00000000-0008-0000-0700-0000CE020000}"/>
            </a:ext>
          </a:extLst>
        </xdr:cNvPr>
        <xdr:cNvSpPr/>
      </xdr:nvSpPr>
      <xdr:spPr>
        <a:xfrm>
          <a:off x="13652500" y="16504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94</xdr:row>
      <xdr:rowOff>163195</xdr:rowOff>
    </xdr:from>
    <xdr:ext cx="530225" cy="259080"/>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3435965" y="1627949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31,671</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96</xdr:row>
      <xdr:rowOff>37465</xdr:rowOff>
    </xdr:from>
    <xdr:to>
      <xdr:col>67</xdr:col>
      <xdr:colOff>101600</xdr:colOff>
      <xdr:row>96</xdr:row>
      <xdr:rowOff>139065</xdr:rowOff>
    </xdr:to>
    <xdr:sp macro="" textlink="">
      <xdr:nvSpPr>
        <xdr:cNvPr id="720" name="フローチャート: 判断 719">
          <a:extLst>
            <a:ext uri="{FF2B5EF4-FFF2-40B4-BE49-F238E27FC236}">
              <a16:creationId xmlns:a16="http://schemas.microsoft.com/office/drawing/2014/main" id="{00000000-0008-0000-0700-0000D0020000}"/>
            </a:ext>
          </a:extLst>
        </xdr:cNvPr>
        <xdr:cNvSpPr/>
      </xdr:nvSpPr>
      <xdr:spPr>
        <a:xfrm>
          <a:off x="12763500" y="16496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94</xdr:row>
      <xdr:rowOff>155575</xdr:rowOff>
    </xdr:from>
    <xdr:ext cx="530225" cy="25463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2546965" y="16271875"/>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32,132</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62000" cy="259080"/>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62000" cy="259080"/>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177800</xdr:colOff>
      <xdr:row>101</xdr:row>
      <xdr:rowOff>80010</xdr:rowOff>
    </xdr:from>
    <xdr:ext cx="762000" cy="259080"/>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62000" cy="259080"/>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96</xdr:row>
      <xdr:rowOff>635</xdr:rowOff>
    </xdr:from>
    <xdr:to>
      <xdr:col>85</xdr:col>
      <xdr:colOff>177800</xdr:colOff>
      <xdr:row>96</xdr:row>
      <xdr:rowOff>102235</xdr:rowOff>
    </xdr:to>
    <xdr:sp macro="" textlink="">
      <xdr:nvSpPr>
        <xdr:cNvPr id="727" name="楕円 726">
          <a:extLst>
            <a:ext uri="{FF2B5EF4-FFF2-40B4-BE49-F238E27FC236}">
              <a16:creationId xmlns:a16="http://schemas.microsoft.com/office/drawing/2014/main" id="{00000000-0008-0000-0700-0000D7020000}"/>
            </a:ext>
          </a:extLst>
        </xdr:cNvPr>
        <xdr:cNvSpPr/>
      </xdr:nvSpPr>
      <xdr:spPr>
        <a:xfrm>
          <a:off x="16268700" y="16459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23495</xdr:rowOff>
    </xdr:from>
    <xdr:ext cx="534670" cy="259080"/>
    <xdr:sp macro="" textlink="">
      <xdr:nvSpPr>
        <xdr:cNvPr id="728" name="公債費該当値テキスト">
          <a:extLst>
            <a:ext uri="{FF2B5EF4-FFF2-40B4-BE49-F238E27FC236}">
              <a16:creationId xmlns:a16="http://schemas.microsoft.com/office/drawing/2014/main" id="{00000000-0008-0000-0700-0000D8020000}"/>
            </a:ext>
          </a:extLst>
        </xdr:cNvPr>
        <xdr:cNvSpPr txBox="1"/>
      </xdr:nvSpPr>
      <xdr:spPr>
        <a:xfrm>
          <a:off x="16370300" y="1631124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34,409</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96</xdr:row>
      <xdr:rowOff>62230</xdr:rowOff>
    </xdr:from>
    <xdr:to>
      <xdr:col>81</xdr:col>
      <xdr:colOff>101600</xdr:colOff>
      <xdr:row>96</xdr:row>
      <xdr:rowOff>163830</xdr:rowOff>
    </xdr:to>
    <xdr:sp macro="" textlink="">
      <xdr:nvSpPr>
        <xdr:cNvPr id="729" name="楕円 728">
          <a:extLst>
            <a:ext uri="{FF2B5EF4-FFF2-40B4-BE49-F238E27FC236}">
              <a16:creationId xmlns:a16="http://schemas.microsoft.com/office/drawing/2014/main" id="{00000000-0008-0000-0700-0000D9020000}"/>
            </a:ext>
          </a:extLst>
        </xdr:cNvPr>
        <xdr:cNvSpPr/>
      </xdr:nvSpPr>
      <xdr:spPr>
        <a:xfrm>
          <a:off x="15430500" y="16521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96</xdr:row>
      <xdr:rowOff>154940</xdr:rowOff>
    </xdr:from>
    <xdr:ext cx="530225" cy="25463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5213965" y="1661414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30,632</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96</xdr:row>
      <xdr:rowOff>103505</xdr:rowOff>
    </xdr:from>
    <xdr:to>
      <xdr:col>76</xdr:col>
      <xdr:colOff>165100</xdr:colOff>
      <xdr:row>97</xdr:row>
      <xdr:rowOff>33655</xdr:rowOff>
    </xdr:to>
    <xdr:sp macro="" textlink="">
      <xdr:nvSpPr>
        <xdr:cNvPr id="731" name="楕円 730">
          <a:extLst>
            <a:ext uri="{FF2B5EF4-FFF2-40B4-BE49-F238E27FC236}">
              <a16:creationId xmlns:a16="http://schemas.microsoft.com/office/drawing/2014/main" id="{00000000-0008-0000-0700-0000DB020000}"/>
            </a:ext>
          </a:extLst>
        </xdr:cNvPr>
        <xdr:cNvSpPr/>
      </xdr:nvSpPr>
      <xdr:spPr>
        <a:xfrm>
          <a:off x="14541500" y="16562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97</xdr:row>
      <xdr:rowOff>24765</xdr:rowOff>
    </xdr:from>
    <xdr:ext cx="530225" cy="259080"/>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4324965" y="1665541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28,115</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96</xdr:row>
      <xdr:rowOff>132080</xdr:rowOff>
    </xdr:from>
    <xdr:to>
      <xdr:col>72</xdr:col>
      <xdr:colOff>38100</xdr:colOff>
      <xdr:row>97</xdr:row>
      <xdr:rowOff>61595</xdr:rowOff>
    </xdr:to>
    <xdr:sp macro="" textlink="">
      <xdr:nvSpPr>
        <xdr:cNvPr id="733" name="楕円 732">
          <a:extLst>
            <a:ext uri="{FF2B5EF4-FFF2-40B4-BE49-F238E27FC236}">
              <a16:creationId xmlns:a16="http://schemas.microsoft.com/office/drawing/2014/main" id="{00000000-0008-0000-0700-0000DD020000}"/>
            </a:ext>
          </a:extLst>
        </xdr:cNvPr>
        <xdr:cNvSpPr/>
      </xdr:nvSpPr>
      <xdr:spPr>
        <a:xfrm>
          <a:off x="13652500" y="1659128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97</xdr:row>
      <xdr:rowOff>52705</xdr:rowOff>
    </xdr:from>
    <xdr:ext cx="530225" cy="25463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3435965" y="16683355"/>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26,399</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96</xdr:row>
      <xdr:rowOff>151130</xdr:rowOff>
    </xdr:from>
    <xdr:to>
      <xdr:col>67</xdr:col>
      <xdr:colOff>101600</xdr:colOff>
      <xdr:row>97</xdr:row>
      <xdr:rowOff>81280</xdr:rowOff>
    </xdr:to>
    <xdr:sp macro="" textlink="">
      <xdr:nvSpPr>
        <xdr:cNvPr id="735" name="楕円 734">
          <a:extLst>
            <a:ext uri="{FF2B5EF4-FFF2-40B4-BE49-F238E27FC236}">
              <a16:creationId xmlns:a16="http://schemas.microsoft.com/office/drawing/2014/main" id="{00000000-0008-0000-0700-0000DF020000}"/>
            </a:ext>
          </a:extLst>
        </xdr:cNvPr>
        <xdr:cNvSpPr/>
      </xdr:nvSpPr>
      <xdr:spPr>
        <a:xfrm>
          <a:off x="12763500" y="16610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97</xdr:row>
      <xdr:rowOff>72390</xdr:rowOff>
    </xdr:from>
    <xdr:ext cx="530225" cy="259080"/>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2546965" y="1670304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25,205</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7" name="正方形/長方形 736">
          <a:extLst>
            <a:ext uri="{FF2B5EF4-FFF2-40B4-BE49-F238E27FC236}">
              <a16:creationId xmlns:a16="http://schemas.microsoft.com/office/drawing/2014/main" id="{00000000-0008-0000-0700-0000E1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8" name="正方形/長方形 737">
          <a:extLst>
            <a:ext uri="{FF2B5EF4-FFF2-40B4-BE49-F238E27FC236}">
              <a16:creationId xmlns:a16="http://schemas.microsoft.com/office/drawing/2014/main" id="{00000000-0008-0000-0700-0000E2020000}"/>
            </a:ext>
          </a:extLst>
        </xdr:cNvPr>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9" name="正方形/長方形 738">
          <a:extLst>
            <a:ext uri="{FF2B5EF4-FFF2-40B4-BE49-F238E27FC236}">
              <a16:creationId xmlns:a16="http://schemas.microsoft.com/office/drawing/2014/main" id="{00000000-0008-0000-0700-0000E3020000}"/>
            </a:ext>
          </a:extLst>
        </xdr:cNvPr>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6/99</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40" name="正方形/長方形 739">
          <a:extLst>
            <a:ext uri="{FF2B5EF4-FFF2-40B4-BE49-F238E27FC236}">
              <a16:creationId xmlns:a16="http://schemas.microsoft.com/office/drawing/2014/main" id="{00000000-0008-0000-0700-0000E4020000}"/>
            </a:ext>
          </a:extLst>
        </xdr:cNvPr>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41" name="正方形/長方形 740">
          <a:extLst>
            <a:ext uri="{FF2B5EF4-FFF2-40B4-BE49-F238E27FC236}">
              <a16:creationId xmlns:a16="http://schemas.microsoft.com/office/drawing/2014/main" id="{00000000-0008-0000-0700-0000E5020000}"/>
            </a:ext>
          </a:extLst>
        </xdr:cNvPr>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987</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42" name="正方形/長方形 741">
          <a:extLst>
            <a:ext uri="{FF2B5EF4-FFF2-40B4-BE49-F238E27FC236}">
              <a16:creationId xmlns:a16="http://schemas.microsoft.com/office/drawing/2014/main" id="{00000000-0008-0000-0700-0000E6020000}"/>
            </a:ext>
          </a:extLst>
        </xdr:cNvPr>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神奈川県平均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43" name="正方形/長方形 742">
          <a:extLst>
            <a:ext uri="{FF2B5EF4-FFF2-40B4-BE49-F238E27FC236}">
              <a16:creationId xmlns:a16="http://schemas.microsoft.com/office/drawing/2014/main" id="{00000000-0008-0000-0700-0000E7020000}"/>
            </a:ext>
          </a:extLst>
        </xdr:cNvPr>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1,779</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44" name="正方形/長方形 743">
          <a:extLst>
            <a:ext uri="{FF2B5EF4-FFF2-40B4-BE49-F238E27FC236}">
              <a16:creationId xmlns:a16="http://schemas.microsoft.com/office/drawing/2014/main" id="{00000000-0008-0000-0700-0000E8020000}"/>
            </a:ext>
          </a:extLst>
        </xdr:cNvPr>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5440" cy="220980"/>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8249900" y="463550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99060</xdr:rowOff>
    </xdr:from>
    <xdr:to>
      <xdr:col>120</xdr:col>
      <xdr:colOff>114300</xdr:colOff>
      <xdr:row>39</xdr:row>
      <xdr:rowOff>99060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288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38</xdr:row>
      <xdr:rowOff>128270</xdr:rowOff>
    </xdr:from>
    <xdr:ext cx="244475" cy="259080"/>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8039080" y="664337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37</xdr:row>
      <xdr:rowOff>114935</xdr:rowOff>
    </xdr:from>
    <xdr:to>
      <xdr:col>120</xdr:col>
      <xdr:colOff>114300</xdr:colOff>
      <xdr:row>37</xdr:row>
      <xdr:rowOff>114935</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8288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36</xdr:row>
      <xdr:rowOff>144145</xdr:rowOff>
    </xdr:from>
    <xdr:ext cx="462915" cy="25463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7820640" y="6316345"/>
          <a:ext cx="46291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96</xdr:col>
      <xdr:colOff>0</xdr:colOff>
      <xdr:row>35</xdr:row>
      <xdr:rowOff>132080</xdr:rowOff>
    </xdr:from>
    <xdr:to>
      <xdr:col>120</xdr:col>
      <xdr:colOff>114300</xdr:colOff>
      <xdr:row>35</xdr:row>
      <xdr:rowOff>132080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18288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34</xdr:row>
      <xdr:rowOff>160655</xdr:rowOff>
    </xdr:from>
    <xdr:ext cx="462915" cy="259080"/>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7820640" y="5989955"/>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96</xdr:col>
      <xdr:colOff>0</xdr:colOff>
      <xdr:row>33</xdr:row>
      <xdr:rowOff>147955</xdr:rowOff>
    </xdr:from>
    <xdr:to>
      <xdr:col>120</xdr:col>
      <xdr:colOff>114300</xdr:colOff>
      <xdr:row>33</xdr:row>
      <xdr:rowOff>147955</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8288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33</xdr:row>
      <xdr:rowOff>6350</xdr:rowOff>
    </xdr:from>
    <xdr:ext cx="462915" cy="25463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7820640" y="5664200"/>
          <a:ext cx="46291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96</xdr:col>
      <xdr:colOff>0</xdr:colOff>
      <xdr:row>31</xdr:row>
      <xdr:rowOff>164465</xdr:rowOff>
    </xdr:from>
    <xdr:to>
      <xdr:col>120</xdr:col>
      <xdr:colOff>114300</xdr:colOff>
      <xdr:row>31</xdr:row>
      <xdr:rowOff>164465</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18288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31</xdr:row>
      <xdr:rowOff>22225</xdr:rowOff>
    </xdr:from>
    <xdr:ext cx="462915" cy="2584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7820640" y="5337175"/>
          <a:ext cx="4629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dr:col>96</xdr:col>
      <xdr:colOff>0</xdr:colOff>
      <xdr:row>30</xdr:row>
      <xdr:rowOff>8890</xdr:rowOff>
    </xdr:from>
    <xdr:to>
      <xdr:col>120</xdr:col>
      <xdr:colOff>114300</xdr:colOff>
      <xdr:row>30</xdr:row>
      <xdr:rowOff>8890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18288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29</xdr:row>
      <xdr:rowOff>38100</xdr:rowOff>
    </xdr:from>
    <xdr:ext cx="531495" cy="259080"/>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7756505" y="50101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27</xdr:row>
      <xdr:rowOff>54610</xdr:rowOff>
    </xdr:from>
    <xdr:ext cx="531495" cy="25463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7756505" y="4683760"/>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61" name="諸支出金グラフ枠">
          <a:extLst>
            <a:ext uri="{FF2B5EF4-FFF2-40B4-BE49-F238E27FC236}">
              <a16:creationId xmlns:a16="http://schemas.microsoft.com/office/drawing/2014/main" id="{00000000-0008-0000-0700-0000F9020000}"/>
            </a:ext>
          </a:extLst>
        </xdr:cNvPr>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45085</xdr:rowOff>
    </xdr:from>
    <xdr:to>
      <xdr:col>116</xdr:col>
      <xdr:colOff>62865</xdr:colOff>
      <xdr:row>39</xdr:row>
      <xdr:rowOff>99060</xdr:rowOff>
    </xdr:to>
    <xdr:cxnSp macro="">
      <xdr:nvCxnSpPr>
        <xdr:cNvPr id="762" name="直線コネクタ 761">
          <a:extLst>
            <a:ext uri="{FF2B5EF4-FFF2-40B4-BE49-F238E27FC236}">
              <a16:creationId xmlns:a16="http://schemas.microsoft.com/office/drawing/2014/main" id="{00000000-0008-0000-0700-0000FA020000}"/>
            </a:ext>
          </a:extLst>
        </xdr:cNvPr>
        <xdr:cNvCxnSpPr/>
      </xdr:nvCxnSpPr>
      <xdr:spPr>
        <a:xfrm flipV="1">
          <a:off x="22159595" y="5360035"/>
          <a:ext cx="1270" cy="14255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135255</xdr:rowOff>
    </xdr:from>
    <xdr:ext cx="249555" cy="254635"/>
    <xdr:sp macro="" textlink="">
      <xdr:nvSpPr>
        <xdr:cNvPr id="763" name="諸支出金最小値テキスト">
          <a:extLst>
            <a:ext uri="{FF2B5EF4-FFF2-40B4-BE49-F238E27FC236}">
              <a16:creationId xmlns:a16="http://schemas.microsoft.com/office/drawing/2014/main" id="{00000000-0008-0000-0700-0000FB020000}"/>
            </a:ext>
          </a:extLst>
        </xdr:cNvPr>
        <xdr:cNvSpPr txBox="1"/>
      </xdr:nvSpPr>
      <xdr:spPr>
        <a:xfrm>
          <a:off x="22212300" y="6821805"/>
          <a:ext cx="249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39</xdr:row>
      <xdr:rowOff>99060</xdr:rowOff>
    </xdr:from>
    <xdr:to>
      <xdr:col>116</xdr:col>
      <xdr:colOff>152400</xdr:colOff>
      <xdr:row>39</xdr:row>
      <xdr:rowOff>99060</xdr:rowOff>
    </xdr:to>
    <xdr:cxnSp macro="">
      <xdr:nvCxnSpPr>
        <xdr:cNvPr id="764" name="直線コネクタ 763">
          <a:extLst>
            <a:ext uri="{FF2B5EF4-FFF2-40B4-BE49-F238E27FC236}">
              <a16:creationId xmlns:a16="http://schemas.microsoft.com/office/drawing/2014/main" id="{00000000-0008-0000-0700-0000FC020000}"/>
            </a:ext>
          </a:extLst>
        </xdr:cNvPr>
        <xdr:cNvCxnSpPr/>
      </xdr:nvCxnSpPr>
      <xdr:spPr>
        <a:xfrm>
          <a:off x="22072600" y="6785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163195</xdr:rowOff>
    </xdr:from>
    <xdr:ext cx="469900" cy="259080"/>
    <xdr:sp macro="" textlink="">
      <xdr:nvSpPr>
        <xdr:cNvPr id="765" name="諸支出金最大値テキスト">
          <a:extLst>
            <a:ext uri="{FF2B5EF4-FFF2-40B4-BE49-F238E27FC236}">
              <a16:creationId xmlns:a16="http://schemas.microsoft.com/office/drawing/2014/main" id="{00000000-0008-0000-0700-0000FD020000}"/>
            </a:ext>
          </a:extLst>
        </xdr:cNvPr>
        <xdr:cNvSpPr txBox="1"/>
      </xdr:nvSpPr>
      <xdr:spPr>
        <a:xfrm>
          <a:off x="22212300" y="513524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8,730</a:t>
          </a:r>
          <a:endParaRPr kumimoji="1" lang="ja-JP" altLang="en-US" sz="1000" b="1">
            <a:latin typeface="ＭＳ Ｐゴシック"/>
          </a:endParaRPr>
        </a:p>
      </xdr:txBody>
    </xdr:sp>
    <xdr:clientData/>
  </xdr:oneCellAnchor>
  <xdr:twoCellAnchor>
    <xdr:from>
      <xdr:col>115</xdr:col>
      <xdr:colOff>165100</xdr:colOff>
      <xdr:row>31</xdr:row>
      <xdr:rowOff>45085</xdr:rowOff>
    </xdr:from>
    <xdr:to>
      <xdr:col>116</xdr:col>
      <xdr:colOff>152400</xdr:colOff>
      <xdr:row>31</xdr:row>
      <xdr:rowOff>45085</xdr:rowOff>
    </xdr:to>
    <xdr:cxnSp macro="">
      <xdr:nvCxnSpPr>
        <xdr:cNvPr id="766" name="直線コネクタ 765">
          <a:extLst>
            <a:ext uri="{FF2B5EF4-FFF2-40B4-BE49-F238E27FC236}">
              <a16:creationId xmlns:a16="http://schemas.microsoft.com/office/drawing/2014/main" id="{00000000-0008-0000-0700-0000FE020000}"/>
            </a:ext>
          </a:extLst>
        </xdr:cNvPr>
        <xdr:cNvCxnSpPr/>
      </xdr:nvCxnSpPr>
      <xdr:spPr>
        <a:xfrm>
          <a:off x="22072600" y="53600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99060</xdr:rowOff>
    </xdr:from>
    <xdr:to>
      <xdr:col>116</xdr:col>
      <xdr:colOff>63500</xdr:colOff>
      <xdr:row>39</xdr:row>
      <xdr:rowOff>99060</xdr:rowOff>
    </xdr:to>
    <xdr:cxnSp macro="">
      <xdr:nvCxnSpPr>
        <xdr:cNvPr id="767" name="直線コネクタ 766">
          <a:extLst>
            <a:ext uri="{FF2B5EF4-FFF2-40B4-BE49-F238E27FC236}">
              <a16:creationId xmlns:a16="http://schemas.microsoft.com/office/drawing/2014/main" id="{00000000-0008-0000-0700-0000FF020000}"/>
            </a:ext>
          </a:extLst>
        </xdr:cNvPr>
        <xdr:cNvCxnSpPr/>
      </xdr:nvCxnSpPr>
      <xdr:spPr>
        <a:xfrm>
          <a:off x="21323300" y="678561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52705</xdr:rowOff>
    </xdr:from>
    <xdr:ext cx="378460" cy="254635"/>
    <xdr:sp macro="" textlink="">
      <xdr:nvSpPr>
        <xdr:cNvPr id="768" name="諸支出金平均値テキスト">
          <a:extLst>
            <a:ext uri="{FF2B5EF4-FFF2-40B4-BE49-F238E27FC236}">
              <a16:creationId xmlns:a16="http://schemas.microsoft.com/office/drawing/2014/main" id="{00000000-0008-0000-0700-000000030000}"/>
            </a:ext>
          </a:extLst>
        </xdr:cNvPr>
        <xdr:cNvSpPr txBox="1"/>
      </xdr:nvSpPr>
      <xdr:spPr>
        <a:xfrm>
          <a:off x="22212300" y="6567805"/>
          <a:ext cx="378460" cy="2546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39</xdr:row>
      <xdr:rowOff>29845</xdr:rowOff>
    </xdr:from>
    <xdr:to>
      <xdr:col>116</xdr:col>
      <xdr:colOff>114300</xdr:colOff>
      <xdr:row>39</xdr:row>
      <xdr:rowOff>132080</xdr:rowOff>
    </xdr:to>
    <xdr:sp macro="" textlink="">
      <xdr:nvSpPr>
        <xdr:cNvPr id="769" name="フローチャート: 判断 768">
          <a:extLst>
            <a:ext uri="{FF2B5EF4-FFF2-40B4-BE49-F238E27FC236}">
              <a16:creationId xmlns:a16="http://schemas.microsoft.com/office/drawing/2014/main" id="{00000000-0008-0000-0700-000001030000}"/>
            </a:ext>
          </a:extLst>
        </xdr:cNvPr>
        <xdr:cNvSpPr/>
      </xdr:nvSpPr>
      <xdr:spPr>
        <a:xfrm>
          <a:off x="22110700" y="67163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99060</xdr:rowOff>
    </xdr:from>
    <xdr:to>
      <xdr:col>111</xdr:col>
      <xdr:colOff>177800</xdr:colOff>
      <xdr:row>39</xdr:row>
      <xdr:rowOff>99060</xdr:rowOff>
    </xdr:to>
    <xdr:cxnSp macro="">
      <xdr:nvCxnSpPr>
        <xdr:cNvPr id="770" name="直線コネクタ 769">
          <a:extLst>
            <a:ext uri="{FF2B5EF4-FFF2-40B4-BE49-F238E27FC236}">
              <a16:creationId xmlns:a16="http://schemas.microsoft.com/office/drawing/2014/main" id="{00000000-0008-0000-0700-000002030000}"/>
            </a:ext>
          </a:extLst>
        </xdr:cNvPr>
        <xdr:cNvCxnSpPr/>
      </xdr:nvCxnSpPr>
      <xdr:spPr>
        <a:xfrm>
          <a:off x="20434300" y="6785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38735</xdr:rowOff>
    </xdr:from>
    <xdr:to>
      <xdr:col>112</xdr:col>
      <xdr:colOff>38100</xdr:colOff>
      <xdr:row>39</xdr:row>
      <xdr:rowOff>140335</xdr:rowOff>
    </xdr:to>
    <xdr:sp macro="" textlink="">
      <xdr:nvSpPr>
        <xdr:cNvPr id="771" name="フローチャート: 判断 770">
          <a:extLst>
            <a:ext uri="{FF2B5EF4-FFF2-40B4-BE49-F238E27FC236}">
              <a16:creationId xmlns:a16="http://schemas.microsoft.com/office/drawing/2014/main" id="{00000000-0008-0000-0700-000003030000}"/>
            </a:ext>
          </a:extLst>
        </xdr:cNvPr>
        <xdr:cNvSpPr/>
      </xdr:nvSpPr>
      <xdr:spPr>
        <a:xfrm>
          <a:off x="21272500" y="6725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20955</xdr:colOff>
      <xdr:row>37</xdr:row>
      <xdr:rowOff>156845</xdr:rowOff>
    </xdr:from>
    <xdr:ext cx="313690" cy="25463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1166455" y="6500495"/>
          <a:ext cx="31369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39</xdr:row>
      <xdr:rowOff>99060</xdr:rowOff>
    </xdr:from>
    <xdr:to>
      <xdr:col>107</xdr:col>
      <xdr:colOff>50800</xdr:colOff>
      <xdr:row>39</xdr:row>
      <xdr:rowOff>99060</xdr:rowOff>
    </xdr:to>
    <xdr:cxnSp macro="">
      <xdr:nvCxnSpPr>
        <xdr:cNvPr id="773" name="直線コネクタ 772">
          <a:extLst>
            <a:ext uri="{FF2B5EF4-FFF2-40B4-BE49-F238E27FC236}">
              <a16:creationId xmlns:a16="http://schemas.microsoft.com/office/drawing/2014/main" id="{00000000-0008-0000-0700-000005030000}"/>
            </a:ext>
          </a:extLst>
        </xdr:cNvPr>
        <xdr:cNvCxnSpPr/>
      </xdr:nvCxnSpPr>
      <xdr:spPr>
        <a:xfrm>
          <a:off x="19545300" y="6785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41910</xdr:rowOff>
    </xdr:from>
    <xdr:to>
      <xdr:col>107</xdr:col>
      <xdr:colOff>101600</xdr:colOff>
      <xdr:row>39</xdr:row>
      <xdr:rowOff>143510</xdr:rowOff>
    </xdr:to>
    <xdr:sp macro="" textlink="">
      <xdr:nvSpPr>
        <xdr:cNvPr id="774" name="フローチャート: 判断 773">
          <a:extLst>
            <a:ext uri="{FF2B5EF4-FFF2-40B4-BE49-F238E27FC236}">
              <a16:creationId xmlns:a16="http://schemas.microsoft.com/office/drawing/2014/main" id="{00000000-0008-0000-0700-000006030000}"/>
            </a:ext>
          </a:extLst>
        </xdr:cNvPr>
        <xdr:cNvSpPr/>
      </xdr:nvSpPr>
      <xdr:spPr>
        <a:xfrm>
          <a:off x="20383500" y="6728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84455</xdr:colOff>
      <xdr:row>37</xdr:row>
      <xdr:rowOff>160020</xdr:rowOff>
    </xdr:from>
    <xdr:ext cx="313690" cy="259080"/>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20277455" y="650367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39</xdr:row>
      <xdr:rowOff>99060</xdr:rowOff>
    </xdr:from>
    <xdr:to>
      <xdr:col>102</xdr:col>
      <xdr:colOff>114300</xdr:colOff>
      <xdr:row>39</xdr:row>
      <xdr:rowOff>99060</xdr:rowOff>
    </xdr:to>
    <xdr:cxnSp macro="">
      <xdr:nvCxnSpPr>
        <xdr:cNvPr id="776" name="直線コネクタ 775">
          <a:extLst>
            <a:ext uri="{FF2B5EF4-FFF2-40B4-BE49-F238E27FC236}">
              <a16:creationId xmlns:a16="http://schemas.microsoft.com/office/drawing/2014/main" id="{00000000-0008-0000-0700-000008030000}"/>
            </a:ext>
          </a:extLst>
        </xdr:cNvPr>
        <xdr:cNvCxnSpPr/>
      </xdr:nvCxnSpPr>
      <xdr:spPr>
        <a:xfrm>
          <a:off x="18656300" y="6785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34925</xdr:rowOff>
    </xdr:from>
    <xdr:to>
      <xdr:col>102</xdr:col>
      <xdr:colOff>165100</xdr:colOff>
      <xdr:row>39</xdr:row>
      <xdr:rowOff>136525</xdr:rowOff>
    </xdr:to>
    <xdr:sp macro="" textlink="">
      <xdr:nvSpPr>
        <xdr:cNvPr id="777" name="フローチャート: 判断 776">
          <a:extLst>
            <a:ext uri="{FF2B5EF4-FFF2-40B4-BE49-F238E27FC236}">
              <a16:creationId xmlns:a16="http://schemas.microsoft.com/office/drawing/2014/main" id="{00000000-0008-0000-0700-000009030000}"/>
            </a:ext>
          </a:extLst>
        </xdr:cNvPr>
        <xdr:cNvSpPr/>
      </xdr:nvSpPr>
      <xdr:spPr>
        <a:xfrm>
          <a:off x="19494500" y="6721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147955</xdr:colOff>
      <xdr:row>37</xdr:row>
      <xdr:rowOff>153035</xdr:rowOff>
    </xdr:from>
    <xdr:ext cx="313690" cy="259080"/>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9388455" y="6496685"/>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81</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39</xdr:row>
      <xdr:rowOff>43815</xdr:rowOff>
    </xdr:from>
    <xdr:to>
      <xdr:col>98</xdr:col>
      <xdr:colOff>38100</xdr:colOff>
      <xdr:row>39</xdr:row>
      <xdr:rowOff>145415</xdr:rowOff>
    </xdr:to>
    <xdr:sp macro="" textlink="">
      <xdr:nvSpPr>
        <xdr:cNvPr id="779" name="フローチャート: 判断 778">
          <a:extLst>
            <a:ext uri="{FF2B5EF4-FFF2-40B4-BE49-F238E27FC236}">
              <a16:creationId xmlns:a16="http://schemas.microsoft.com/office/drawing/2014/main" id="{00000000-0008-0000-0700-00000B030000}"/>
            </a:ext>
          </a:extLst>
        </xdr:cNvPr>
        <xdr:cNvSpPr/>
      </xdr:nvSpPr>
      <xdr:spPr>
        <a:xfrm>
          <a:off x="18605500" y="6730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20955</xdr:colOff>
      <xdr:row>37</xdr:row>
      <xdr:rowOff>161925</xdr:rowOff>
    </xdr:from>
    <xdr:ext cx="313690" cy="259080"/>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499455" y="6505575"/>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80010</xdr:rowOff>
    </xdr:from>
    <xdr:ext cx="762000" cy="259080"/>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110</xdr:col>
      <xdr:colOff>177800</xdr:colOff>
      <xdr:row>41</xdr:row>
      <xdr:rowOff>80010</xdr:rowOff>
    </xdr:from>
    <xdr:ext cx="762000" cy="259080"/>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80010</xdr:rowOff>
    </xdr:from>
    <xdr:ext cx="762000" cy="259080"/>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80010</xdr:rowOff>
    </xdr:from>
    <xdr:ext cx="762000" cy="259080"/>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96</xdr:col>
      <xdr:colOff>177800</xdr:colOff>
      <xdr:row>41</xdr:row>
      <xdr:rowOff>80010</xdr:rowOff>
    </xdr:from>
    <xdr:ext cx="762000" cy="259080"/>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116</xdr:col>
      <xdr:colOff>12700</xdr:colOff>
      <xdr:row>39</xdr:row>
      <xdr:rowOff>48260</xdr:rowOff>
    </xdr:from>
    <xdr:to>
      <xdr:col>116</xdr:col>
      <xdr:colOff>114300</xdr:colOff>
      <xdr:row>39</xdr:row>
      <xdr:rowOff>149860</xdr:rowOff>
    </xdr:to>
    <xdr:sp macro="" textlink="">
      <xdr:nvSpPr>
        <xdr:cNvPr id="786" name="楕円 785">
          <a:extLst>
            <a:ext uri="{FF2B5EF4-FFF2-40B4-BE49-F238E27FC236}">
              <a16:creationId xmlns:a16="http://schemas.microsoft.com/office/drawing/2014/main" id="{00000000-0008-0000-0700-000012030000}"/>
            </a:ext>
          </a:extLst>
        </xdr:cNvPr>
        <xdr:cNvSpPr/>
      </xdr:nvSpPr>
      <xdr:spPr>
        <a:xfrm>
          <a:off x="221107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39</xdr:row>
      <xdr:rowOff>8255</xdr:rowOff>
    </xdr:from>
    <xdr:ext cx="249555" cy="254635"/>
    <xdr:sp macro="" textlink="">
      <xdr:nvSpPr>
        <xdr:cNvPr id="787" name="諸支出金該当値テキスト">
          <a:extLst>
            <a:ext uri="{FF2B5EF4-FFF2-40B4-BE49-F238E27FC236}">
              <a16:creationId xmlns:a16="http://schemas.microsoft.com/office/drawing/2014/main" id="{00000000-0008-0000-0700-000013030000}"/>
            </a:ext>
          </a:extLst>
        </xdr:cNvPr>
        <xdr:cNvSpPr txBox="1"/>
      </xdr:nvSpPr>
      <xdr:spPr>
        <a:xfrm>
          <a:off x="22212300" y="6694805"/>
          <a:ext cx="249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39</xdr:row>
      <xdr:rowOff>48260</xdr:rowOff>
    </xdr:from>
    <xdr:to>
      <xdr:col>112</xdr:col>
      <xdr:colOff>38100</xdr:colOff>
      <xdr:row>39</xdr:row>
      <xdr:rowOff>149860</xdr:rowOff>
    </xdr:to>
    <xdr:sp macro="" textlink="">
      <xdr:nvSpPr>
        <xdr:cNvPr id="788" name="楕円 787">
          <a:extLst>
            <a:ext uri="{FF2B5EF4-FFF2-40B4-BE49-F238E27FC236}">
              <a16:creationId xmlns:a16="http://schemas.microsoft.com/office/drawing/2014/main" id="{00000000-0008-0000-0700-000014030000}"/>
            </a:ext>
          </a:extLst>
        </xdr:cNvPr>
        <xdr:cNvSpPr/>
      </xdr:nvSpPr>
      <xdr:spPr>
        <a:xfrm>
          <a:off x="21272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39</xdr:row>
      <xdr:rowOff>140970</xdr:rowOff>
    </xdr:from>
    <xdr:ext cx="245110" cy="259080"/>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21198840" y="682752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39</xdr:row>
      <xdr:rowOff>48260</xdr:rowOff>
    </xdr:from>
    <xdr:to>
      <xdr:col>107</xdr:col>
      <xdr:colOff>101600</xdr:colOff>
      <xdr:row>39</xdr:row>
      <xdr:rowOff>149860</xdr:rowOff>
    </xdr:to>
    <xdr:sp macro="" textlink="">
      <xdr:nvSpPr>
        <xdr:cNvPr id="790" name="楕円 789">
          <a:extLst>
            <a:ext uri="{FF2B5EF4-FFF2-40B4-BE49-F238E27FC236}">
              <a16:creationId xmlns:a16="http://schemas.microsoft.com/office/drawing/2014/main" id="{00000000-0008-0000-0700-000016030000}"/>
            </a:ext>
          </a:extLst>
        </xdr:cNvPr>
        <xdr:cNvSpPr/>
      </xdr:nvSpPr>
      <xdr:spPr>
        <a:xfrm>
          <a:off x="20383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39</xdr:row>
      <xdr:rowOff>140970</xdr:rowOff>
    </xdr:from>
    <xdr:ext cx="245110" cy="259080"/>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20309840" y="682752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39</xdr:row>
      <xdr:rowOff>48260</xdr:rowOff>
    </xdr:from>
    <xdr:to>
      <xdr:col>102</xdr:col>
      <xdr:colOff>165100</xdr:colOff>
      <xdr:row>39</xdr:row>
      <xdr:rowOff>149860</xdr:rowOff>
    </xdr:to>
    <xdr:sp macro="" textlink="">
      <xdr:nvSpPr>
        <xdr:cNvPr id="792" name="楕円 791">
          <a:extLst>
            <a:ext uri="{FF2B5EF4-FFF2-40B4-BE49-F238E27FC236}">
              <a16:creationId xmlns:a16="http://schemas.microsoft.com/office/drawing/2014/main" id="{00000000-0008-0000-0700-000018030000}"/>
            </a:ext>
          </a:extLst>
        </xdr:cNvPr>
        <xdr:cNvSpPr/>
      </xdr:nvSpPr>
      <xdr:spPr>
        <a:xfrm>
          <a:off x="19494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39</xdr:row>
      <xdr:rowOff>140970</xdr:rowOff>
    </xdr:from>
    <xdr:ext cx="245110" cy="259080"/>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9420840" y="682752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39</xdr:row>
      <xdr:rowOff>48260</xdr:rowOff>
    </xdr:from>
    <xdr:to>
      <xdr:col>98</xdr:col>
      <xdr:colOff>38100</xdr:colOff>
      <xdr:row>39</xdr:row>
      <xdr:rowOff>149860</xdr:rowOff>
    </xdr:to>
    <xdr:sp macro="" textlink="">
      <xdr:nvSpPr>
        <xdr:cNvPr id="794" name="楕円 793">
          <a:extLst>
            <a:ext uri="{FF2B5EF4-FFF2-40B4-BE49-F238E27FC236}">
              <a16:creationId xmlns:a16="http://schemas.microsoft.com/office/drawing/2014/main" id="{00000000-0008-0000-0700-00001A030000}"/>
            </a:ext>
          </a:extLst>
        </xdr:cNvPr>
        <xdr:cNvSpPr/>
      </xdr:nvSpPr>
      <xdr:spPr>
        <a:xfrm>
          <a:off x="18605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39</xdr:row>
      <xdr:rowOff>140970</xdr:rowOff>
    </xdr:from>
    <xdr:ext cx="245110" cy="259080"/>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18531840" y="682752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96" name="正方形/長方形 795">
          <a:extLst>
            <a:ext uri="{FF2B5EF4-FFF2-40B4-BE49-F238E27FC236}">
              <a16:creationId xmlns:a16="http://schemas.microsoft.com/office/drawing/2014/main" id="{00000000-0008-0000-0700-00001C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97" name="正方形/長方形 796">
          <a:extLst>
            <a:ext uri="{FF2B5EF4-FFF2-40B4-BE49-F238E27FC236}">
              <a16:creationId xmlns:a16="http://schemas.microsoft.com/office/drawing/2014/main" id="{00000000-0008-0000-0700-00001D030000}"/>
            </a:ext>
          </a:extLst>
        </xdr:cNvPr>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98" name="正方形/長方形 797">
          <a:extLst>
            <a:ext uri="{FF2B5EF4-FFF2-40B4-BE49-F238E27FC236}">
              <a16:creationId xmlns:a16="http://schemas.microsoft.com/office/drawing/2014/main" id="{00000000-0008-0000-0700-00001E030000}"/>
            </a:ext>
          </a:extLst>
        </xdr:cNvPr>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1/99</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9" name="正方形/長方形 798">
          <a:extLst>
            <a:ext uri="{FF2B5EF4-FFF2-40B4-BE49-F238E27FC236}">
              <a16:creationId xmlns:a16="http://schemas.microsoft.com/office/drawing/2014/main" id="{00000000-0008-0000-0700-00001F030000}"/>
            </a:ext>
          </a:extLst>
        </xdr:cNvPr>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800" name="正方形/長方形 799">
          <a:extLst>
            <a:ext uri="{FF2B5EF4-FFF2-40B4-BE49-F238E27FC236}">
              <a16:creationId xmlns:a16="http://schemas.microsoft.com/office/drawing/2014/main" id="{00000000-0008-0000-0700-000020030000}"/>
            </a:ext>
          </a:extLst>
        </xdr:cNvPr>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801" name="正方形/長方形 800">
          <a:extLst>
            <a:ext uri="{FF2B5EF4-FFF2-40B4-BE49-F238E27FC236}">
              <a16:creationId xmlns:a16="http://schemas.microsoft.com/office/drawing/2014/main" id="{00000000-0008-0000-0700-000021030000}"/>
            </a:ext>
          </a:extLst>
        </xdr:cNvPr>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神奈川県平均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802" name="正方形/長方形 801">
          <a:extLst>
            <a:ext uri="{FF2B5EF4-FFF2-40B4-BE49-F238E27FC236}">
              <a16:creationId xmlns:a16="http://schemas.microsoft.com/office/drawing/2014/main" id="{00000000-0008-0000-0700-000022030000}"/>
            </a:ext>
          </a:extLst>
        </xdr:cNvPr>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803" name="正方形/長方形 802">
          <a:extLst>
            <a:ext uri="{FF2B5EF4-FFF2-40B4-BE49-F238E27FC236}">
              <a16:creationId xmlns:a16="http://schemas.microsoft.com/office/drawing/2014/main" id="{00000000-0008-0000-0700-000023030000}"/>
            </a:ext>
          </a:extLst>
        </xdr:cNvPr>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5440" cy="220980"/>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8249900" y="806450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8288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53</xdr:row>
      <xdr:rowOff>168910</xdr:rowOff>
    </xdr:from>
    <xdr:ext cx="244475" cy="25463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8039080" y="9255760"/>
          <a:ext cx="24447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47</xdr:row>
      <xdr:rowOff>54610</xdr:rowOff>
    </xdr:from>
    <xdr:ext cx="244475" cy="25463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8039080" y="8112760"/>
          <a:ext cx="24447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10" name="前年度繰上充用金グラフ枠">
          <a:extLst>
            <a:ext uri="{FF2B5EF4-FFF2-40B4-BE49-F238E27FC236}">
              <a16:creationId xmlns:a16="http://schemas.microsoft.com/office/drawing/2014/main" id="{00000000-0008-0000-0700-00002A030000}"/>
            </a:ext>
          </a:extLst>
        </xdr:cNvPr>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62865</xdr:colOff>
      <xdr:row>54</xdr:row>
      <xdr:rowOff>139700</xdr:rowOff>
    </xdr:to>
    <xdr:cxnSp macro="">
      <xdr:nvCxnSpPr>
        <xdr:cNvPr id="811" name="直線コネクタ 810">
          <a:extLst>
            <a:ext uri="{FF2B5EF4-FFF2-40B4-BE49-F238E27FC236}">
              <a16:creationId xmlns:a16="http://schemas.microsoft.com/office/drawing/2014/main" id="{00000000-0008-0000-0700-00002B030000}"/>
            </a:ext>
          </a:extLst>
        </xdr:cNvPr>
        <xdr:cNvCxnSpPr/>
      </xdr:nvCxnSpPr>
      <xdr:spPr>
        <a:xfrm>
          <a:off x="22159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10160</xdr:rowOff>
    </xdr:from>
    <xdr:ext cx="249555" cy="259080"/>
    <xdr:sp macro="" textlink="">
      <xdr:nvSpPr>
        <xdr:cNvPr id="812" name="前年度繰上充用金最小値テキスト">
          <a:extLst>
            <a:ext uri="{FF2B5EF4-FFF2-40B4-BE49-F238E27FC236}">
              <a16:creationId xmlns:a16="http://schemas.microsoft.com/office/drawing/2014/main" id="{00000000-0008-0000-0700-00002C030000}"/>
            </a:ext>
          </a:extLst>
        </xdr:cNvPr>
        <xdr:cNvSpPr txBox="1"/>
      </xdr:nvSpPr>
      <xdr:spPr>
        <a:xfrm>
          <a:off x="22212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13" name="直線コネクタ 812">
          <a:extLst>
            <a:ext uri="{FF2B5EF4-FFF2-40B4-BE49-F238E27FC236}">
              <a16:creationId xmlns:a16="http://schemas.microsoft.com/office/drawing/2014/main" id="{00000000-0008-0000-0700-00002D030000}"/>
            </a:ext>
          </a:extLst>
        </xdr:cNvPr>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10160</xdr:rowOff>
    </xdr:from>
    <xdr:ext cx="249555" cy="259080"/>
    <xdr:sp macro="" textlink="">
      <xdr:nvSpPr>
        <xdr:cNvPr id="814" name="前年度繰上充用金最大値テキスト">
          <a:extLst>
            <a:ext uri="{FF2B5EF4-FFF2-40B4-BE49-F238E27FC236}">
              <a16:creationId xmlns:a16="http://schemas.microsoft.com/office/drawing/2014/main" id="{00000000-0008-0000-0700-00002E030000}"/>
            </a:ext>
          </a:extLst>
        </xdr:cNvPr>
        <xdr:cNvSpPr txBox="1"/>
      </xdr:nvSpPr>
      <xdr:spPr>
        <a:xfrm>
          <a:off x="22212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15" name="直線コネクタ 814">
          <a:extLst>
            <a:ext uri="{FF2B5EF4-FFF2-40B4-BE49-F238E27FC236}">
              <a16:creationId xmlns:a16="http://schemas.microsoft.com/office/drawing/2014/main" id="{00000000-0008-0000-0700-00002F030000}"/>
            </a:ext>
          </a:extLst>
        </xdr:cNvPr>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16" name="直線コネクタ 815">
          <a:extLst>
            <a:ext uri="{FF2B5EF4-FFF2-40B4-BE49-F238E27FC236}">
              <a16:creationId xmlns:a16="http://schemas.microsoft.com/office/drawing/2014/main" id="{00000000-0008-0000-0700-000030030000}"/>
            </a:ext>
          </a:extLst>
        </xdr:cNvPr>
        <xdr:cNvCxnSpPr/>
      </xdr:nvCxnSpPr>
      <xdr:spPr>
        <a:xfrm>
          <a:off x="21323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67310</xdr:rowOff>
    </xdr:from>
    <xdr:ext cx="249555" cy="259080"/>
    <xdr:sp macro="" textlink="">
      <xdr:nvSpPr>
        <xdr:cNvPr id="817" name="前年度繰上充用金平均値テキスト">
          <a:extLst>
            <a:ext uri="{FF2B5EF4-FFF2-40B4-BE49-F238E27FC236}">
              <a16:creationId xmlns:a16="http://schemas.microsoft.com/office/drawing/2014/main" id="{00000000-0008-0000-0700-000031030000}"/>
            </a:ext>
          </a:extLst>
        </xdr:cNvPr>
        <xdr:cNvSpPr txBox="1"/>
      </xdr:nvSpPr>
      <xdr:spPr>
        <a:xfrm>
          <a:off x="22212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8" name="フローチャート: 判断 817">
          <a:extLst>
            <a:ext uri="{FF2B5EF4-FFF2-40B4-BE49-F238E27FC236}">
              <a16:creationId xmlns:a16="http://schemas.microsoft.com/office/drawing/2014/main" id="{00000000-0008-0000-0700-000032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19" name="直線コネクタ 818">
          <a:extLst>
            <a:ext uri="{FF2B5EF4-FFF2-40B4-BE49-F238E27FC236}">
              <a16:creationId xmlns:a16="http://schemas.microsoft.com/office/drawing/2014/main" id="{00000000-0008-0000-0700-000033030000}"/>
            </a:ext>
          </a:extLst>
        </xdr:cNvPr>
        <xdr:cNvCxnSpPr/>
      </xdr:nvCxnSpPr>
      <xdr:spPr>
        <a:xfrm>
          <a:off x="2043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20" name="フローチャート: 判断 819">
          <a:extLst>
            <a:ext uri="{FF2B5EF4-FFF2-40B4-BE49-F238E27FC236}">
              <a16:creationId xmlns:a16="http://schemas.microsoft.com/office/drawing/2014/main" id="{00000000-0008-0000-0700-000034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55</xdr:row>
      <xdr:rowOff>10160</xdr:rowOff>
    </xdr:from>
    <xdr:ext cx="245110" cy="259080"/>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1198840" y="943991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22" name="直線コネクタ 821">
          <a:extLst>
            <a:ext uri="{FF2B5EF4-FFF2-40B4-BE49-F238E27FC236}">
              <a16:creationId xmlns:a16="http://schemas.microsoft.com/office/drawing/2014/main" id="{00000000-0008-0000-0700-000036030000}"/>
            </a:ext>
          </a:extLst>
        </xdr:cNvPr>
        <xdr:cNvCxnSpPr/>
      </xdr:nvCxnSpPr>
      <xdr:spPr>
        <a:xfrm>
          <a:off x="19545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23" name="フローチャート: 判断 822">
          <a:extLst>
            <a:ext uri="{FF2B5EF4-FFF2-40B4-BE49-F238E27FC236}">
              <a16:creationId xmlns:a16="http://schemas.microsoft.com/office/drawing/2014/main" id="{00000000-0008-0000-0700-000037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55</xdr:row>
      <xdr:rowOff>10160</xdr:rowOff>
    </xdr:from>
    <xdr:ext cx="245110" cy="259080"/>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20309840" y="943991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25" name="直線コネクタ 824">
          <a:extLst>
            <a:ext uri="{FF2B5EF4-FFF2-40B4-BE49-F238E27FC236}">
              <a16:creationId xmlns:a16="http://schemas.microsoft.com/office/drawing/2014/main" id="{00000000-0008-0000-0700-000039030000}"/>
            </a:ext>
          </a:extLst>
        </xdr:cNvPr>
        <xdr:cNvCxnSpPr/>
      </xdr:nvCxnSpPr>
      <xdr:spPr>
        <a:xfrm>
          <a:off x="18656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26" name="フローチャート: 判断 825">
          <a:extLst>
            <a:ext uri="{FF2B5EF4-FFF2-40B4-BE49-F238E27FC236}">
              <a16:creationId xmlns:a16="http://schemas.microsoft.com/office/drawing/2014/main" id="{00000000-0008-0000-0700-00003A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55</xdr:row>
      <xdr:rowOff>10160</xdr:rowOff>
    </xdr:from>
    <xdr:ext cx="245110" cy="259080"/>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9420840" y="943991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8" name="フローチャート: 判断 827">
          <a:extLst>
            <a:ext uri="{FF2B5EF4-FFF2-40B4-BE49-F238E27FC236}">
              <a16:creationId xmlns:a16="http://schemas.microsoft.com/office/drawing/2014/main" id="{00000000-0008-0000-0700-00003C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55</xdr:row>
      <xdr:rowOff>10160</xdr:rowOff>
    </xdr:from>
    <xdr:ext cx="245110" cy="259080"/>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18531840" y="943991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80010</xdr:rowOff>
    </xdr:from>
    <xdr:ext cx="762000" cy="259080"/>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110</xdr:col>
      <xdr:colOff>177800</xdr:colOff>
      <xdr:row>61</xdr:row>
      <xdr:rowOff>80010</xdr:rowOff>
    </xdr:from>
    <xdr:ext cx="762000" cy="259080"/>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80010</xdr:rowOff>
    </xdr:from>
    <xdr:ext cx="762000" cy="259080"/>
    <xdr:sp macro="" textlink="">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80010</xdr:rowOff>
    </xdr:from>
    <xdr:ext cx="762000" cy="259080"/>
    <xdr:sp macro="" textlink="">
      <xdr:nvSpPr>
        <xdr:cNvPr id="833" name="テキスト ボックス 832">
          <a:extLst>
            <a:ext uri="{FF2B5EF4-FFF2-40B4-BE49-F238E27FC236}">
              <a16:creationId xmlns:a16="http://schemas.microsoft.com/office/drawing/2014/main" id="{00000000-0008-0000-0700-000041030000}"/>
            </a:ext>
          </a:extLst>
        </xdr:cNvPr>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96</xdr:col>
      <xdr:colOff>177800</xdr:colOff>
      <xdr:row>61</xdr:row>
      <xdr:rowOff>80010</xdr:rowOff>
    </xdr:from>
    <xdr:ext cx="762000" cy="259080"/>
    <xdr:sp macro="" textlink="">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35" name="楕円 834">
          <a:extLst>
            <a:ext uri="{FF2B5EF4-FFF2-40B4-BE49-F238E27FC236}">
              <a16:creationId xmlns:a16="http://schemas.microsoft.com/office/drawing/2014/main" id="{00000000-0008-0000-0700-000043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124460</xdr:rowOff>
    </xdr:from>
    <xdr:ext cx="249555" cy="259080"/>
    <xdr:sp macro="" textlink="">
      <xdr:nvSpPr>
        <xdr:cNvPr id="836" name="前年度繰上充用金該当値テキスト">
          <a:extLst>
            <a:ext uri="{FF2B5EF4-FFF2-40B4-BE49-F238E27FC236}">
              <a16:creationId xmlns:a16="http://schemas.microsoft.com/office/drawing/2014/main" id="{00000000-0008-0000-0700-000044030000}"/>
            </a:ext>
          </a:extLst>
        </xdr:cNvPr>
        <xdr:cNvSpPr txBox="1"/>
      </xdr:nvSpPr>
      <xdr:spPr>
        <a:xfrm>
          <a:off x="22212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37" name="楕円 836">
          <a:extLst>
            <a:ext uri="{FF2B5EF4-FFF2-40B4-BE49-F238E27FC236}">
              <a16:creationId xmlns:a16="http://schemas.microsoft.com/office/drawing/2014/main" id="{00000000-0008-0000-0700-000045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53</xdr:row>
      <xdr:rowOff>35560</xdr:rowOff>
    </xdr:from>
    <xdr:ext cx="245110" cy="259080"/>
    <xdr:sp macro="" textlink="">
      <xdr:nvSpPr>
        <xdr:cNvPr id="838" name="テキスト ボックス 837">
          <a:extLst>
            <a:ext uri="{FF2B5EF4-FFF2-40B4-BE49-F238E27FC236}">
              <a16:creationId xmlns:a16="http://schemas.microsoft.com/office/drawing/2014/main" id="{00000000-0008-0000-0700-000046030000}"/>
            </a:ext>
          </a:extLst>
        </xdr:cNvPr>
        <xdr:cNvSpPr txBox="1"/>
      </xdr:nvSpPr>
      <xdr:spPr>
        <a:xfrm>
          <a:off x="21198840" y="912241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39" name="楕円 838">
          <a:extLst>
            <a:ext uri="{FF2B5EF4-FFF2-40B4-BE49-F238E27FC236}">
              <a16:creationId xmlns:a16="http://schemas.microsoft.com/office/drawing/2014/main" id="{00000000-0008-0000-0700-000047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53</xdr:row>
      <xdr:rowOff>35560</xdr:rowOff>
    </xdr:from>
    <xdr:ext cx="245110" cy="259080"/>
    <xdr:sp macro="" textlink="">
      <xdr:nvSpPr>
        <xdr:cNvPr id="840" name="テキスト ボックス 839">
          <a:extLst>
            <a:ext uri="{FF2B5EF4-FFF2-40B4-BE49-F238E27FC236}">
              <a16:creationId xmlns:a16="http://schemas.microsoft.com/office/drawing/2014/main" id="{00000000-0008-0000-0700-000048030000}"/>
            </a:ext>
          </a:extLst>
        </xdr:cNvPr>
        <xdr:cNvSpPr txBox="1"/>
      </xdr:nvSpPr>
      <xdr:spPr>
        <a:xfrm>
          <a:off x="20309840" y="912241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41" name="楕円 840">
          <a:extLst>
            <a:ext uri="{FF2B5EF4-FFF2-40B4-BE49-F238E27FC236}">
              <a16:creationId xmlns:a16="http://schemas.microsoft.com/office/drawing/2014/main" id="{00000000-0008-0000-0700-000049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53</xdr:row>
      <xdr:rowOff>35560</xdr:rowOff>
    </xdr:from>
    <xdr:ext cx="245110" cy="259080"/>
    <xdr:sp macro="" textlink="">
      <xdr:nvSpPr>
        <xdr:cNvPr id="842" name="テキスト ボックス 841">
          <a:extLst>
            <a:ext uri="{FF2B5EF4-FFF2-40B4-BE49-F238E27FC236}">
              <a16:creationId xmlns:a16="http://schemas.microsoft.com/office/drawing/2014/main" id="{00000000-0008-0000-0700-00004A030000}"/>
            </a:ext>
          </a:extLst>
        </xdr:cNvPr>
        <xdr:cNvSpPr txBox="1"/>
      </xdr:nvSpPr>
      <xdr:spPr>
        <a:xfrm>
          <a:off x="19420840" y="912241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43" name="楕円 842">
          <a:extLst>
            <a:ext uri="{FF2B5EF4-FFF2-40B4-BE49-F238E27FC236}">
              <a16:creationId xmlns:a16="http://schemas.microsoft.com/office/drawing/2014/main" id="{00000000-0008-0000-0700-00004B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53</xdr:row>
      <xdr:rowOff>35560</xdr:rowOff>
    </xdr:from>
    <xdr:ext cx="245110" cy="259080"/>
    <xdr:sp macro="" textlink="">
      <xdr:nvSpPr>
        <xdr:cNvPr id="844" name="テキスト ボックス 843">
          <a:extLst>
            <a:ext uri="{FF2B5EF4-FFF2-40B4-BE49-F238E27FC236}">
              <a16:creationId xmlns:a16="http://schemas.microsoft.com/office/drawing/2014/main" id="{00000000-0008-0000-0700-00004C030000}"/>
            </a:ext>
          </a:extLst>
        </xdr:cNvPr>
        <xdr:cNvSpPr txBox="1"/>
      </xdr:nvSpPr>
      <xdr:spPr>
        <a:xfrm>
          <a:off x="18531840" y="912241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45" name="正方形/長方形 844">
          <a:extLst>
            <a:ext uri="{FF2B5EF4-FFF2-40B4-BE49-F238E27FC236}">
              <a16:creationId xmlns:a16="http://schemas.microsoft.com/office/drawing/2014/main" id="{00000000-0008-0000-0700-00004D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46" name="正方形/長方形 845">
          <a:extLst>
            <a:ext uri="{FF2B5EF4-FFF2-40B4-BE49-F238E27FC236}">
              <a16:creationId xmlns:a16="http://schemas.microsoft.com/office/drawing/2014/main" id="{00000000-0008-0000-0700-00004E030000}"/>
            </a:ext>
          </a:extLst>
        </xdr:cNvPr>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47" name="テキスト ボックス 846">
          <a:extLst>
            <a:ext uri="{FF2B5EF4-FFF2-40B4-BE49-F238E27FC236}">
              <a16:creationId xmlns:a16="http://schemas.microsoft.com/office/drawing/2014/main" id="{00000000-0008-0000-0700-00004F030000}"/>
            </a:ext>
          </a:extLst>
        </xdr:cNvPr>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総務費増額の主な要因は財政調整基金積立金の増加によるもののため、前年度と比較すると微増しており、類似団体との差が開いた。</a:t>
          </a:r>
        </a:p>
        <a:p>
          <a:r>
            <a:rPr kumimoji="1" lang="ja-JP" altLang="en-US" sz="1300">
              <a:latin typeface="ＭＳ Ｐゴシック"/>
              <a:ea typeface="ＭＳ Ｐゴシック"/>
            </a:rPr>
            <a:t>商工費は令和２年度を除き、直近数年間と同程度の額になっている。</a:t>
          </a:r>
        </a:p>
        <a:p>
          <a:r>
            <a:rPr kumimoji="1" lang="ja-JP" altLang="en-US" sz="1300">
              <a:latin typeface="ＭＳ Ｐゴシック"/>
              <a:ea typeface="ＭＳ Ｐゴシック"/>
            </a:rPr>
            <a:t>民生費は子育て世帯への臨時特別給付金給付事業の大幅な減額に伴い前年度より減額した。</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200660</xdr:colOff>
      <xdr:row>46</xdr:row>
      <xdr:rowOff>103505</xdr:rowOff>
    </xdr:from>
    <xdr:to>
      <xdr:col>1</xdr:col>
      <xdr:colOff>895350</xdr:colOff>
      <xdr:row>46</xdr:row>
      <xdr:rowOff>618490</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a:xfrm>
          <a:off x="829310" y="10066655"/>
          <a:ext cx="694690" cy="514985"/>
        </a:xfrm>
        <a:prstGeom prst="rect">
          <a:avLst/>
        </a:prstGeom>
        <a:solidFill>
          <a:srgbClr val="FF8080"/>
        </a:solidFill>
        <a:ln w="6350">
          <a:solidFill>
            <a:srgbClr val="000000"/>
          </a:solidFill>
          <a:miter lim="800000"/>
          <a:headEnd/>
          <a:tailEnd/>
        </a:ln>
      </xdr:spPr>
    </xdr:sp>
    <xdr:clientData/>
  </xdr:twoCellAnchor>
  <xdr:twoCellAnchor>
    <xdr:from>
      <xdr:col>1</xdr:col>
      <xdr:colOff>200660</xdr:colOff>
      <xdr:row>47</xdr:row>
      <xdr:rowOff>114935</xdr:rowOff>
    </xdr:from>
    <xdr:to>
      <xdr:col>1</xdr:col>
      <xdr:colOff>895350</xdr:colOff>
      <xdr:row>47</xdr:row>
      <xdr:rowOff>618490</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a:xfrm>
          <a:off x="829310" y="10811510"/>
          <a:ext cx="694690" cy="503555"/>
        </a:xfrm>
        <a:prstGeom prst="rect">
          <a:avLst/>
        </a:prstGeom>
        <a:solidFill>
          <a:srgbClr val="00FFFF"/>
        </a:solidFill>
        <a:ln w="6350">
          <a:solidFill>
            <a:srgbClr val="000000"/>
          </a:solidFill>
          <a:miter lim="800000"/>
          <a:headEnd/>
          <a:tailEnd/>
        </a:ln>
      </xdr:spPr>
    </xdr:sp>
    <xdr:clientData/>
  </xdr:twoCellAnchor>
  <xdr:twoCellAnchor>
    <xdr:from>
      <xdr:col>1</xdr:col>
      <xdr:colOff>200660</xdr:colOff>
      <xdr:row>48</xdr:row>
      <xdr:rowOff>370840</xdr:rowOff>
    </xdr:from>
    <xdr:to>
      <xdr:col>1</xdr:col>
      <xdr:colOff>895350</xdr:colOff>
      <xdr:row>48</xdr:row>
      <xdr:rowOff>370840</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a:xfrm>
          <a:off x="829310" y="11800840"/>
          <a:ext cx="694690"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466090</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a:xfrm>
          <a:off x="1076325" y="11706225"/>
          <a:ext cx="190500" cy="189865"/>
        </a:xfrm>
        <a:prstGeom prst="ellipse">
          <a:avLst/>
        </a:prstGeom>
        <a:solidFill>
          <a:srgbClr val="FF0000"/>
        </a:solidFill>
        <a:ln w="6350">
          <a:noFill/>
          <a:round/>
          <a:headEnd/>
          <a:tailEnd/>
        </a:ln>
      </xdr:spPr>
    </xdr:sp>
    <xdr:clientData/>
  </xdr:twoCellAnchor>
  <xdr:twoCellAnchor>
    <xdr:from>
      <xdr:col>10</xdr:col>
      <xdr:colOff>323850</xdr:colOff>
      <xdr:row>45</xdr:row>
      <xdr:rowOff>10160</xdr:rowOff>
    </xdr:from>
    <xdr:to>
      <xdr:col>15</xdr:col>
      <xdr:colOff>724535</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a:xfrm>
          <a:off x="10982325" y="9601835"/>
          <a:ext cx="5972810" cy="2561590"/>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10160</xdr:rowOff>
    </xdr:from>
    <xdr:to>
      <xdr:col>11</xdr:col>
      <xdr:colOff>104775</xdr:colOff>
      <xdr:row>45</xdr:row>
      <xdr:rowOff>323215</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a:xfrm>
          <a:off x="10982325" y="9601835"/>
          <a:ext cx="895350"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a:xfrm>
          <a:off x="10172700" y="285750"/>
          <a:ext cx="253365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4</a:t>
          </a:r>
          <a:r>
            <a:rPr lang="ja-JP" altLang="en-US" sz="1600" b="1">
              <a:latin typeface="ＭＳ ゴシック"/>
              <a:ea typeface="ＭＳ ゴシック"/>
            </a:rPr>
            <a:t>年度</a:t>
          </a:r>
        </a:p>
      </xdr:txBody>
    </xdr:sp>
    <xdr:clientData/>
  </xdr:twoCellAnchor>
  <xdr:twoCellAnchor>
    <xdr:from>
      <xdr:col>12</xdr:col>
      <xdr:colOff>219075</xdr:colOff>
      <xdr:row>1</xdr:row>
      <xdr:rowOff>76200</xdr:rowOff>
    </xdr:from>
    <xdr:to>
      <xdr:col>15</xdr:col>
      <xdr:colOff>686435</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a:xfrm>
          <a:off x="13106400" y="285750"/>
          <a:ext cx="381063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神奈川県湯河原町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a:xfrm>
          <a:off x="466725" y="838200"/>
          <a:ext cx="31242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485775</xdr:colOff>
      <xdr:row>45</xdr:row>
      <xdr:rowOff>342265</xdr:rowOff>
    </xdr:from>
    <xdr:to>
      <xdr:col>15</xdr:col>
      <xdr:colOff>542290</xdr:colOff>
      <xdr:row>48</xdr:row>
      <xdr:rowOff>589915</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0" y="9933940"/>
          <a:ext cx="5628640"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財政調整基金は昨年度４億</a:t>
          </a:r>
          <a:r>
            <a:rPr kumimoji="1" lang="en-US" altLang="ja-JP" sz="1400">
              <a:latin typeface="ＭＳ ゴシック"/>
              <a:ea typeface="ＭＳ ゴシック"/>
            </a:rPr>
            <a:t>503</a:t>
          </a:r>
          <a:r>
            <a:rPr kumimoji="1" lang="ja-JP" altLang="en-US" sz="1400">
              <a:latin typeface="ＭＳ ゴシック"/>
              <a:ea typeface="ＭＳ ゴシック"/>
            </a:rPr>
            <a:t>万円の積み立てを行ったことで増加し、さらに令和４年度は４億5,003万円を積み立てたため、残高が増額した。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105410</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1056640</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a:xfrm>
          <a:off x="11353800" y="6896100"/>
          <a:ext cx="6304915"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532765</xdr:colOff>
      <xdr:row>32</xdr:row>
      <xdr:rowOff>29210</xdr:rowOff>
    </xdr:from>
    <xdr:to>
      <xdr:col>11</xdr:col>
      <xdr:colOff>913765</xdr:colOff>
      <xdr:row>33</xdr:row>
      <xdr:rowOff>19685</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a:xfrm>
          <a:off x="11419840" y="6925310"/>
          <a:ext cx="15240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10160</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151765</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a:xfrm>
          <a:off x="142875" y="142875"/>
          <a:ext cx="10325100"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170815</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4</a:t>
          </a:r>
          <a:r>
            <a:rPr lang="ja-JP" altLang="en-US" sz="1600" b="1">
              <a:latin typeface="ＭＳ ゴシック"/>
              <a:ea typeface="ＭＳ ゴシック"/>
            </a:rPr>
            <a:t>年度</a:t>
          </a:r>
        </a:p>
      </xdr:txBody>
    </xdr:sp>
    <xdr:clientData/>
  </xdr:twoCellAnchor>
  <xdr:twoCellAnchor>
    <xdr:from>
      <xdr:col>12</xdr:col>
      <xdr:colOff>657225</xdr:colOff>
      <xdr:row>1</xdr:row>
      <xdr:rowOff>28575</xdr:rowOff>
    </xdr:from>
    <xdr:to>
      <xdr:col>15</xdr:col>
      <xdr:colOff>1038860</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a:xfrm>
          <a:off x="13830300" y="238125"/>
          <a:ext cx="381063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神奈川県湯河原町</a:t>
          </a:r>
        </a:p>
      </xdr:txBody>
    </xdr:sp>
    <xdr:clientData/>
  </xdr:twoCellAnchor>
  <xdr:twoCellAnchor editAs="oneCell">
    <xdr:from>
      <xdr:col>1</xdr:col>
      <xdr:colOff>0</xdr:colOff>
      <xdr:row>3</xdr:row>
      <xdr:rowOff>28575</xdr:rowOff>
    </xdr:from>
    <xdr:to>
      <xdr:col>4</xdr:col>
      <xdr:colOff>913765</xdr:colOff>
      <xdr:row>4</xdr:row>
      <xdr:rowOff>199390</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a:xfrm>
          <a:off x="504825" y="657225"/>
          <a:ext cx="4314190"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351790</xdr:rowOff>
    </xdr:from>
    <xdr:to>
      <xdr:col>15</xdr:col>
      <xdr:colOff>923925</xdr:colOff>
      <xdr:row>42</xdr:row>
      <xdr:rowOff>275590</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7890"/>
          <a:ext cx="6038850"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令和４年度は、令和３年度に引き続き全会計で黒字となった。</a:t>
          </a:r>
        </a:p>
        <a:p>
          <a:r>
            <a:rPr kumimoji="1" lang="ja-JP" altLang="en-US" sz="1400">
              <a:latin typeface="ＭＳ ゴシック"/>
              <a:ea typeface="ＭＳ ゴシック"/>
            </a:rPr>
            <a:t>　今後も各会計において歳出の抑制と歳入の確保に努め、黒字額の維持、増加を図っていく。</a:t>
          </a:r>
        </a:p>
      </xdr:txBody>
    </xdr:sp>
    <xdr:clientData/>
  </xdr:twoCellAnchor>
  <xdr:twoCellAnchor>
    <xdr:from>
      <xdr:col>1</xdr:col>
      <xdr:colOff>0</xdr:colOff>
      <xdr:row>32</xdr:row>
      <xdr:rowOff>0</xdr:rowOff>
    </xdr:from>
    <xdr:to>
      <xdr:col>5</xdr:col>
      <xdr:colOff>10160</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89535</xdr:rowOff>
    </xdr:from>
    <xdr:to>
      <xdr:col>1</xdr:col>
      <xdr:colOff>638175</xdr:colOff>
      <xdr:row>33</xdr:row>
      <xdr:rowOff>378460</xdr:rowOff>
    </xdr:to>
    <xdr:sp macro="" textlink="">
      <xdr:nvSpPr>
        <xdr:cNvPr id="12" name="凡例1">
          <a:extLst>
            <a:ext uri="{FF2B5EF4-FFF2-40B4-BE49-F238E27FC236}">
              <a16:creationId xmlns:a16="http://schemas.microsoft.com/office/drawing/2014/main" id="{00000000-0008-0000-0900-00000C000000}"/>
            </a:ext>
          </a:extLst>
        </xdr:cNvPr>
        <xdr:cNvSpPr/>
      </xdr:nvSpPr>
      <xdr:spPr>
        <a:xfrm>
          <a:off x="635000" y="7480935"/>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89535</xdr:rowOff>
    </xdr:from>
    <xdr:to>
      <xdr:col>1</xdr:col>
      <xdr:colOff>638175</xdr:colOff>
      <xdr:row>34</xdr:row>
      <xdr:rowOff>378460</xdr:rowOff>
    </xdr:to>
    <xdr:sp macro="" textlink="">
      <xdr:nvSpPr>
        <xdr:cNvPr id="13" name="凡例2">
          <a:extLst>
            <a:ext uri="{FF2B5EF4-FFF2-40B4-BE49-F238E27FC236}">
              <a16:creationId xmlns:a16="http://schemas.microsoft.com/office/drawing/2014/main" id="{00000000-0008-0000-0900-00000D000000}"/>
            </a:ext>
          </a:extLst>
        </xdr:cNvPr>
        <xdr:cNvSpPr/>
      </xdr:nvSpPr>
      <xdr:spPr>
        <a:xfrm>
          <a:off x="635000" y="7976235"/>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89535</xdr:rowOff>
    </xdr:from>
    <xdr:to>
      <xdr:col>1</xdr:col>
      <xdr:colOff>638175</xdr:colOff>
      <xdr:row>35</xdr:row>
      <xdr:rowOff>378460</xdr:rowOff>
    </xdr:to>
    <xdr:sp macro="" textlink="">
      <xdr:nvSpPr>
        <xdr:cNvPr id="14" name="凡例3">
          <a:extLst>
            <a:ext uri="{FF2B5EF4-FFF2-40B4-BE49-F238E27FC236}">
              <a16:creationId xmlns:a16="http://schemas.microsoft.com/office/drawing/2014/main" id="{00000000-0008-0000-0900-00000E000000}"/>
            </a:ext>
          </a:extLst>
        </xdr:cNvPr>
        <xdr:cNvSpPr/>
      </xdr:nvSpPr>
      <xdr:spPr>
        <a:xfrm>
          <a:off x="635000" y="8471535"/>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89535</xdr:rowOff>
    </xdr:from>
    <xdr:to>
      <xdr:col>1</xdr:col>
      <xdr:colOff>638175</xdr:colOff>
      <xdr:row>36</xdr:row>
      <xdr:rowOff>378460</xdr:rowOff>
    </xdr:to>
    <xdr:sp macro="" textlink="">
      <xdr:nvSpPr>
        <xdr:cNvPr id="15" name="凡例4">
          <a:extLst>
            <a:ext uri="{FF2B5EF4-FFF2-40B4-BE49-F238E27FC236}">
              <a16:creationId xmlns:a16="http://schemas.microsoft.com/office/drawing/2014/main" id="{00000000-0008-0000-0900-00000F000000}"/>
            </a:ext>
          </a:extLst>
        </xdr:cNvPr>
        <xdr:cNvSpPr/>
      </xdr:nvSpPr>
      <xdr:spPr>
        <a:xfrm>
          <a:off x="635000" y="8966835"/>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89535</xdr:rowOff>
    </xdr:from>
    <xdr:to>
      <xdr:col>1</xdr:col>
      <xdr:colOff>638175</xdr:colOff>
      <xdr:row>37</xdr:row>
      <xdr:rowOff>378460</xdr:rowOff>
    </xdr:to>
    <xdr:sp macro="" textlink="">
      <xdr:nvSpPr>
        <xdr:cNvPr id="16" name="凡例5">
          <a:extLst>
            <a:ext uri="{FF2B5EF4-FFF2-40B4-BE49-F238E27FC236}">
              <a16:creationId xmlns:a16="http://schemas.microsoft.com/office/drawing/2014/main" id="{00000000-0008-0000-0900-000010000000}"/>
            </a:ext>
          </a:extLst>
        </xdr:cNvPr>
        <xdr:cNvSpPr/>
      </xdr:nvSpPr>
      <xdr:spPr>
        <a:xfrm>
          <a:off x="635000" y="9462135"/>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89535</xdr:rowOff>
    </xdr:from>
    <xdr:to>
      <xdr:col>1</xdr:col>
      <xdr:colOff>638175</xdr:colOff>
      <xdr:row>38</xdr:row>
      <xdr:rowOff>378460</xdr:rowOff>
    </xdr:to>
    <xdr:sp macro="" textlink="">
      <xdr:nvSpPr>
        <xdr:cNvPr id="17" name="凡例6">
          <a:extLst>
            <a:ext uri="{FF2B5EF4-FFF2-40B4-BE49-F238E27FC236}">
              <a16:creationId xmlns:a16="http://schemas.microsoft.com/office/drawing/2014/main" id="{00000000-0008-0000-0900-000011000000}"/>
            </a:ext>
          </a:extLst>
        </xdr:cNvPr>
        <xdr:cNvSpPr/>
      </xdr:nvSpPr>
      <xdr:spPr>
        <a:xfrm>
          <a:off x="635000" y="9957435"/>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89535</xdr:rowOff>
    </xdr:from>
    <xdr:to>
      <xdr:col>1</xdr:col>
      <xdr:colOff>638175</xdr:colOff>
      <xdr:row>39</xdr:row>
      <xdr:rowOff>378460</xdr:rowOff>
    </xdr:to>
    <xdr:sp macro="" textlink="">
      <xdr:nvSpPr>
        <xdr:cNvPr id="18" name="凡例7">
          <a:extLst>
            <a:ext uri="{FF2B5EF4-FFF2-40B4-BE49-F238E27FC236}">
              <a16:creationId xmlns:a16="http://schemas.microsoft.com/office/drawing/2014/main" id="{00000000-0008-0000-0900-000012000000}"/>
            </a:ext>
          </a:extLst>
        </xdr:cNvPr>
        <xdr:cNvSpPr/>
      </xdr:nvSpPr>
      <xdr:spPr>
        <a:xfrm>
          <a:off x="635000" y="10452735"/>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89535</xdr:rowOff>
    </xdr:from>
    <xdr:to>
      <xdr:col>1</xdr:col>
      <xdr:colOff>638175</xdr:colOff>
      <xdr:row>40</xdr:row>
      <xdr:rowOff>378460</xdr:rowOff>
    </xdr:to>
    <xdr:sp macro="" textlink="">
      <xdr:nvSpPr>
        <xdr:cNvPr id="19" name="凡例8">
          <a:extLst>
            <a:ext uri="{FF2B5EF4-FFF2-40B4-BE49-F238E27FC236}">
              <a16:creationId xmlns:a16="http://schemas.microsoft.com/office/drawing/2014/main" id="{00000000-0008-0000-0900-000013000000}"/>
            </a:ext>
          </a:extLst>
        </xdr:cNvPr>
        <xdr:cNvSpPr/>
      </xdr:nvSpPr>
      <xdr:spPr>
        <a:xfrm>
          <a:off x="635000" y="10948035"/>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89535</xdr:rowOff>
    </xdr:from>
    <xdr:to>
      <xdr:col>1</xdr:col>
      <xdr:colOff>638175</xdr:colOff>
      <xdr:row>41</xdr:row>
      <xdr:rowOff>378460</xdr:rowOff>
    </xdr:to>
    <xdr:sp macro="" textlink="">
      <xdr:nvSpPr>
        <xdr:cNvPr id="20" name="凡例9">
          <a:extLst>
            <a:ext uri="{FF2B5EF4-FFF2-40B4-BE49-F238E27FC236}">
              <a16:creationId xmlns:a16="http://schemas.microsoft.com/office/drawing/2014/main" id="{00000000-0008-0000-0900-000014000000}"/>
            </a:ext>
          </a:extLst>
        </xdr:cNvPr>
        <xdr:cNvSpPr/>
      </xdr:nvSpPr>
      <xdr:spPr>
        <a:xfrm>
          <a:off x="635000" y="11443335"/>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89535</xdr:rowOff>
    </xdr:from>
    <xdr:to>
      <xdr:col>1</xdr:col>
      <xdr:colOff>638175</xdr:colOff>
      <xdr:row>42</xdr:row>
      <xdr:rowOff>378460</xdr:rowOff>
    </xdr:to>
    <xdr:sp macro="" textlink="">
      <xdr:nvSpPr>
        <xdr:cNvPr id="21" name="凡例10">
          <a:extLst>
            <a:ext uri="{FF2B5EF4-FFF2-40B4-BE49-F238E27FC236}">
              <a16:creationId xmlns:a16="http://schemas.microsoft.com/office/drawing/2014/main" id="{00000000-0008-0000-0900-000015000000}"/>
            </a:ext>
          </a:extLst>
        </xdr:cNvPr>
        <xdr:cNvSpPr/>
      </xdr:nvSpPr>
      <xdr:spPr>
        <a:xfrm>
          <a:off x="635000" y="11938635"/>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Normal="100" workbookViewId="0"/>
  </sheetViews>
  <sheetFormatPr defaultColWidth="0" defaultRowHeight="11" zeroHeight="1" x14ac:dyDescent="0.2"/>
  <cols>
    <col min="1" max="11" width="2.08984375" style="1" customWidth="1"/>
    <col min="12" max="12" width="2.26953125" style="1" customWidth="1"/>
    <col min="13" max="17" width="2.36328125" style="1" customWidth="1"/>
    <col min="18" max="119" width="2.08984375" style="1" customWidth="1"/>
    <col min="120" max="120" width="0" style="1" hidden="1" customWidth="1"/>
    <col min="121" max="16384" width="0" style="1" hidden="1"/>
  </cols>
  <sheetData>
    <row r="1" spans="1:119" ht="33" customHeight="1" x14ac:dyDescent="0.2">
      <c r="B1" s="354" t="s">
        <v>133</v>
      </c>
      <c r="C1" s="354"/>
      <c r="D1" s="354"/>
      <c r="E1" s="354"/>
      <c r="F1" s="354"/>
      <c r="G1" s="354"/>
      <c r="H1" s="354"/>
      <c r="I1" s="354"/>
      <c r="J1" s="354"/>
      <c r="K1" s="354"/>
      <c r="L1" s="354"/>
      <c r="M1" s="354"/>
      <c r="N1" s="354"/>
      <c r="O1" s="354"/>
      <c r="P1" s="354"/>
      <c r="Q1" s="354"/>
      <c r="R1" s="354"/>
      <c r="S1" s="354"/>
      <c r="T1" s="354"/>
      <c r="U1" s="354"/>
      <c r="V1" s="354"/>
      <c r="W1" s="354"/>
      <c r="X1" s="354"/>
      <c r="Y1" s="354"/>
      <c r="Z1" s="354"/>
      <c r="AA1" s="354"/>
      <c r="AB1" s="354"/>
      <c r="AC1" s="354"/>
      <c r="AD1" s="354"/>
      <c r="AE1" s="354"/>
      <c r="AF1" s="354"/>
      <c r="AG1" s="354"/>
      <c r="AH1" s="354"/>
      <c r="AI1" s="354"/>
      <c r="AJ1" s="354"/>
      <c r="AK1" s="354"/>
      <c r="AL1" s="354"/>
      <c r="AM1" s="354"/>
      <c r="AN1" s="354"/>
      <c r="AO1" s="354"/>
      <c r="AP1" s="354"/>
      <c r="AQ1" s="354"/>
      <c r="AR1" s="354"/>
      <c r="AS1" s="354"/>
      <c r="AT1" s="354"/>
      <c r="AU1" s="354"/>
      <c r="AV1" s="354"/>
      <c r="AW1" s="354"/>
      <c r="AX1" s="354"/>
      <c r="AY1" s="354"/>
      <c r="AZ1" s="354"/>
      <c r="BA1" s="354"/>
      <c r="BB1" s="354"/>
      <c r="BC1" s="354"/>
      <c r="BD1" s="354"/>
      <c r="BE1" s="354"/>
      <c r="BF1" s="354"/>
      <c r="BG1" s="354"/>
      <c r="BH1" s="354"/>
      <c r="BI1" s="354"/>
      <c r="BJ1" s="354"/>
      <c r="BK1" s="354"/>
      <c r="BL1" s="354"/>
      <c r="BM1" s="354"/>
      <c r="BN1" s="354"/>
      <c r="BO1" s="354"/>
      <c r="BP1" s="354"/>
      <c r="BQ1" s="354"/>
      <c r="BR1" s="354"/>
      <c r="BS1" s="354"/>
      <c r="BT1" s="354"/>
      <c r="BU1" s="354"/>
      <c r="BV1" s="354"/>
      <c r="BW1" s="354"/>
      <c r="BX1" s="354"/>
      <c r="BY1" s="354"/>
      <c r="BZ1" s="354"/>
      <c r="CA1" s="354"/>
      <c r="CB1" s="354"/>
      <c r="CC1" s="354"/>
      <c r="CD1" s="354"/>
      <c r="CE1" s="354"/>
      <c r="CF1" s="354"/>
      <c r="CG1" s="354"/>
      <c r="CH1" s="354"/>
      <c r="CI1" s="354"/>
      <c r="CJ1" s="354"/>
      <c r="CK1" s="354"/>
      <c r="CL1" s="354"/>
      <c r="CM1" s="354"/>
      <c r="CN1" s="354"/>
      <c r="CO1" s="354"/>
      <c r="CP1" s="354"/>
      <c r="CQ1" s="354"/>
      <c r="CR1" s="354"/>
      <c r="CS1" s="354"/>
      <c r="CT1" s="354"/>
      <c r="CU1" s="354"/>
      <c r="CV1" s="354"/>
      <c r="CW1" s="354"/>
      <c r="CX1" s="354"/>
      <c r="CY1" s="354"/>
      <c r="CZ1" s="354"/>
      <c r="DA1" s="354"/>
      <c r="DB1" s="354"/>
      <c r="DC1" s="354"/>
      <c r="DD1" s="354"/>
      <c r="DE1" s="354"/>
      <c r="DF1" s="354"/>
      <c r="DG1" s="354"/>
      <c r="DH1" s="354"/>
      <c r="DI1" s="354"/>
      <c r="DJ1" s="2"/>
      <c r="DK1" s="2"/>
      <c r="DL1" s="2"/>
      <c r="DM1" s="2"/>
      <c r="DN1" s="2"/>
      <c r="DO1" s="2"/>
    </row>
    <row r="2" spans="1:119" ht="23.5" x14ac:dyDescent="0.2">
      <c r="B2" s="3" t="s">
        <v>134</v>
      </c>
      <c r="C2" s="3"/>
      <c r="D2" s="10"/>
    </row>
    <row r="3" spans="1:119" ht="18.75" customHeight="1" x14ac:dyDescent="0.2">
      <c r="A3" s="2"/>
      <c r="B3" s="509" t="s">
        <v>136</v>
      </c>
      <c r="C3" s="510"/>
      <c r="D3" s="510"/>
      <c r="E3" s="511"/>
      <c r="F3" s="511"/>
      <c r="G3" s="511"/>
      <c r="H3" s="511"/>
      <c r="I3" s="511"/>
      <c r="J3" s="511"/>
      <c r="K3" s="511"/>
      <c r="L3" s="511" t="s">
        <v>139</v>
      </c>
      <c r="M3" s="511"/>
      <c r="N3" s="511"/>
      <c r="O3" s="511"/>
      <c r="P3" s="511"/>
      <c r="Q3" s="511"/>
      <c r="R3" s="518"/>
      <c r="S3" s="518"/>
      <c r="T3" s="518"/>
      <c r="U3" s="518"/>
      <c r="V3" s="519"/>
      <c r="W3" s="358" t="s">
        <v>141</v>
      </c>
      <c r="X3" s="359"/>
      <c r="Y3" s="359"/>
      <c r="Z3" s="359"/>
      <c r="AA3" s="359"/>
      <c r="AB3" s="510"/>
      <c r="AC3" s="518" t="s">
        <v>142</v>
      </c>
      <c r="AD3" s="359"/>
      <c r="AE3" s="359"/>
      <c r="AF3" s="359"/>
      <c r="AG3" s="359"/>
      <c r="AH3" s="359"/>
      <c r="AI3" s="359"/>
      <c r="AJ3" s="359"/>
      <c r="AK3" s="359"/>
      <c r="AL3" s="360"/>
      <c r="AM3" s="358" t="s">
        <v>143</v>
      </c>
      <c r="AN3" s="359"/>
      <c r="AO3" s="359"/>
      <c r="AP3" s="359"/>
      <c r="AQ3" s="359"/>
      <c r="AR3" s="359"/>
      <c r="AS3" s="359"/>
      <c r="AT3" s="359"/>
      <c r="AU3" s="359"/>
      <c r="AV3" s="359"/>
      <c r="AW3" s="359"/>
      <c r="AX3" s="360"/>
      <c r="AY3" s="355" t="s">
        <v>5</v>
      </c>
      <c r="AZ3" s="356"/>
      <c r="BA3" s="356"/>
      <c r="BB3" s="356"/>
      <c r="BC3" s="356"/>
      <c r="BD3" s="356"/>
      <c r="BE3" s="356"/>
      <c r="BF3" s="356"/>
      <c r="BG3" s="356"/>
      <c r="BH3" s="356"/>
      <c r="BI3" s="356"/>
      <c r="BJ3" s="356"/>
      <c r="BK3" s="356"/>
      <c r="BL3" s="356"/>
      <c r="BM3" s="357"/>
      <c r="BN3" s="358" t="s">
        <v>147</v>
      </c>
      <c r="BO3" s="359"/>
      <c r="BP3" s="359"/>
      <c r="BQ3" s="359"/>
      <c r="BR3" s="359"/>
      <c r="BS3" s="359"/>
      <c r="BT3" s="359"/>
      <c r="BU3" s="360"/>
      <c r="BV3" s="358" t="s">
        <v>148</v>
      </c>
      <c r="BW3" s="359"/>
      <c r="BX3" s="359"/>
      <c r="BY3" s="359"/>
      <c r="BZ3" s="359"/>
      <c r="CA3" s="359"/>
      <c r="CB3" s="359"/>
      <c r="CC3" s="360"/>
      <c r="CD3" s="355" t="s">
        <v>5</v>
      </c>
      <c r="CE3" s="356"/>
      <c r="CF3" s="356"/>
      <c r="CG3" s="356"/>
      <c r="CH3" s="356"/>
      <c r="CI3" s="356"/>
      <c r="CJ3" s="356"/>
      <c r="CK3" s="356"/>
      <c r="CL3" s="356"/>
      <c r="CM3" s="356"/>
      <c r="CN3" s="356"/>
      <c r="CO3" s="356"/>
      <c r="CP3" s="356"/>
      <c r="CQ3" s="356"/>
      <c r="CR3" s="356"/>
      <c r="CS3" s="357"/>
      <c r="CT3" s="358" t="s">
        <v>151</v>
      </c>
      <c r="CU3" s="359"/>
      <c r="CV3" s="359"/>
      <c r="CW3" s="359"/>
      <c r="CX3" s="359"/>
      <c r="CY3" s="359"/>
      <c r="CZ3" s="359"/>
      <c r="DA3" s="360"/>
      <c r="DB3" s="358" t="s">
        <v>128</v>
      </c>
      <c r="DC3" s="359"/>
      <c r="DD3" s="359"/>
      <c r="DE3" s="359"/>
      <c r="DF3" s="359"/>
      <c r="DG3" s="359"/>
      <c r="DH3" s="359"/>
      <c r="DI3" s="360"/>
    </row>
    <row r="4" spans="1:119" ht="18.75" customHeight="1" x14ac:dyDescent="0.2">
      <c r="A4" s="2"/>
      <c r="B4" s="512"/>
      <c r="C4" s="513"/>
      <c r="D4" s="513"/>
      <c r="E4" s="514"/>
      <c r="F4" s="514"/>
      <c r="G4" s="514"/>
      <c r="H4" s="514"/>
      <c r="I4" s="514"/>
      <c r="J4" s="514"/>
      <c r="K4" s="514"/>
      <c r="L4" s="514"/>
      <c r="M4" s="514"/>
      <c r="N4" s="514"/>
      <c r="O4" s="514"/>
      <c r="P4" s="514"/>
      <c r="Q4" s="514"/>
      <c r="R4" s="520"/>
      <c r="S4" s="520"/>
      <c r="T4" s="520"/>
      <c r="U4" s="520"/>
      <c r="V4" s="521"/>
      <c r="W4" s="524"/>
      <c r="X4" s="503"/>
      <c r="Y4" s="503"/>
      <c r="Z4" s="503"/>
      <c r="AA4" s="503"/>
      <c r="AB4" s="513"/>
      <c r="AC4" s="520"/>
      <c r="AD4" s="503"/>
      <c r="AE4" s="503"/>
      <c r="AF4" s="503"/>
      <c r="AG4" s="503"/>
      <c r="AH4" s="503"/>
      <c r="AI4" s="503"/>
      <c r="AJ4" s="503"/>
      <c r="AK4" s="503"/>
      <c r="AL4" s="527"/>
      <c r="AM4" s="525"/>
      <c r="AN4" s="526"/>
      <c r="AO4" s="526"/>
      <c r="AP4" s="526"/>
      <c r="AQ4" s="526"/>
      <c r="AR4" s="526"/>
      <c r="AS4" s="526"/>
      <c r="AT4" s="526"/>
      <c r="AU4" s="526"/>
      <c r="AV4" s="526"/>
      <c r="AW4" s="526"/>
      <c r="AX4" s="528"/>
      <c r="AY4" s="361" t="s">
        <v>152</v>
      </c>
      <c r="AZ4" s="362"/>
      <c r="BA4" s="362"/>
      <c r="BB4" s="362"/>
      <c r="BC4" s="362"/>
      <c r="BD4" s="362"/>
      <c r="BE4" s="362"/>
      <c r="BF4" s="362"/>
      <c r="BG4" s="362"/>
      <c r="BH4" s="362"/>
      <c r="BI4" s="362"/>
      <c r="BJ4" s="362"/>
      <c r="BK4" s="362"/>
      <c r="BL4" s="362"/>
      <c r="BM4" s="363"/>
      <c r="BN4" s="364">
        <v>10936759</v>
      </c>
      <c r="BO4" s="365"/>
      <c r="BP4" s="365"/>
      <c r="BQ4" s="365"/>
      <c r="BR4" s="365"/>
      <c r="BS4" s="365"/>
      <c r="BT4" s="365"/>
      <c r="BU4" s="366"/>
      <c r="BV4" s="364">
        <v>10909668</v>
      </c>
      <c r="BW4" s="365"/>
      <c r="BX4" s="365"/>
      <c r="BY4" s="365"/>
      <c r="BZ4" s="365"/>
      <c r="CA4" s="365"/>
      <c r="CB4" s="365"/>
      <c r="CC4" s="366"/>
      <c r="CD4" s="367" t="s">
        <v>150</v>
      </c>
      <c r="CE4" s="368"/>
      <c r="CF4" s="368"/>
      <c r="CG4" s="368"/>
      <c r="CH4" s="368"/>
      <c r="CI4" s="368"/>
      <c r="CJ4" s="368"/>
      <c r="CK4" s="368"/>
      <c r="CL4" s="368"/>
      <c r="CM4" s="368"/>
      <c r="CN4" s="368"/>
      <c r="CO4" s="368"/>
      <c r="CP4" s="368"/>
      <c r="CQ4" s="368"/>
      <c r="CR4" s="368"/>
      <c r="CS4" s="369"/>
      <c r="CT4" s="370">
        <v>8.6999999999999993</v>
      </c>
      <c r="CU4" s="371"/>
      <c r="CV4" s="371"/>
      <c r="CW4" s="371"/>
      <c r="CX4" s="371"/>
      <c r="CY4" s="371"/>
      <c r="CZ4" s="371"/>
      <c r="DA4" s="372"/>
      <c r="DB4" s="370">
        <v>10.3</v>
      </c>
      <c r="DC4" s="371"/>
      <c r="DD4" s="371"/>
      <c r="DE4" s="371"/>
      <c r="DF4" s="371"/>
      <c r="DG4" s="371"/>
      <c r="DH4" s="371"/>
      <c r="DI4" s="372"/>
    </row>
    <row r="5" spans="1:119" ht="18.75" customHeight="1" x14ac:dyDescent="0.2">
      <c r="A5" s="2"/>
      <c r="B5" s="515"/>
      <c r="C5" s="516"/>
      <c r="D5" s="516"/>
      <c r="E5" s="517"/>
      <c r="F5" s="517"/>
      <c r="G5" s="517"/>
      <c r="H5" s="517"/>
      <c r="I5" s="517"/>
      <c r="J5" s="517"/>
      <c r="K5" s="517"/>
      <c r="L5" s="517"/>
      <c r="M5" s="517"/>
      <c r="N5" s="517"/>
      <c r="O5" s="517"/>
      <c r="P5" s="517"/>
      <c r="Q5" s="517"/>
      <c r="R5" s="522"/>
      <c r="S5" s="522"/>
      <c r="T5" s="522"/>
      <c r="U5" s="522"/>
      <c r="V5" s="523"/>
      <c r="W5" s="525"/>
      <c r="X5" s="526"/>
      <c r="Y5" s="526"/>
      <c r="Z5" s="526"/>
      <c r="AA5" s="526"/>
      <c r="AB5" s="516"/>
      <c r="AC5" s="522"/>
      <c r="AD5" s="526"/>
      <c r="AE5" s="526"/>
      <c r="AF5" s="526"/>
      <c r="AG5" s="526"/>
      <c r="AH5" s="526"/>
      <c r="AI5" s="526"/>
      <c r="AJ5" s="526"/>
      <c r="AK5" s="526"/>
      <c r="AL5" s="528"/>
      <c r="AM5" s="373" t="s">
        <v>153</v>
      </c>
      <c r="AN5" s="374"/>
      <c r="AO5" s="374"/>
      <c r="AP5" s="374"/>
      <c r="AQ5" s="374"/>
      <c r="AR5" s="374"/>
      <c r="AS5" s="374"/>
      <c r="AT5" s="375"/>
      <c r="AU5" s="376" t="s">
        <v>73</v>
      </c>
      <c r="AV5" s="377"/>
      <c r="AW5" s="377"/>
      <c r="AX5" s="377"/>
      <c r="AY5" s="378" t="s">
        <v>144</v>
      </c>
      <c r="AZ5" s="379"/>
      <c r="BA5" s="379"/>
      <c r="BB5" s="379"/>
      <c r="BC5" s="379"/>
      <c r="BD5" s="379"/>
      <c r="BE5" s="379"/>
      <c r="BF5" s="379"/>
      <c r="BG5" s="379"/>
      <c r="BH5" s="379"/>
      <c r="BI5" s="379"/>
      <c r="BJ5" s="379"/>
      <c r="BK5" s="379"/>
      <c r="BL5" s="379"/>
      <c r="BM5" s="380"/>
      <c r="BN5" s="381">
        <v>10309504</v>
      </c>
      <c r="BO5" s="382"/>
      <c r="BP5" s="382"/>
      <c r="BQ5" s="382"/>
      <c r="BR5" s="382"/>
      <c r="BS5" s="382"/>
      <c r="BT5" s="382"/>
      <c r="BU5" s="383"/>
      <c r="BV5" s="381">
        <v>10227804</v>
      </c>
      <c r="BW5" s="382"/>
      <c r="BX5" s="382"/>
      <c r="BY5" s="382"/>
      <c r="BZ5" s="382"/>
      <c r="CA5" s="382"/>
      <c r="CB5" s="382"/>
      <c r="CC5" s="383"/>
      <c r="CD5" s="384" t="s">
        <v>155</v>
      </c>
      <c r="CE5" s="385"/>
      <c r="CF5" s="385"/>
      <c r="CG5" s="385"/>
      <c r="CH5" s="385"/>
      <c r="CI5" s="385"/>
      <c r="CJ5" s="385"/>
      <c r="CK5" s="385"/>
      <c r="CL5" s="385"/>
      <c r="CM5" s="385"/>
      <c r="CN5" s="385"/>
      <c r="CO5" s="385"/>
      <c r="CP5" s="385"/>
      <c r="CQ5" s="385"/>
      <c r="CR5" s="385"/>
      <c r="CS5" s="386"/>
      <c r="CT5" s="387">
        <v>100.8</v>
      </c>
      <c r="CU5" s="388"/>
      <c r="CV5" s="388"/>
      <c r="CW5" s="388"/>
      <c r="CX5" s="388"/>
      <c r="CY5" s="388"/>
      <c r="CZ5" s="388"/>
      <c r="DA5" s="389"/>
      <c r="DB5" s="387">
        <v>92.2</v>
      </c>
      <c r="DC5" s="388"/>
      <c r="DD5" s="388"/>
      <c r="DE5" s="388"/>
      <c r="DF5" s="388"/>
      <c r="DG5" s="388"/>
      <c r="DH5" s="388"/>
      <c r="DI5" s="389"/>
    </row>
    <row r="6" spans="1:119" ht="18.75" customHeight="1" x14ac:dyDescent="0.2">
      <c r="A6" s="2"/>
      <c r="B6" s="529" t="s">
        <v>156</v>
      </c>
      <c r="C6" s="530"/>
      <c r="D6" s="530"/>
      <c r="E6" s="531"/>
      <c r="F6" s="531"/>
      <c r="G6" s="531"/>
      <c r="H6" s="531"/>
      <c r="I6" s="531"/>
      <c r="J6" s="531"/>
      <c r="K6" s="531"/>
      <c r="L6" s="531" t="s">
        <v>159</v>
      </c>
      <c r="M6" s="531"/>
      <c r="N6" s="531"/>
      <c r="O6" s="531"/>
      <c r="P6" s="531"/>
      <c r="Q6" s="531"/>
      <c r="R6" s="535"/>
      <c r="S6" s="535"/>
      <c r="T6" s="535"/>
      <c r="U6" s="535"/>
      <c r="V6" s="536"/>
      <c r="W6" s="539" t="s">
        <v>160</v>
      </c>
      <c r="X6" s="540"/>
      <c r="Y6" s="540"/>
      <c r="Z6" s="540"/>
      <c r="AA6" s="540"/>
      <c r="AB6" s="530"/>
      <c r="AC6" s="541" t="s">
        <v>161</v>
      </c>
      <c r="AD6" s="542"/>
      <c r="AE6" s="542"/>
      <c r="AF6" s="542"/>
      <c r="AG6" s="542"/>
      <c r="AH6" s="542"/>
      <c r="AI6" s="542"/>
      <c r="AJ6" s="542"/>
      <c r="AK6" s="542"/>
      <c r="AL6" s="543"/>
      <c r="AM6" s="373" t="s">
        <v>77</v>
      </c>
      <c r="AN6" s="374"/>
      <c r="AO6" s="374"/>
      <c r="AP6" s="374"/>
      <c r="AQ6" s="374"/>
      <c r="AR6" s="374"/>
      <c r="AS6" s="374"/>
      <c r="AT6" s="375"/>
      <c r="AU6" s="376" t="s">
        <v>73</v>
      </c>
      <c r="AV6" s="377"/>
      <c r="AW6" s="377"/>
      <c r="AX6" s="377"/>
      <c r="AY6" s="378" t="s">
        <v>164</v>
      </c>
      <c r="AZ6" s="379"/>
      <c r="BA6" s="379"/>
      <c r="BB6" s="379"/>
      <c r="BC6" s="379"/>
      <c r="BD6" s="379"/>
      <c r="BE6" s="379"/>
      <c r="BF6" s="379"/>
      <c r="BG6" s="379"/>
      <c r="BH6" s="379"/>
      <c r="BI6" s="379"/>
      <c r="BJ6" s="379"/>
      <c r="BK6" s="379"/>
      <c r="BL6" s="379"/>
      <c r="BM6" s="380"/>
      <c r="BN6" s="381">
        <v>627255</v>
      </c>
      <c r="BO6" s="382"/>
      <c r="BP6" s="382"/>
      <c r="BQ6" s="382"/>
      <c r="BR6" s="382"/>
      <c r="BS6" s="382"/>
      <c r="BT6" s="382"/>
      <c r="BU6" s="383"/>
      <c r="BV6" s="381">
        <v>681864</v>
      </c>
      <c r="BW6" s="382"/>
      <c r="BX6" s="382"/>
      <c r="BY6" s="382"/>
      <c r="BZ6" s="382"/>
      <c r="CA6" s="382"/>
      <c r="CB6" s="382"/>
      <c r="CC6" s="383"/>
      <c r="CD6" s="384" t="s">
        <v>165</v>
      </c>
      <c r="CE6" s="385"/>
      <c r="CF6" s="385"/>
      <c r="CG6" s="385"/>
      <c r="CH6" s="385"/>
      <c r="CI6" s="385"/>
      <c r="CJ6" s="385"/>
      <c r="CK6" s="385"/>
      <c r="CL6" s="385"/>
      <c r="CM6" s="385"/>
      <c r="CN6" s="385"/>
      <c r="CO6" s="385"/>
      <c r="CP6" s="385"/>
      <c r="CQ6" s="385"/>
      <c r="CR6" s="385"/>
      <c r="CS6" s="386"/>
      <c r="CT6" s="390">
        <v>103.1</v>
      </c>
      <c r="CU6" s="391"/>
      <c r="CV6" s="391"/>
      <c r="CW6" s="391"/>
      <c r="CX6" s="391"/>
      <c r="CY6" s="391"/>
      <c r="CZ6" s="391"/>
      <c r="DA6" s="392"/>
      <c r="DB6" s="390">
        <v>98</v>
      </c>
      <c r="DC6" s="391"/>
      <c r="DD6" s="391"/>
      <c r="DE6" s="391"/>
      <c r="DF6" s="391"/>
      <c r="DG6" s="391"/>
      <c r="DH6" s="391"/>
      <c r="DI6" s="392"/>
    </row>
    <row r="7" spans="1:119" ht="18.75" customHeight="1" x14ac:dyDescent="0.2">
      <c r="A7" s="2"/>
      <c r="B7" s="512"/>
      <c r="C7" s="513"/>
      <c r="D7" s="513"/>
      <c r="E7" s="514"/>
      <c r="F7" s="514"/>
      <c r="G7" s="514"/>
      <c r="H7" s="514"/>
      <c r="I7" s="514"/>
      <c r="J7" s="514"/>
      <c r="K7" s="514"/>
      <c r="L7" s="514"/>
      <c r="M7" s="514"/>
      <c r="N7" s="514"/>
      <c r="O7" s="514"/>
      <c r="P7" s="514"/>
      <c r="Q7" s="514"/>
      <c r="R7" s="520"/>
      <c r="S7" s="520"/>
      <c r="T7" s="520"/>
      <c r="U7" s="520"/>
      <c r="V7" s="521"/>
      <c r="W7" s="524"/>
      <c r="X7" s="503"/>
      <c r="Y7" s="503"/>
      <c r="Z7" s="503"/>
      <c r="AA7" s="503"/>
      <c r="AB7" s="513"/>
      <c r="AC7" s="544"/>
      <c r="AD7" s="502"/>
      <c r="AE7" s="502"/>
      <c r="AF7" s="502"/>
      <c r="AG7" s="502"/>
      <c r="AH7" s="502"/>
      <c r="AI7" s="502"/>
      <c r="AJ7" s="502"/>
      <c r="AK7" s="502"/>
      <c r="AL7" s="545"/>
      <c r="AM7" s="373" t="s">
        <v>166</v>
      </c>
      <c r="AN7" s="374"/>
      <c r="AO7" s="374"/>
      <c r="AP7" s="374"/>
      <c r="AQ7" s="374"/>
      <c r="AR7" s="374"/>
      <c r="AS7" s="374"/>
      <c r="AT7" s="375"/>
      <c r="AU7" s="376" t="s">
        <v>73</v>
      </c>
      <c r="AV7" s="377"/>
      <c r="AW7" s="377"/>
      <c r="AX7" s="377"/>
      <c r="AY7" s="378" t="s">
        <v>167</v>
      </c>
      <c r="AZ7" s="379"/>
      <c r="BA7" s="379"/>
      <c r="BB7" s="379"/>
      <c r="BC7" s="379"/>
      <c r="BD7" s="379"/>
      <c r="BE7" s="379"/>
      <c r="BF7" s="379"/>
      <c r="BG7" s="379"/>
      <c r="BH7" s="379"/>
      <c r="BI7" s="379"/>
      <c r="BJ7" s="379"/>
      <c r="BK7" s="379"/>
      <c r="BL7" s="379"/>
      <c r="BM7" s="380"/>
      <c r="BN7" s="381">
        <v>107942</v>
      </c>
      <c r="BO7" s="382"/>
      <c r="BP7" s="382"/>
      <c r="BQ7" s="382"/>
      <c r="BR7" s="382"/>
      <c r="BS7" s="382"/>
      <c r="BT7" s="382"/>
      <c r="BU7" s="383"/>
      <c r="BV7" s="381">
        <v>45874</v>
      </c>
      <c r="BW7" s="382"/>
      <c r="BX7" s="382"/>
      <c r="BY7" s="382"/>
      <c r="BZ7" s="382"/>
      <c r="CA7" s="382"/>
      <c r="CB7" s="382"/>
      <c r="CC7" s="383"/>
      <c r="CD7" s="384" t="s">
        <v>168</v>
      </c>
      <c r="CE7" s="385"/>
      <c r="CF7" s="385"/>
      <c r="CG7" s="385"/>
      <c r="CH7" s="385"/>
      <c r="CI7" s="385"/>
      <c r="CJ7" s="385"/>
      <c r="CK7" s="385"/>
      <c r="CL7" s="385"/>
      <c r="CM7" s="385"/>
      <c r="CN7" s="385"/>
      <c r="CO7" s="385"/>
      <c r="CP7" s="385"/>
      <c r="CQ7" s="385"/>
      <c r="CR7" s="385"/>
      <c r="CS7" s="386"/>
      <c r="CT7" s="381">
        <v>5993202</v>
      </c>
      <c r="CU7" s="382"/>
      <c r="CV7" s="382"/>
      <c r="CW7" s="382"/>
      <c r="CX7" s="382"/>
      <c r="CY7" s="382"/>
      <c r="CZ7" s="382"/>
      <c r="DA7" s="383"/>
      <c r="DB7" s="381">
        <v>6181417</v>
      </c>
      <c r="DC7" s="382"/>
      <c r="DD7" s="382"/>
      <c r="DE7" s="382"/>
      <c r="DF7" s="382"/>
      <c r="DG7" s="382"/>
      <c r="DH7" s="382"/>
      <c r="DI7" s="383"/>
    </row>
    <row r="8" spans="1:119" ht="18.75" customHeight="1" x14ac:dyDescent="0.2">
      <c r="A8" s="2"/>
      <c r="B8" s="532"/>
      <c r="C8" s="533"/>
      <c r="D8" s="533"/>
      <c r="E8" s="534"/>
      <c r="F8" s="534"/>
      <c r="G8" s="534"/>
      <c r="H8" s="534"/>
      <c r="I8" s="534"/>
      <c r="J8" s="534"/>
      <c r="K8" s="534"/>
      <c r="L8" s="534"/>
      <c r="M8" s="534"/>
      <c r="N8" s="534"/>
      <c r="O8" s="534"/>
      <c r="P8" s="534"/>
      <c r="Q8" s="534"/>
      <c r="R8" s="537"/>
      <c r="S8" s="537"/>
      <c r="T8" s="537"/>
      <c r="U8" s="537"/>
      <c r="V8" s="538"/>
      <c r="W8" s="471"/>
      <c r="X8" s="472"/>
      <c r="Y8" s="472"/>
      <c r="Z8" s="472"/>
      <c r="AA8" s="472"/>
      <c r="AB8" s="533"/>
      <c r="AC8" s="546"/>
      <c r="AD8" s="547"/>
      <c r="AE8" s="547"/>
      <c r="AF8" s="547"/>
      <c r="AG8" s="547"/>
      <c r="AH8" s="547"/>
      <c r="AI8" s="547"/>
      <c r="AJ8" s="547"/>
      <c r="AK8" s="547"/>
      <c r="AL8" s="548"/>
      <c r="AM8" s="373" t="s">
        <v>169</v>
      </c>
      <c r="AN8" s="374"/>
      <c r="AO8" s="374"/>
      <c r="AP8" s="374"/>
      <c r="AQ8" s="374"/>
      <c r="AR8" s="374"/>
      <c r="AS8" s="374"/>
      <c r="AT8" s="375"/>
      <c r="AU8" s="376" t="s">
        <v>73</v>
      </c>
      <c r="AV8" s="377"/>
      <c r="AW8" s="377"/>
      <c r="AX8" s="377"/>
      <c r="AY8" s="378" t="s">
        <v>172</v>
      </c>
      <c r="AZ8" s="379"/>
      <c r="BA8" s="379"/>
      <c r="BB8" s="379"/>
      <c r="BC8" s="379"/>
      <c r="BD8" s="379"/>
      <c r="BE8" s="379"/>
      <c r="BF8" s="379"/>
      <c r="BG8" s="379"/>
      <c r="BH8" s="379"/>
      <c r="BI8" s="379"/>
      <c r="BJ8" s="379"/>
      <c r="BK8" s="379"/>
      <c r="BL8" s="379"/>
      <c r="BM8" s="380"/>
      <c r="BN8" s="381">
        <v>519313</v>
      </c>
      <c r="BO8" s="382"/>
      <c r="BP8" s="382"/>
      <c r="BQ8" s="382"/>
      <c r="BR8" s="382"/>
      <c r="BS8" s="382"/>
      <c r="BT8" s="382"/>
      <c r="BU8" s="383"/>
      <c r="BV8" s="381">
        <v>635990</v>
      </c>
      <c r="BW8" s="382"/>
      <c r="BX8" s="382"/>
      <c r="BY8" s="382"/>
      <c r="BZ8" s="382"/>
      <c r="CA8" s="382"/>
      <c r="CB8" s="382"/>
      <c r="CC8" s="383"/>
      <c r="CD8" s="384" t="s">
        <v>173</v>
      </c>
      <c r="CE8" s="385"/>
      <c r="CF8" s="385"/>
      <c r="CG8" s="385"/>
      <c r="CH8" s="385"/>
      <c r="CI8" s="385"/>
      <c r="CJ8" s="385"/>
      <c r="CK8" s="385"/>
      <c r="CL8" s="385"/>
      <c r="CM8" s="385"/>
      <c r="CN8" s="385"/>
      <c r="CO8" s="385"/>
      <c r="CP8" s="385"/>
      <c r="CQ8" s="385"/>
      <c r="CR8" s="385"/>
      <c r="CS8" s="386"/>
      <c r="CT8" s="393">
        <v>0.65</v>
      </c>
      <c r="CU8" s="394"/>
      <c r="CV8" s="394"/>
      <c r="CW8" s="394"/>
      <c r="CX8" s="394"/>
      <c r="CY8" s="394"/>
      <c r="CZ8" s="394"/>
      <c r="DA8" s="395"/>
      <c r="DB8" s="393">
        <v>0.68</v>
      </c>
      <c r="DC8" s="394"/>
      <c r="DD8" s="394"/>
      <c r="DE8" s="394"/>
      <c r="DF8" s="394"/>
      <c r="DG8" s="394"/>
      <c r="DH8" s="394"/>
      <c r="DI8" s="395"/>
    </row>
    <row r="9" spans="1:119" ht="18.75" customHeight="1" x14ac:dyDescent="0.2">
      <c r="A9" s="2"/>
      <c r="B9" s="355" t="s">
        <v>21</v>
      </c>
      <c r="C9" s="356"/>
      <c r="D9" s="356"/>
      <c r="E9" s="356"/>
      <c r="F9" s="356"/>
      <c r="G9" s="356"/>
      <c r="H9" s="356"/>
      <c r="I9" s="356"/>
      <c r="J9" s="356"/>
      <c r="K9" s="453"/>
      <c r="L9" s="406" t="s">
        <v>15</v>
      </c>
      <c r="M9" s="407"/>
      <c r="N9" s="407"/>
      <c r="O9" s="407"/>
      <c r="P9" s="407"/>
      <c r="Q9" s="408"/>
      <c r="R9" s="409">
        <v>23426</v>
      </c>
      <c r="S9" s="410"/>
      <c r="T9" s="410"/>
      <c r="U9" s="410"/>
      <c r="V9" s="411"/>
      <c r="W9" s="358" t="s">
        <v>175</v>
      </c>
      <c r="X9" s="359"/>
      <c r="Y9" s="359"/>
      <c r="Z9" s="359"/>
      <c r="AA9" s="359"/>
      <c r="AB9" s="359"/>
      <c r="AC9" s="359"/>
      <c r="AD9" s="359"/>
      <c r="AE9" s="359"/>
      <c r="AF9" s="359"/>
      <c r="AG9" s="359"/>
      <c r="AH9" s="359"/>
      <c r="AI9" s="359"/>
      <c r="AJ9" s="359"/>
      <c r="AK9" s="359"/>
      <c r="AL9" s="360"/>
      <c r="AM9" s="373" t="s">
        <v>176</v>
      </c>
      <c r="AN9" s="374"/>
      <c r="AO9" s="374"/>
      <c r="AP9" s="374"/>
      <c r="AQ9" s="374"/>
      <c r="AR9" s="374"/>
      <c r="AS9" s="374"/>
      <c r="AT9" s="375"/>
      <c r="AU9" s="376" t="s">
        <v>73</v>
      </c>
      <c r="AV9" s="377"/>
      <c r="AW9" s="377"/>
      <c r="AX9" s="377"/>
      <c r="AY9" s="378" t="s">
        <v>74</v>
      </c>
      <c r="AZ9" s="379"/>
      <c r="BA9" s="379"/>
      <c r="BB9" s="379"/>
      <c r="BC9" s="379"/>
      <c r="BD9" s="379"/>
      <c r="BE9" s="379"/>
      <c r="BF9" s="379"/>
      <c r="BG9" s="379"/>
      <c r="BH9" s="379"/>
      <c r="BI9" s="379"/>
      <c r="BJ9" s="379"/>
      <c r="BK9" s="379"/>
      <c r="BL9" s="379"/>
      <c r="BM9" s="380"/>
      <c r="BN9" s="381">
        <v>-116677</v>
      </c>
      <c r="BO9" s="382"/>
      <c r="BP9" s="382"/>
      <c r="BQ9" s="382"/>
      <c r="BR9" s="382"/>
      <c r="BS9" s="382"/>
      <c r="BT9" s="382"/>
      <c r="BU9" s="383"/>
      <c r="BV9" s="381">
        <v>280511</v>
      </c>
      <c r="BW9" s="382"/>
      <c r="BX9" s="382"/>
      <c r="BY9" s="382"/>
      <c r="BZ9" s="382"/>
      <c r="CA9" s="382"/>
      <c r="CB9" s="382"/>
      <c r="CC9" s="383"/>
      <c r="CD9" s="384" t="s">
        <v>71</v>
      </c>
      <c r="CE9" s="385"/>
      <c r="CF9" s="385"/>
      <c r="CG9" s="385"/>
      <c r="CH9" s="385"/>
      <c r="CI9" s="385"/>
      <c r="CJ9" s="385"/>
      <c r="CK9" s="385"/>
      <c r="CL9" s="385"/>
      <c r="CM9" s="385"/>
      <c r="CN9" s="385"/>
      <c r="CO9" s="385"/>
      <c r="CP9" s="385"/>
      <c r="CQ9" s="385"/>
      <c r="CR9" s="385"/>
      <c r="CS9" s="386"/>
      <c r="CT9" s="387">
        <v>10.199999999999999</v>
      </c>
      <c r="CU9" s="388"/>
      <c r="CV9" s="388"/>
      <c r="CW9" s="388"/>
      <c r="CX9" s="388"/>
      <c r="CY9" s="388"/>
      <c r="CZ9" s="388"/>
      <c r="DA9" s="389"/>
      <c r="DB9" s="387">
        <v>9.6</v>
      </c>
      <c r="DC9" s="388"/>
      <c r="DD9" s="388"/>
      <c r="DE9" s="388"/>
      <c r="DF9" s="388"/>
      <c r="DG9" s="388"/>
      <c r="DH9" s="388"/>
      <c r="DI9" s="389"/>
    </row>
    <row r="10" spans="1:119" ht="18.75" customHeight="1" x14ac:dyDescent="0.2">
      <c r="A10" s="2"/>
      <c r="B10" s="355"/>
      <c r="C10" s="356"/>
      <c r="D10" s="356"/>
      <c r="E10" s="356"/>
      <c r="F10" s="356"/>
      <c r="G10" s="356"/>
      <c r="H10" s="356"/>
      <c r="I10" s="356"/>
      <c r="J10" s="356"/>
      <c r="K10" s="453"/>
      <c r="L10" s="396" t="s">
        <v>179</v>
      </c>
      <c r="M10" s="374"/>
      <c r="N10" s="374"/>
      <c r="O10" s="374"/>
      <c r="P10" s="374"/>
      <c r="Q10" s="375"/>
      <c r="R10" s="397">
        <v>25026</v>
      </c>
      <c r="S10" s="398"/>
      <c r="T10" s="398"/>
      <c r="U10" s="398"/>
      <c r="V10" s="399"/>
      <c r="W10" s="524"/>
      <c r="X10" s="503"/>
      <c r="Y10" s="503"/>
      <c r="Z10" s="503"/>
      <c r="AA10" s="503"/>
      <c r="AB10" s="503"/>
      <c r="AC10" s="503"/>
      <c r="AD10" s="503"/>
      <c r="AE10" s="503"/>
      <c r="AF10" s="503"/>
      <c r="AG10" s="503"/>
      <c r="AH10" s="503"/>
      <c r="AI10" s="503"/>
      <c r="AJ10" s="503"/>
      <c r="AK10" s="503"/>
      <c r="AL10" s="527"/>
      <c r="AM10" s="373" t="s">
        <v>180</v>
      </c>
      <c r="AN10" s="374"/>
      <c r="AO10" s="374"/>
      <c r="AP10" s="374"/>
      <c r="AQ10" s="374"/>
      <c r="AR10" s="374"/>
      <c r="AS10" s="374"/>
      <c r="AT10" s="375"/>
      <c r="AU10" s="376" t="s">
        <v>73</v>
      </c>
      <c r="AV10" s="377"/>
      <c r="AW10" s="377"/>
      <c r="AX10" s="377"/>
      <c r="AY10" s="378" t="s">
        <v>182</v>
      </c>
      <c r="AZ10" s="379"/>
      <c r="BA10" s="379"/>
      <c r="BB10" s="379"/>
      <c r="BC10" s="379"/>
      <c r="BD10" s="379"/>
      <c r="BE10" s="379"/>
      <c r="BF10" s="379"/>
      <c r="BG10" s="379"/>
      <c r="BH10" s="379"/>
      <c r="BI10" s="379"/>
      <c r="BJ10" s="379"/>
      <c r="BK10" s="379"/>
      <c r="BL10" s="379"/>
      <c r="BM10" s="380"/>
      <c r="BN10" s="381">
        <v>450025</v>
      </c>
      <c r="BO10" s="382"/>
      <c r="BP10" s="382"/>
      <c r="BQ10" s="382"/>
      <c r="BR10" s="382"/>
      <c r="BS10" s="382"/>
      <c r="BT10" s="382"/>
      <c r="BU10" s="383"/>
      <c r="BV10" s="381">
        <v>405032</v>
      </c>
      <c r="BW10" s="382"/>
      <c r="BX10" s="382"/>
      <c r="BY10" s="382"/>
      <c r="BZ10" s="382"/>
      <c r="CA10" s="382"/>
      <c r="CB10" s="382"/>
      <c r="CC10" s="383"/>
      <c r="CD10" s="22" t="s">
        <v>183</v>
      </c>
      <c r="CE10" s="23"/>
      <c r="CF10" s="23"/>
      <c r="CG10" s="23"/>
      <c r="CH10" s="23"/>
      <c r="CI10" s="23"/>
      <c r="CJ10" s="23"/>
      <c r="CK10" s="23"/>
      <c r="CL10" s="23"/>
      <c r="CM10" s="23"/>
      <c r="CN10" s="23"/>
      <c r="CO10" s="23"/>
      <c r="CP10" s="23"/>
      <c r="CQ10" s="23"/>
      <c r="CR10" s="23"/>
      <c r="CS10" s="25"/>
      <c r="CT10" s="27"/>
      <c r="CU10" s="30"/>
      <c r="CV10" s="30"/>
      <c r="CW10" s="30"/>
      <c r="CX10" s="30"/>
      <c r="CY10" s="30"/>
      <c r="CZ10" s="30"/>
      <c r="DA10" s="33"/>
      <c r="DB10" s="27"/>
      <c r="DC10" s="30"/>
      <c r="DD10" s="30"/>
      <c r="DE10" s="30"/>
      <c r="DF10" s="30"/>
      <c r="DG10" s="30"/>
      <c r="DH10" s="30"/>
      <c r="DI10" s="33"/>
    </row>
    <row r="11" spans="1:119" ht="18.75" customHeight="1" x14ac:dyDescent="0.2">
      <c r="A11" s="2"/>
      <c r="B11" s="355"/>
      <c r="C11" s="356"/>
      <c r="D11" s="356"/>
      <c r="E11" s="356"/>
      <c r="F11" s="356"/>
      <c r="G11" s="356"/>
      <c r="H11" s="356"/>
      <c r="I11" s="356"/>
      <c r="J11" s="356"/>
      <c r="K11" s="453"/>
      <c r="L11" s="400" t="s">
        <v>187</v>
      </c>
      <c r="M11" s="401"/>
      <c r="N11" s="401"/>
      <c r="O11" s="401"/>
      <c r="P11" s="401"/>
      <c r="Q11" s="402"/>
      <c r="R11" s="403" t="s">
        <v>188</v>
      </c>
      <c r="S11" s="404"/>
      <c r="T11" s="404"/>
      <c r="U11" s="404"/>
      <c r="V11" s="405"/>
      <c r="W11" s="524"/>
      <c r="X11" s="503"/>
      <c r="Y11" s="503"/>
      <c r="Z11" s="503"/>
      <c r="AA11" s="503"/>
      <c r="AB11" s="503"/>
      <c r="AC11" s="503"/>
      <c r="AD11" s="503"/>
      <c r="AE11" s="503"/>
      <c r="AF11" s="503"/>
      <c r="AG11" s="503"/>
      <c r="AH11" s="503"/>
      <c r="AI11" s="503"/>
      <c r="AJ11" s="503"/>
      <c r="AK11" s="503"/>
      <c r="AL11" s="527"/>
      <c r="AM11" s="373" t="s">
        <v>189</v>
      </c>
      <c r="AN11" s="374"/>
      <c r="AO11" s="374"/>
      <c r="AP11" s="374"/>
      <c r="AQ11" s="374"/>
      <c r="AR11" s="374"/>
      <c r="AS11" s="374"/>
      <c r="AT11" s="375"/>
      <c r="AU11" s="376" t="s">
        <v>73</v>
      </c>
      <c r="AV11" s="377"/>
      <c r="AW11" s="377"/>
      <c r="AX11" s="377"/>
      <c r="AY11" s="378" t="s">
        <v>190</v>
      </c>
      <c r="AZ11" s="379"/>
      <c r="BA11" s="379"/>
      <c r="BB11" s="379"/>
      <c r="BC11" s="379"/>
      <c r="BD11" s="379"/>
      <c r="BE11" s="379"/>
      <c r="BF11" s="379"/>
      <c r="BG11" s="379"/>
      <c r="BH11" s="379"/>
      <c r="BI11" s="379"/>
      <c r="BJ11" s="379"/>
      <c r="BK11" s="379"/>
      <c r="BL11" s="379"/>
      <c r="BM11" s="380"/>
      <c r="BN11" s="381">
        <v>0</v>
      </c>
      <c r="BO11" s="382"/>
      <c r="BP11" s="382"/>
      <c r="BQ11" s="382"/>
      <c r="BR11" s="382"/>
      <c r="BS11" s="382"/>
      <c r="BT11" s="382"/>
      <c r="BU11" s="383"/>
      <c r="BV11" s="381">
        <v>0</v>
      </c>
      <c r="BW11" s="382"/>
      <c r="BX11" s="382"/>
      <c r="BY11" s="382"/>
      <c r="BZ11" s="382"/>
      <c r="CA11" s="382"/>
      <c r="CB11" s="382"/>
      <c r="CC11" s="383"/>
      <c r="CD11" s="384" t="s">
        <v>193</v>
      </c>
      <c r="CE11" s="385"/>
      <c r="CF11" s="385"/>
      <c r="CG11" s="385"/>
      <c r="CH11" s="385"/>
      <c r="CI11" s="385"/>
      <c r="CJ11" s="385"/>
      <c r="CK11" s="385"/>
      <c r="CL11" s="385"/>
      <c r="CM11" s="385"/>
      <c r="CN11" s="385"/>
      <c r="CO11" s="385"/>
      <c r="CP11" s="385"/>
      <c r="CQ11" s="385"/>
      <c r="CR11" s="385"/>
      <c r="CS11" s="386"/>
      <c r="CT11" s="393" t="s">
        <v>194</v>
      </c>
      <c r="CU11" s="394"/>
      <c r="CV11" s="394"/>
      <c r="CW11" s="394"/>
      <c r="CX11" s="394"/>
      <c r="CY11" s="394"/>
      <c r="CZ11" s="394"/>
      <c r="DA11" s="395"/>
      <c r="DB11" s="393" t="s">
        <v>194</v>
      </c>
      <c r="DC11" s="394"/>
      <c r="DD11" s="394"/>
      <c r="DE11" s="394"/>
      <c r="DF11" s="394"/>
      <c r="DG11" s="394"/>
      <c r="DH11" s="394"/>
      <c r="DI11" s="395"/>
    </row>
    <row r="12" spans="1:119" ht="18.75" customHeight="1" x14ac:dyDescent="0.2">
      <c r="A12" s="2"/>
      <c r="B12" s="549" t="s">
        <v>196</v>
      </c>
      <c r="C12" s="550"/>
      <c r="D12" s="550"/>
      <c r="E12" s="550"/>
      <c r="F12" s="550"/>
      <c r="G12" s="550"/>
      <c r="H12" s="550"/>
      <c r="I12" s="550"/>
      <c r="J12" s="550"/>
      <c r="K12" s="551"/>
      <c r="L12" s="419" t="s">
        <v>197</v>
      </c>
      <c r="M12" s="420"/>
      <c r="N12" s="420"/>
      <c r="O12" s="420"/>
      <c r="P12" s="420"/>
      <c r="Q12" s="421"/>
      <c r="R12" s="422">
        <v>23899</v>
      </c>
      <c r="S12" s="423"/>
      <c r="T12" s="423"/>
      <c r="U12" s="423"/>
      <c r="V12" s="424"/>
      <c r="W12" s="425" t="s">
        <v>5</v>
      </c>
      <c r="X12" s="377"/>
      <c r="Y12" s="377"/>
      <c r="Z12" s="377"/>
      <c r="AA12" s="377"/>
      <c r="AB12" s="426"/>
      <c r="AC12" s="427" t="s">
        <v>107</v>
      </c>
      <c r="AD12" s="428"/>
      <c r="AE12" s="428"/>
      <c r="AF12" s="428"/>
      <c r="AG12" s="429"/>
      <c r="AH12" s="427" t="s">
        <v>199</v>
      </c>
      <c r="AI12" s="428"/>
      <c r="AJ12" s="428"/>
      <c r="AK12" s="428"/>
      <c r="AL12" s="430"/>
      <c r="AM12" s="373" t="s">
        <v>200</v>
      </c>
      <c r="AN12" s="374"/>
      <c r="AO12" s="374"/>
      <c r="AP12" s="374"/>
      <c r="AQ12" s="374"/>
      <c r="AR12" s="374"/>
      <c r="AS12" s="374"/>
      <c r="AT12" s="375"/>
      <c r="AU12" s="376" t="s">
        <v>73</v>
      </c>
      <c r="AV12" s="377"/>
      <c r="AW12" s="377"/>
      <c r="AX12" s="377"/>
      <c r="AY12" s="378" t="s">
        <v>203</v>
      </c>
      <c r="AZ12" s="379"/>
      <c r="BA12" s="379"/>
      <c r="BB12" s="379"/>
      <c r="BC12" s="379"/>
      <c r="BD12" s="379"/>
      <c r="BE12" s="379"/>
      <c r="BF12" s="379"/>
      <c r="BG12" s="379"/>
      <c r="BH12" s="379"/>
      <c r="BI12" s="379"/>
      <c r="BJ12" s="379"/>
      <c r="BK12" s="379"/>
      <c r="BL12" s="379"/>
      <c r="BM12" s="380"/>
      <c r="BN12" s="381">
        <v>200000</v>
      </c>
      <c r="BO12" s="382"/>
      <c r="BP12" s="382"/>
      <c r="BQ12" s="382"/>
      <c r="BR12" s="382"/>
      <c r="BS12" s="382"/>
      <c r="BT12" s="382"/>
      <c r="BU12" s="383"/>
      <c r="BV12" s="381">
        <v>150000</v>
      </c>
      <c r="BW12" s="382"/>
      <c r="BX12" s="382"/>
      <c r="BY12" s="382"/>
      <c r="BZ12" s="382"/>
      <c r="CA12" s="382"/>
      <c r="CB12" s="382"/>
      <c r="CC12" s="383"/>
      <c r="CD12" s="384" t="s">
        <v>204</v>
      </c>
      <c r="CE12" s="385"/>
      <c r="CF12" s="385"/>
      <c r="CG12" s="385"/>
      <c r="CH12" s="385"/>
      <c r="CI12" s="385"/>
      <c r="CJ12" s="385"/>
      <c r="CK12" s="385"/>
      <c r="CL12" s="385"/>
      <c r="CM12" s="385"/>
      <c r="CN12" s="385"/>
      <c r="CO12" s="385"/>
      <c r="CP12" s="385"/>
      <c r="CQ12" s="385"/>
      <c r="CR12" s="385"/>
      <c r="CS12" s="386"/>
      <c r="CT12" s="393" t="s">
        <v>194</v>
      </c>
      <c r="CU12" s="394"/>
      <c r="CV12" s="394"/>
      <c r="CW12" s="394"/>
      <c r="CX12" s="394"/>
      <c r="CY12" s="394"/>
      <c r="CZ12" s="394"/>
      <c r="DA12" s="395"/>
      <c r="DB12" s="393" t="s">
        <v>194</v>
      </c>
      <c r="DC12" s="394"/>
      <c r="DD12" s="394"/>
      <c r="DE12" s="394"/>
      <c r="DF12" s="394"/>
      <c r="DG12" s="394"/>
      <c r="DH12" s="394"/>
      <c r="DI12" s="395"/>
    </row>
    <row r="13" spans="1:119" ht="18.75" customHeight="1" x14ac:dyDescent="0.2">
      <c r="A13" s="2"/>
      <c r="B13" s="552"/>
      <c r="C13" s="553"/>
      <c r="D13" s="553"/>
      <c r="E13" s="553"/>
      <c r="F13" s="553"/>
      <c r="G13" s="553"/>
      <c r="H13" s="553"/>
      <c r="I13" s="553"/>
      <c r="J13" s="553"/>
      <c r="K13" s="554"/>
      <c r="L13" s="14"/>
      <c r="M13" s="412" t="s">
        <v>206</v>
      </c>
      <c r="N13" s="413"/>
      <c r="O13" s="413"/>
      <c r="P13" s="413"/>
      <c r="Q13" s="414"/>
      <c r="R13" s="415">
        <v>23454</v>
      </c>
      <c r="S13" s="416"/>
      <c r="T13" s="416"/>
      <c r="U13" s="416"/>
      <c r="V13" s="417"/>
      <c r="W13" s="539" t="s">
        <v>208</v>
      </c>
      <c r="X13" s="540"/>
      <c r="Y13" s="540"/>
      <c r="Z13" s="540"/>
      <c r="AA13" s="540"/>
      <c r="AB13" s="530"/>
      <c r="AC13" s="397">
        <v>310</v>
      </c>
      <c r="AD13" s="398"/>
      <c r="AE13" s="398"/>
      <c r="AF13" s="398"/>
      <c r="AG13" s="418"/>
      <c r="AH13" s="397">
        <v>359</v>
      </c>
      <c r="AI13" s="398"/>
      <c r="AJ13" s="398"/>
      <c r="AK13" s="398"/>
      <c r="AL13" s="399"/>
      <c r="AM13" s="373" t="s">
        <v>210</v>
      </c>
      <c r="AN13" s="374"/>
      <c r="AO13" s="374"/>
      <c r="AP13" s="374"/>
      <c r="AQ13" s="374"/>
      <c r="AR13" s="374"/>
      <c r="AS13" s="374"/>
      <c r="AT13" s="375"/>
      <c r="AU13" s="376" t="s">
        <v>213</v>
      </c>
      <c r="AV13" s="377"/>
      <c r="AW13" s="377"/>
      <c r="AX13" s="377"/>
      <c r="AY13" s="378" t="s">
        <v>215</v>
      </c>
      <c r="AZ13" s="379"/>
      <c r="BA13" s="379"/>
      <c r="BB13" s="379"/>
      <c r="BC13" s="379"/>
      <c r="BD13" s="379"/>
      <c r="BE13" s="379"/>
      <c r="BF13" s="379"/>
      <c r="BG13" s="379"/>
      <c r="BH13" s="379"/>
      <c r="BI13" s="379"/>
      <c r="BJ13" s="379"/>
      <c r="BK13" s="379"/>
      <c r="BL13" s="379"/>
      <c r="BM13" s="380"/>
      <c r="BN13" s="381">
        <v>133348</v>
      </c>
      <c r="BO13" s="382"/>
      <c r="BP13" s="382"/>
      <c r="BQ13" s="382"/>
      <c r="BR13" s="382"/>
      <c r="BS13" s="382"/>
      <c r="BT13" s="382"/>
      <c r="BU13" s="383"/>
      <c r="BV13" s="381">
        <v>535543</v>
      </c>
      <c r="BW13" s="382"/>
      <c r="BX13" s="382"/>
      <c r="BY13" s="382"/>
      <c r="BZ13" s="382"/>
      <c r="CA13" s="382"/>
      <c r="CB13" s="382"/>
      <c r="CC13" s="383"/>
      <c r="CD13" s="384" t="s">
        <v>216</v>
      </c>
      <c r="CE13" s="385"/>
      <c r="CF13" s="385"/>
      <c r="CG13" s="385"/>
      <c r="CH13" s="385"/>
      <c r="CI13" s="385"/>
      <c r="CJ13" s="385"/>
      <c r="CK13" s="385"/>
      <c r="CL13" s="385"/>
      <c r="CM13" s="385"/>
      <c r="CN13" s="385"/>
      <c r="CO13" s="385"/>
      <c r="CP13" s="385"/>
      <c r="CQ13" s="385"/>
      <c r="CR13" s="385"/>
      <c r="CS13" s="386"/>
      <c r="CT13" s="387">
        <v>6</v>
      </c>
      <c r="CU13" s="388"/>
      <c r="CV13" s="388"/>
      <c r="CW13" s="388"/>
      <c r="CX13" s="388"/>
      <c r="CY13" s="388"/>
      <c r="CZ13" s="388"/>
      <c r="DA13" s="389"/>
      <c r="DB13" s="387">
        <v>4.7</v>
      </c>
      <c r="DC13" s="388"/>
      <c r="DD13" s="388"/>
      <c r="DE13" s="388"/>
      <c r="DF13" s="388"/>
      <c r="DG13" s="388"/>
      <c r="DH13" s="388"/>
      <c r="DI13" s="389"/>
    </row>
    <row r="14" spans="1:119" ht="18.75" customHeight="1" x14ac:dyDescent="0.2">
      <c r="A14" s="2"/>
      <c r="B14" s="552"/>
      <c r="C14" s="553"/>
      <c r="D14" s="553"/>
      <c r="E14" s="553"/>
      <c r="F14" s="553"/>
      <c r="G14" s="553"/>
      <c r="H14" s="553"/>
      <c r="I14" s="553"/>
      <c r="J14" s="553"/>
      <c r="K14" s="554"/>
      <c r="L14" s="437" t="s">
        <v>218</v>
      </c>
      <c r="M14" s="438"/>
      <c r="N14" s="438"/>
      <c r="O14" s="438"/>
      <c r="P14" s="438"/>
      <c r="Q14" s="439"/>
      <c r="R14" s="415">
        <v>24151</v>
      </c>
      <c r="S14" s="416"/>
      <c r="T14" s="416"/>
      <c r="U14" s="416"/>
      <c r="V14" s="417"/>
      <c r="W14" s="525"/>
      <c r="X14" s="526"/>
      <c r="Y14" s="526"/>
      <c r="Z14" s="526"/>
      <c r="AA14" s="526"/>
      <c r="AB14" s="516"/>
      <c r="AC14" s="440">
        <v>3</v>
      </c>
      <c r="AD14" s="441"/>
      <c r="AE14" s="441"/>
      <c r="AF14" s="441"/>
      <c r="AG14" s="442"/>
      <c r="AH14" s="440">
        <v>3.2</v>
      </c>
      <c r="AI14" s="441"/>
      <c r="AJ14" s="441"/>
      <c r="AK14" s="441"/>
      <c r="AL14" s="443"/>
      <c r="AM14" s="373"/>
      <c r="AN14" s="374"/>
      <c r="AO14" s="374"/>
      <c r="AP14" s="374"/>
      <c r="AQ14" s="374"/>
      <c r="AR14" s="374"/>
      <c r="AS14" s="374"/>
      <c r="AT14" s="375"/>
      <c r="AU14" s="376"/>
      <c r="AV14" s="377"/>
      <c r="AW14" s="377"/>
      <c r="AX14" s="377"/>
      <c r="AY14" s="378"/>
      <c r="AZ14" s="379"/>
      <c r="BA14" s="379"/>
      <c r="BB14" s="379"/>
      <c r="BC14" s="379"/>
      <c r="BD14" s="379"/>
      <c r="BE14" s="379"/>
      <c r="BF14" s="379"/>
      <c r="BG14" s="379"/>
      <c r="BH14" s="379"/>
      <c r="BI14" s="379"/>
      <c r="BJ14" s="379"/>
      <c r="BK14" s="379"/>
      <c r="BL14" s="379"/>
      <c r="BM14" s="380"/>
      <c r="BN14" s="381"/>
      <c r="BO14" s="382"/>
      <c r="BP14" s="382"/>
      <c r="BQ14" s="382"/>
      <c r="BR14" s="382"/>
      <c r="BS14" s="382"/>
      <c r="BT14" s="382"/>
      <c r="BU14" s="383"/>
      <c r="BV14" s="381"/>
      <c r="BW14" s="382"/>
      <c r="BX14" s="382"/>
      <c r="BY14" s="382"/>
      <c r="BZ14" s="382"/>
      <c r="CA14" s="382"/>
      <c r="CB14" s="382"/>
      <c r="CC14" s="383"/>
      <c r="CD14" s="431" t="s">
        <v>221</v>
      </c>
      <c r="CE14" s="432"/>
      <c r="CF14" s="432"/>
      <c r="CG14" s="432"/>
      <c r="CH14" s="432"/>
      <c r="CI14" s="432"/>
      <c r="CJ14" s="432"/>
      <c r="CK14" s="432"/>
      <c r="CL14" s="432"/>
      <c r="CM14" s="432"/>
      <c r="CN14" s="432"/>
      <c r="CO14" s="432"/>
      <c r="CP14" s="432"/>
      <c r="CQ14" s="432"/>
      <c r="CR14" s="432"/>
      <c r="CS14" s="433"/>
      <c r="CT14" s="434">
        <v>66.900000000000006</v>
      </c>
      <c r="CU14" s="435"/>
      <c r="CV14" s="435"/>
      <c r="CW14" s="435"/>
      <c r="CX14" s="435"/>
      <c r="CY14" s="435"/>
      <c r="CZ14" s="435"/>
      <c r="DA14" s="436"/>
      <c r="DB14" s="434">
        <v>70.5</v>
      </c>
      <c r="DC14" s="435"/>
      <c r="DD14" s="435"/>
      <c r="DE14" s="435"/>
      <c r="DF14" s="435"/>
      <c r="DG14" s="435"/>
      <c r="DH14" s="435"/>
      <c r="DI14" s="436"/>
    </row>
    <row r="15" spans="1:119" ht="18.75" customHeight="1" x14ac:dyDescent="0.2">
      <c r="A15" s="2"/>
      <c r="B15" s="552"/>
      <c r="C15" s="553"/>
      <c r="D15" s="553"/>
      <c r="E15" s="553"/>
      <c r="F15" s="553"/>
      <c r="G15" s="553"/>
      <c r="H15" s="553"/>
      <c r="I15" s="553"/>
      <c r="J15" s="553"/>
      <c r="K15" s="554"/>
      <c r="L15" s="14"/>
      <c r="M15" s="412" t="s">
        <v>206</v>
      </c>
      <c r="N15" s="413"/>
      <c r="O15" s="413"/>
      <c r="P15" s="413"/>
      <c r="Q15" s="414"/>
      <c r="R15" s="415">
        <v>23804</v>
      </c>
      <c r="S15" s="416"/>
      <c r="T15" s="416"/>
      <c r="U15" s="416"/>
      <c r="V15" s="417"/>
      <c r="W15" s="539" t="s">
        <v>7</v>
      </c>
      <c r="X15" s="540"/>
      <c r="Y15" s="540"/>
      <c r="Z15" s="540"/>
      <c r="AA15" s="540"/>
      <c r="AB15" s="530"/>
      <c r="AC15" s="397">
        <v>1617</v>
      </c>
      <c r="AD15" s="398"/>
      <c r="AE15" s="398"/>
      <c r="AF15" s="398"/>
      <c r="AG15" s="418"/>
      <c r="AH15" s="397">
        <v>1872</v>
      </c>
      <c r="AI15" s="398"/>
      <c r="AJ15" s="398"/>
      <c r="AK15" s="398"/>
      <c r="AL15" s="399"/>
      <c r="AM15" s="373"/>
      <c r="AN15" s="374"/>
      <c r="AO15" s="374"/>
      <c r="AP15" s="374"/>
      <c r="AQ15" s="374"/>
      <c r="AR15" s="374"/>
      <c r="AS15" s="374"/>
      <c r="AT15" s="375"/>
      <c r="AU15" s="376"/>
      <c r="AV15" s="377"/>
      <c r="AW15" s="377"/>
      <c r="AX15" s="377"/>
      <c r="AY15" s="361" t="s">
        <v>223</v>
      </c>
      <c r="AZ15" s="362"/>
      <c r="BA15" s="362"/>
      <c r="BB15" s="362"/>
      <c r="BC15" s="362"/>
      <c r="BD15" s="362"/>
      <c r="BE15" s="362"/>
      <c r="BF15" s="362"/>
      <c r="BG15" s="362"/>
      <c r="BH15" s="362"/>
      <c r="BI15" s="362"/>
      <c r="BJ15" s="362"/>
      <c r="BK15" s="362"/>
      <c r="BL15" s="362"/>
      <c r="BM15" s="363"/>
      <c r="BN15" s="364">
        <v>3138729</v>
      </c>
      <c r="BO15" s="365"/>
      <c r="BP15" s="365"/>
      <c r="BQ15" s="365"/>
      <c r="BR15" s="365"/>
      <c r="BS15" s="365"/>
      <c r="BT15" s="365"/>
      <c r="BU15" s="366"/>
      <c r="BV15" s="364">
        <v>3070236</v>
      </c>
      <c r="BW15" s="365"/>
      <c r="BX15" s="365"/>
      <c r="BY15" s="365"/>
      <c r="BZ15" s="365"/>
      <c r="CA15" s="365"/>
      <c r="CB15" s="365"/>
      <c r="CC15" s="366"/>
      <c r="CD15" s="367" t="s">
        <v>205</v>
      </c>
      <c r="CE15" s="368"/>
      <c r="CF15" s="368"/>
      <c r="CG15" s="368"/>
      <c r="CH15" s="368"/>
      <c r="CI15" s="368"/>
      <c r="CJ15" s="368"/>
      <c r="CK15" s="368"/>
      <c r="CL15" s="368"/>
      <c r="CM15" s="368"/>
      <c r="CN15" s="368"/>
      <c r="CO15" s="368"/>
      <c r="CP15" s="368"/>
      <c r="CQ15" s="368"/>
      <c r="CR15" s="368"/>
      <c r="CS15" s="369"/>
      <c r="CT15" s="28"/>
      <c r="CU15" s="31"/>
      <c r="CV15" s="31"/>
      <c r="CW15" s="31"/>
      <c r="CX15" s="31"/>
      <c r="CY15" s="31"/>
      <c r="CZ15" s="31"/>
      <c r="DA15" s="34"/>
      <c r="DB15" s="28"/>
      <c r="DC15" s="31"/>
      <c r="DD15" s="31"/>
      <c r="DE15" s="31"/>
      <c r="DF15" s="31"/>
      <c r="DG15" s="31"/>
      <c r="DH15" s="31"/>
      <c r="DI15" s="34"/>
    </row>
    <row r="16" spans="1:119" ht="18.75" customHeight="1" x14ac:dyDescent="0.2">
      <c r="A16" s="2"/>
      <c r="B16" s="552"/>
      <c r="C16" s="553"/>
      <c r="D16" s="553"/>
      <c r="E16" s="553"/>
      <c r="F16" s="553"/>
      <c r="G16" s="553"/>
      <c r="H16" s="553"/>
      <c r="I16" s="553"/>
      <c r="J16" s="553"/>
      <c r="K16" s="554"/>
      <c r="L16" s="437" t="s">
        <v>225</v>
      </c>
      <c r="M16" s="444"/>
      <c r="N16" s="444"/>
      <c r="O16" s="444"/>
      <c r="P16" s="444"/>
      <c r="Q16" s="445"/>
      <c r="R16" s="446" t="s">
        <v>226</v>
      </c>
      <c r="S16" s="447"/>
      <c r="T16" s="447"/>
      <c r="U16" s="447"/>
      <c r="V16" s="448"/>
      <c r="W16" s="525"/>
      <c r="X16" s="526"/>
      <c r="Y16" s="526"/>
      <c r="Z16" s="526"/>
      <c r="AA16" s="526"/>
      <c r="AB16" s="516"/>
      <c r="AC16" s="440">
        <v>15.6</v>
      </c>
      <c r="AD16" s="441"/>
      <c r="AE16" s="441"/>
      <c r="AF16" s="441"/>
      <c r="AG16" s="442"/>
      <c r="AH16" s="440">
        <v>16.899999999999999</v>
      </c>
      <c r="AI16" s="441"/>
      <c r="AJ16" s="441"/>
      <c r="AK16" s="441"/>
      <c r="AL16" s="443"/>
      <c r="AM16" s="373"/>
      <c r="AN16" s="374"/>
      <c r="AO16" s="374"/>
      <c r="AP16" s="374"/>
      <c r="AQ16" s="374"/>
      <c r="AR16" s="374"/>
      <c r="AS16" s="374"/>
      <c r="AT16" s="375"/>
      <c r="AU16" s="376"/>
      <c r="AV16" s="377"/>
      <c r="AW16" s="377"/>
      <c r="AX16" s="377"/>
      <c r="AY16" s="378" t="s">
        <v>105</v>
      </c>
      <c r="AZ16" s="379"/>
      <c r="BA16" s="379"/>
      <c r="BB16" s="379"/>
      <c r="BC16" s="379"/>
      <c r="BD16" s="379"/>
      <c r="BE16" s="379"/>
      <c r="BF16" s="379"/>
      <c r="BG16" s="379"/>
      <c r="BH16" s="379"/>
      <c r="BI16" s="379"/>
      <c r="BJ16" s="379"/>
      <c r="BK16" s="379"/>
      <c r="BL16" s="379"/>
      <c r="BM16" s="380"/>
      <c r="BN16" s="381">
        <v>5002072</v>
      </c>
      <c r="BO16" s="382"/>
      <c r="BP16" s="382"/>
      <c r="BQ16" s="382"/>
      <c r="BR16" s="382"/>
      <c r="BS16" s="382"/>
      <c r="BT16" s="382"/>
      <c r="BU16" s="383"/>
      <c r="BV16" s="381">
        <v>4842610</v>
      </c>
      <c r="BW16" s="382"/>
      <c r="BX16" s="382"/>
      <c r="BY16" s="382"/>
      <c r="BZ16" s="382"/>
      <c r="CA16" s="382"/>
      <c r="CB16" s="382"/>
      <c r="CC16" s="383"/>
      <c r="CD16" s="21"/>
      <c r="CE16" s="558"/>
      <c r="CF16" s="558"/>
      <c r="CG16" s="558"/>
      <c r="CH16" s="558"/>
      <c r="CI16" s="558"/>
      <c r="CJ16" s="558"/>
      <c r="CK16" s="558"/>
      <c r="CL16" s="558"/>
      <c r="CM16" s="558"/>
      <c r="CN16" s="558"/>
      <c r="CO16" s="558"/>
      <c r="CP16" s="558"/>
      <c r="CQ16" s="558"/>
      <c r="CR16" s="558"/>
      <c r="CS16" s="559"/>
      <c r="CT16" s="387"/>
      <c r="CU16" s="388"/>
      <c r="CV16" s="388"/>
      <c r="CW16" s="388"/>
      <c r="CX16" s="388"/>
      <c r="CY16" s="388"/>
      <c r="CZ16" s="388"/>
      <c r="DA16" s="389"/>
      <c r="DB16" s="387"/>
      <c r="DC16" s="388"/>
      <c r="DD16" s="388"/>
      <c r="DE16" s="388"/>
      <c r="DF16" s="388"/>
      <c r="DG16" s="388"/>
      <c r="DH16" s="388"/>
      <c r="DI16" s="389"/>
    </row>
    <row r="17" spans="1:113" ht="18.75" customHeight="1" x14ac:dyDescent="0.2">
      <c r="A17" s="2"/>
      <c r="B17" s="555"/>
      <c r="C17" s="556"/>
      <c r="D17" s="556"/>
      <c r="E17" s="556"/>
      <c r="F17" s="556"/>
      <c r="G17" s="556"/>
      <c r="H17" s="556"/>
      <c r="I17" s="556"/>
      <c r="J17" s="556"/>
      <c r="K17" s="557"/>
      <c r="L17" s="15"/>
      <c r="M17" s="449" t="s">
        <v>99</v>
      </c>
      <c r="N17" s="450"/>
      <c r="O17" s="450"/>
      <c r="P17" s="450"/>
      <c r="Q17" s="451"/>
      <c r="R17" s="446" t="s">
        <v>227</v>
      </c>
      <c r="S17" s="447"/>
      <c r="T17" s="447"/>
      <c r="U17" s="447"/>
      <c r="V17" s="448"/>
      <c r="W17" s="539" t="s">
        <v>93</v>
      </c>
      <c r="X17" s="540"/>
      <c r="Y17" s="540"/>
      <c r="Z17" s="540"/>
      <c r="AA17" s="540"/>
      <c r="AB17" s="530"/>
      <c r="AC17" s="397">
        <v>8470</v>
      </c>
      <c r="AD17" s="398"/>
      <c r="AE17" s="398"/>
      <c r="AF17" s="398"/>
      <c r="AG17" s="418"/>
      <c r="AH17" s="397">
        <v>8817</v>
      </c>
      <c r="AI17" s="398"/>
      <c r="AJ17" s="398"/>
      <c r="AK17" s="398"/>
      <c r="AL17" s="399"/>
      <c r="AM17" s="373"/>
      <c r="AN17" s="374"/>
      <c r="AO17" s="374"/>
      <c r="AP17" s="374"/>
      <c r="AQ17" s="374"/>
      <c r="AR17" s="374"/>
      <c r="AS17" s="374"/>
      <c r="AT17" s="375"/>
      <c r="AU17" s="376"/>
      <c r="AV17" s="377"/>
      <c r="AW17" s="377"/>
      <c r="AX17" s="377"/>
      <c r="AY17" s="378" t="s">
        <v>228</v>
      </c>
      <c r="AZ17" s="379"/>
      <c r="BA17" s="379"/>
      <c r="BB17" s="379"/>
      <c r="BC17" s="379"/>
      <c r="BD17" s="379"/>
      <c r="BE17" s="379"/>
      <c r="BF17" s="379"/>
      <c r="BG17" s="379"/>
      <c r="BH17" s="379"/>
      <c r="BI17" s="379"/>
      <c r="BJ17" s="379"/>
      <c r="BK17" s="379"/>
      <c r="BL17" s="379"/>
      <c r="BM17" s="380"/>
      <c r="BN17" s="381">
        <v>3990878</v>
      </c>
      <c r="BO17" s="382"/>
      <c r="BP17" s="382"/>
      <c r="BQ17" s="382"/>
      <c r="BR17" s="382"/>
      <c r="BS17" s="382"/>
      <c r="BT17" s="382"/>
      <c r="BU17" s="383"/>
      <c r="BV17" s="381">
        <v>3894544</v>
      </c>
      <c r="BW17" s="382"/>
      <c r="BX17" s="382"/>
      <c r="BY17" s="382"/>
      <c r="BZ17" s="382"/>
      <c r="CA17" s="382"/>
      <c r="CB17" s="382"/>
      <c r="CC17" s="383"/>
      <c r="CD17" s="21"/>
      <c r="CE17" s="558"/>
      <c r="CF17" s="558"/>
      <c r="CG17" s="558"/>
      <c r="CH17" s="558"/>
      <c r="CI17" s="558"/>
      <c r="CJ17" s="558"/>
      <c r="CK17" s="558"/>
      <c r="CL17" s="558"/>
      <c r="CM17" s="558"/>
      <c r="CN17" s="558"/>
      <c r="CO17" s="558"/>
      <c r="CP17" s="558"/>
      <c r="CQ17" s="558"/>
      <c r="CR17" s="558"/>
      <c r="CS17" s="559"/>
      <c r="CT17" s="387"/>
      <c r="CU17" s="388"/>
      <c r="CV17" s="388"/>
      <c r="CW17" s="388"/>
      <c r="CX17" s="388"/>
      <c r="CY17" s="388"/>
      <c r="CZ17" s="388"/>
      <c r="DA17" s="389"/>
      <c r="DB17" s="387"/>
      <c r="DC17" s="388"/>
      <c r="DD17" s="388"/>
      <c r="DE17" s="388"/>
      <c r="DF17" s="388"/>
      <c r="DG17" s="388"/>
      <c r="DH17" s="388"/>
      <c r="DI17" s="389"/>
    </row>
    <row r="18" spans="1:113" ht="18.75" customHeight="1" x14ac:dyDescent="0.2">
      <c r="A18" s="2"/>
      <c r="B18" s="452" t="s">
        <v>229</v>
      </c>
      <c r="C18" s="453"/>
      <c r="D18" s="453"/>
      <c r="E18" s="454"/>
      <c r="F18" s="454"/>
      <c r="G18" s="454"/>
      <c r="H18" s="454"/>
      <c r="I18" s="454"/>
      <c r="J18" s="454"/>
      <c r="K18" s="454"/>
      <c r="L18" s="455">
        <v>40.97</v>
      </c>
      <c r="M18" s="455"/>
      <c r="N18" s="455"/>
      <c r="O18" s="455"/>
      <c r="P18" s="455"/>
      <c r="Q18" s="455"/>
      <c r="R18" s="456"/>
      <c r="S18" s="456"/>
      <c r="T18" s="456"/>
      <c r="U18" s="456"/>
      <c r="V18" s="457"/>
      <c r="W18" s="471"/>
      <c r="X18" s="472"/>
      <c r="Y18" s="472"/>
      <c r="Z18" s="472"/>
      <c r="AA18" s="472"/>
      <c r="AB18" s="533"/>
      <c r="AC18" s="458">
        <v>81.5</v>
      </c>
      <c r="AD18" s="459"/>
      <c r="AE18" s="459"/>
      <c r="AF18" s="459"/>
      <c r="AG18" s="460"/>
      <c r="AH18" s="458">
        <v>79.8</v>
      </c>
      <c r="AI18" s="459"/>
      <c r="AJ18" s="459"/>
      <c r="AK18" s="459"/>
      <c r="AL18" s="461"/>
      <c r="AM18" s="373"/>
      <c r="AN18" s="374"/>
      <c r="AO18" s="374"/>
      <c r="AP18" s="374"/>
      <c r="AQ18" s="374"/>
      <c r="AR18" s="374"/>
      <c r="AS18" s="374"/>
      <c r="AT18" s="375"/>
      <c r="AU18" s="376"/>
      <c r="AV18" s="377"/>
      <c r="AW18" s="377"/>
      <c r="AX18" s="377"/>
      <c r="AY18" s="378" t="s">
        <v>230</v>
      </c>
      <c r="AZ18" s="379"/>
      <c r="BA18" s="379"/>
      <c r="BB18" s="379"/>
      <c r="BC18" s="379"/>
      <c r="BD18" s="379"/>
      <c r="BE18" s="379"/>
      <c r="BF18" s="379"/>
      <c r="BG18" s="379"/>
      <c r="BH18" s="379"/>
      <c r="BI18" s="379"/>
      <c r="BJ18" s="379"/>
      <c r="BK18" s="379"/>
      <c r="BL18" s="379"/>
      <c r="BM18" s="380"/>
      <c r="BN18" s="381">
        <v>6317086</v>
      </c>
      <c r="BO18" s="382"/>
      <c r="BP18" s="382"/>
      <c r="BQ18" s="382"/>
      <c r="BR18" s="382"/>
      <c r="BS18" s="382"/>
      <c r="BT18" s="382"/>
      <c r="BU18" s="383"/>
      <c r="BV18" s="381">
        <v>5843724</v>
      </c>
      <c r="BW18" s="382"/>
      <c r="BX18" s="382"/>
      <c r="BY18" s="382"/>
      <c r="BZ18" s="382"/>
      <c r="CA18" s="382"/>
      <c r="CB18" s="382"/>
      <c r="CC18" s="383"/>
      <c r="CD18" s="21"/>
      <c r="CE18" s="558"/>
      <c r="CF18" s="558"/>
      <c r="CG18" s="558"/>
      <c r="CH18" s="558"/>
      <c r="CI18" s="558"/>
      <c r="CJ18" s="558"/>
      <c r="CK18" s="558"/>
      <c r="CL18" s="558"/>
      <c r="CM18" s="558"/>
      <c r="CN18" s="558"/>
      <c r="CO18" s="558"/>
      <c r="CP18" s="558"/>
      <c r="CQ18" s="558"/>
      <c r="CR18" s="558"/>
      <c r="CS18" s="559"/>
      <c r="CT18" s="387"/>
      <c r="CU18" s="388"/>
      <c r="CV18" s="388"/>
      <c r="CW18" s="388"/>
      <c r="CX18" s="388"/>
      <c r="CY18" s="388"/>
      <c r="CZ18" s="388"/>
      <c r="DA18" s="389"/>
      <c r="DB18" s="387"/>
      <c r="DC18" s="388"/>
      <c r="DD18" s="388"/>
      <c r="DE18" s="388"/>
      <c r="DF18" s="388"/>
      <c r="DG18" s="388"/>
      <c r="DH18" s="388"/>
      <c r="DI18" s="389"/>
    </row>
    <row r="19" spans="1:113" ht="18.75" customHeight="1" x14ac:dyDescent="0.2">
      <c r="A19" s="2"/>
      <c r="B19" s="452" t="s">
        <v>68</v>
      </c>
      <c r="C19" s="453"/>
      <c r="D19" s="453"/>
      <c r="E19" s="454"/>
      <c r="F19" s="454"/>
      <c r="G19" s="454"/>
      <c r="H19" s="454"/>
      <c r="I19" s="454"/>
      <c r="J19" s="454"/>
      <c r="K19" s="454"/>
      <c r="L19" s="462">
        <v>572</v>
      </c>
      <c r="M19" s="462"/>
      <c r="N19" s="462"/>
      <c r="O19" s="462"/>
      <c r="P19" s="462"/>
      <c r="Q19" s="462"/>
      <c r="R19" s="463"/>
      <c r="S19" s="463"/>
      <c r="T19" s="463"/>
      <c r="U19" s="463"/>
      <c r="V19" s="464"/>
      <c r="W19" s="358"/>
      <c r="X19" s="359"/>
      <c r="Y19" s="359"/>
      <c r="Z19" s="359"/>
      <c r="AA19" s="359"/>
      <c r="AB19" s="359"/>
      <c r="AC19" s="473"/>
      <c r="AD19" s="473"/>
      <c r="AE19" s="473"/>
      <c r="AF19" s="473"/>
      <c r="AG19" s="473"/>
      <c r="AH19" s="473"/>
      <c r="AI19" s="473"/>
      <c r="AJ19" s="473"/>
      <c r="AK19" s="473"/>
      <c r="AL19" s="474"/>
      <c r="AM19" s="373"/>
      <c r="AN19" s="374"/>
      <c r="AO19" s="374"/>
      <c r="AP19" s="374"/>
      <c r="AQ19" s="374"/>
      <c r="AR19" s="374"/>
      <c r="AS19" s="374"/>
      <c r="AT19" s="375"/>
      <c r="AU19" s="376"/>
      <c r="AV19" s="377"/>
      <c r="AW19" s="377"/>
      <c r="AX19" s="377"/>
      <c r="AY19" s="378" t="s">
        <v>231</v>
      </c>
      <c r="AZ19" s="379"/>
      <c r="BA19" s="379"/>
      <c r="BB19" s="379"/>
      <c r="BC19" s="379"/>
      <c r="BD19" s="379"/>
      <c r="BE19" s="379"/>
      <c r="BF19" s="379"/>
      <c r="BG19" s="379"/>
      <c r="BH19" s="379"/>
      <c r="BI19" s="379"/>
      <c r="BJ19" s="379"/>
      <c r="BK19" s="379"/>
      <c r="BL19" s="379"/>
      <c r="BM19" s="380"/>
      <c r="BN19" s="381">
        <v>8047380</v>
      </c>
      <c r="BO19" s="382"/>
      <c r="BP19" s="382"/>
      <c r="BQ19" s="382"/>
      <c r="BR19" s="382"/>
      <c r="BS19" s="382"/>
      <c r="BT19" s="382"/>
      <c r="BU19" s="383"/>
      <c r="BV19" s="381">
        <v>7692164</v>
      </c>
      <c r="BW19" s="382"/>
      <c r="BX19" s="382"/>
      <c r="BY19" s="382"/>
      <c r="BZ19" s="382"/>
      <c r="CA19" s="382"/>
      <c r="CB19" s="382"/>
      <c r="CC19" s="383"/>
      <c r="CD19" s="21"/>
      <c r="CE19" s="558"/>
      <c r="CF19" s="558"/>
      <c r="CG19" s="558"/>
      <c r="CH19" s="558"/>
      <c r="CI19" s="558"/>
      <c r="CJ19" s="558"/>
      <c r="CK19" s="558"/>
      <c r="CL19" s="558"/>
      <c r="CM19" s="558"/>
      <c r="CN19" s="558"/>
      <c r="CO19" s="558"/>
      <c r="CP19" s="558"/>
      <c r="CQ19" s="558"/>
      <c r="CR19" s="558"/>
      <c r="CS19" s="559"/>
      <c r="CT19" s="387"/>
      <c r="CU19" s="388"/>
      <c r="CV19" s="388"/>
      <c r="CW19" s="388"/>
      <c r="CX19" s="388"/>
      <c r="CY19" s="388"/>
      <c r="CZ19" s="388"/>
      <c r="DA19" s="389"/>
      <c r="DB19" s="387"/>
      <c r="DC19" s="388"/>
      <c r="DD19" s="388"/>
      <c r="DE19" s="388"/>
      <c r="DF19" s="388"/>
      <c r="DG19" s="388"/>
      <c r="DH19" s="388"/>
      <c r="DI19" s="389"/>
    </row>
    <row r="20" spans="1:113" ht="18.75" customHeight="1" x14ac:dyDescent="0.2">
      <c r="A20" s="2"/>
      <c r="B20" s="452" t="s">
        <v>235</v>
      </c>
      <c r="C20" s="453"/>
      <c r="D20" s="453"/>
      <c r="E20" s="454"/>
      <c r="F20" s="454"/>
      <c r="G20" s="454"/>
      <c r="H20" s="454"/>
      <c r="I20" s="454"/>
      <c r="J20" s="454"/>
      <c r="K20" s="454"/>
      <c r="L20" s="462">
        <v>10696</v>
      </c>
      <c r="M20" s="462"/>
      <c r="N20" s="462"/>
      <c r="O20" s="462"/>
      <c r="P20" s="462"/>
      <c r="Q20" s="462"/>
      <c r="R20" s="463"/>
      <c r="S20" s="463"/>
      <c r="T20" s="463"/>
      <c r="U20" s="463"/>
      <c r="V20" s="464"/>
      <c r="W20" s="471"/>
      <c r="X20" s="472"/>
      <c r="Y20" s="472"/>
      <c r="Z20" s="472"/>
      <c r="AA20" s="472"/>
      <c r="AB20" s="472"/>
      <c r="AC20" s="465"/>
      <c r="AD20" s="465"/>
      <c r="AE20" s="465"/>
      <c r="AF20" s="465"/>
      <c r="AG20" s="465"/>
      <c r="AH20" s="465"/>
      <c r="AI20" s="465"/>
      <c r="AJ20" s="465"/>
      <c r="AK20" s="465"/>
      <c r="AL20" s="466"/>
      <c r="AM20" s="467"/>
      <c r="AN20" s="401"/>
      <c r="AO20" s="401"/>
      <c r="AP20" s="401"/>
      <c r="AQ20" s="401"/>
      <c r="AR20" s="401"/>
      <c r="AS20" s="401"/>
      <c r="AT20" s="402"/>
      <c r="AU20" s="468"/>
      <c r="AV20" s="469"/>
      <c r="AW20" s="469"/>
      <c r="AX20" s="470"/>
      <c r="AY20" s="378"/>
      <c r="AZ20" s="379"/>
      <c r="BA20" s="379"/>
      <c r="BB20" s="379"/>
      <c r="BC20" s="379"/>
      <c r="BD20" s="379"/>
      <c r="BE20" s="379"/>
      <c r="BF20" s="379"/>
      <c r="BG20" s="379"/>
      <c r="BH20" s="379"/>
      <c r="BI20" s="379"/>
      <c r="BJ20" s="379"/>
      <c r="BK20" s="379"/>
      <c r="BL20" s="379"/>
      <c r="BM20" s="380"/>
      <c r="BN20" s="381"/>
      <c r="BO20" s="382"/>
      <c r="BP20" s="382"/>
      <c r="BQ20" s="382"/>
      <c r="BR20" s="382"/>
      <c r="BS20" s="382"/>
      <c r="BT20" s="382"/>
      <c r="BU20" s="383"/>
      <c r="BV20" s="381"/>
      <c r="BW20" s="382"/>
      <c r="BX20" s="382"/>
      <c r="BY20" s="382"/>
      <c r="BZ20" s="382"/>
      <c r="CA20" s="382"/>
      <c r="CB20" s="382"/>
      <c r="CC20" s="383"/>
      <c r="CD20" s="21"/>
      <c r="CE20" s="558"/>
      <c r="CF20" s="558"/>
      <c r="CG20" s="558"/>
      <c r="CH20" s="558"/>
      <c r="CI20" s="558"/>
      <c r="CJ20" s="558"/>
      <c r="CK20" s="558"/>
      <c r="CL20" s="558"/>
      <c r="CM20" s="558"/>
      <c r="CN20" s="558"/>
      <c r="CO20" s="558"/>
      <c r="CP20" s="558"/>
      <c r="CQ20" s="558"/>
      <c r="CR20" s="558"/>
      <c r="CS20" s="559"/>
      <c r="CT20" s="387"/>
      <c r="CU20" s="388"/>
      <c r="CV20" s="388"/>
      <c r="CW20" s="388"/>
      <c r="CX20" s="388"/>
      <c r="CY20" s="388"/>
      <c r="CZ20" s="388"/>
      <c r="DA20" s="389"/>
      <c r="DB20" s="387"/>
      <c r="DC20" s="388"/>
      <c r="DD20" s="388"/>
      <c r="DE20" s="388"/>
      <c r="DF20" s="388"/>
      <c r="DG20" s="388"/>
      <c r="DH20" s="388"/>
      <c r="DI20" s="389"/>
    </row>
    <row r="21" spans="1:113" ht="18.75" customHeight="1" x14ac:dyDescent="0.2">
      <c r="A21" s="2"/>
      <c r="B21" s="475" t="s">
        <v>236</v>
      </c>
      <c r="C21" s="476"/>
      <c r="D21" s="476"/>
      <c r="E21" s="476"/>
      <c r="F21" s="476"/>
      <c r="G21" s="476"/>
      <c r="H21" s="476"/>
      <c r="I21" s="476"/>
      <c r="J21" s="476"/>
      <c r="K21" s="476"/>
      <c r="L21" s="476"/>
      <c r="M21" s="476"/>
      <c r="N21" s="476"/>
      <c r="O21" s="476"/>
      <c r="P21" s="476"/>
      <c r="Q21" s="476"/>
      <c r="R21" s="476"/>
      <c r="S21" s="476"/>
      <c r="T21" s="476"/>
      <c r="U21" s="476"/>
      <c r="V21" s="476"/>
      <c r="W21" s="476"/>
      <c r="X21" s="476"/>
      <c r="Y21" s="476"/>
      <c r="Z21" s="476"/>
      <c r="AA21" s="476"/>
      <c r="AB21" s="476"/>
      <c r="AC21" s="476"/>
      <c r="AD21" s="476"/>
      <c r="AE21" s="476"/>
      <c r="AF21" s="476"/>
      <c r="AG21" s="476"/>
      <c r="AH21" s="476"/>
      <c r="AI21" s="476"/>
      <c r="AJ21" s="476"/>
      <c r="AK21" s="476"/>
      <c r="AL21" s="476"/>
      <c r="AM21" s="476"/>
      <c r="AN21" s="476"/>
      <c r="AO21" s="476"/>
      <c r="AP21" s="476"/>
      <c r="AQ21" s="476"/>
      <c r="AR21" s="476"/>
      <c r="AS21" s="476"/>
      <c r="AT21" s="476"/>
      <c r="AU21" s="476"/>
      <c r="AV21" s="476"/>
      <c r="AW21" s="476"/>
      <c r="AX21" s="477"/>
      <c r="AY21" s="478"/>
      <c r="AZ21" s="479"/>
      <c r="BA21" s="479"/>
      <c r="BB21" s="479"/>
      <c r="BC21" s="479"/>
      <c r="BD21" s="479"/>
      <c r="BE21" s="479"/>
      <c r="BF21" s="479"/>
      <c r="BG21" s="479"/>
      <c r="BH21" s="479"/>
      <c r="BI21" s="479"/>
      <c r="BJ21" s="479"/>
      <c r="BK21" s="479"/>
      <c r="BL21" s="479"/>
      <c r="BM21" s="480"/>
      <c r="BN21" s="481"/>
      <c r="BO21" s="482"/>
      <c r="BP21" s="482"/>
      <c r="BQ21" s="482"/>
      <c r="BR21" s="482"/>
      <c r="BS21" s="482"/>
      <c r="BT21" s="482"/>
      <c r="BU21" s="483"/>
      <c r="BV21" s="481"/>
      <c r="BW21" s="482"/>
      <c r="BX21" s="482"/>
      <c r="BY21" s="482"/>
      <c r="BZ21" s="482"/>
      <c r="CA21" s="482"/>
      <c r="CB21" s="482"/>
      <c r="CC21" s="483"/>
      <c r="CD21" s="21"/>
      <c r="CE21" s="558"/>
      <c r="CF21" s="558"/>
      <c r="CG21" s="558"/>
      <c r="CH21" s="558"/>
      <c r="CI21" s="558"/>
      <c r="CJ21" s="558"/>
      <c r="CK21" s="558"/>
      <c r="CL21" s="558"/>
      <c r="CM21" s="558"/>
      <c r="CN21" s="558"/>
      <c r="CO21" s="558"/>
      <c r="CP21" s="558"/>
      <c r="CQ21" s="558"/>
      <c r="CR21" s="558"/>
      <c r="CS21" s="559"/>
      <c r="CT21" s="387"/>
      <c r="CU21" s="388"/>
      <c r="CV21" s="388"/>
      <c r="CW21" s="388"/>
      <c r="CX21" s="388"/>
      <c r="CY21" s="388"/>
      <c r="CZ21" s="388"/>
      <c r="DA21" s="389"/>
      <c r="DB21" s="387"/>
      <c r="DC21" s="388"/>
      <c r="DD21" s="388"/>
      <c r="DE21" s="388"/>
      <c r="DF21" s="388"/>
      <c r="DG21" s="388"/>
      <c r="DH21" s="388"/>
      <c r="DI21" s="389"/>
    </row>
    <row r="22" spans="1:113" ht="18.75" customHeight="1" x14ac:dyDescent="0.2">
      <c r="A22" s="2"/>
      <c r="B22" s="493" t="s">
        <v>237</v>
      </c>
      <c r="C22" s="494"/>
      <c r="D22" s="495"/>
      <c r="E22" s="535" t="s">
        <v>5</v>
      </c>
      <c r="F22" s="540"/>
      <c r="G22" s="540"/>
      <c r="H22" s="540"/>
      <c r="I22" s="540"/>
      <c r="J22" s="540"/>
      <c r="K22" s="530"/>
      <c r="L22" s="535" t="s">
        <v>239</v>
      </c>
      <c r="M22" s="540"/>
      <c r="N22" s="540"/>
      <c r="O22" s="540"/>
      <c r="P22" s="530"/>
      <c r="Q22" s="560" t="s">
        <v>241</v>
      </c>
      <c r="R22" s="561"/>
      <c r="S22" s="561"/>
      <c r="T22" s="561"/>
      <c r="U22" s="561"/>
      <c r="V22" s="562"/>
      <c r="W22" s="574" t="s">
        <v>242</v>
      </c>
      <c r="X22" s="494"/>
      <c r="Y22" s="495"/>
      <c r="Z22" s="535" t="s">
        <v>5</v>
      </c>
      <c r="AA22" s="540"/>
      <c r="AB22" s="540"/>
      <c r="AC22" s="540"/>
      <c r="AD22" s="540"/>
      <c r="AE22" s="540"/>
      <c r="AF22" s="540"/>
      <c r="AG22" s="530"/>
      <c r="AH22" s="566" t="s">
        <v>177</v>
      </c>
      <c r="AI22" s="540"/>
      <c r="AJ22" s="540"/>
      <c r="AK22" s="540"/>
      <c r="AL22" s="530"/>
      <c r="AM22" s="566" t="s">
        <v>243</v>
      </c>
      <c r="AN22" s="567"/>
      <c r="AO22" s="567"/>
      <c r="AP22" s="567"/>
      <c r="AQ22" s="567"/>
      <c r="AR22" s="568"/>
      <c r="AS22" s="560" t="s">
        <v>241</v>
      </c>
      <c r="AT22" s="561"/>
      <c r="AU22" s="561"/>
      <c r="AV22" s="561"/>
      <c r="AW22" s="561"/>
      <c r="AX22" s="572"/>
      <c r="AY22" s="361" t="s">
        <v>245</v>
      </c>
      <c r="AZ22" s="362"/>
      <c r="BA22" s="362"/>
      <c r="BB22" s="362"/>
      <c r="BC22" s="362"/>
      <c r="BD22" s="362"/>
      <c r="BE22" s="362"/>
      <c r="BF22" s="362"/>
      <c r="BG22" s="362"/>
      <c r="BH22" s="362"/>
      <c r="BI22" s="362"/>
      <c r="BJ22" s="362"/>
      <c r="BK22" s="362"/>
      <c r="BL22" s="362"/>
      <c r="BM22" s="363"/>
      <c r="BN22" s="364">
        <v>9885279</v>
      </c>
      <c r="BO22" s="365"/>
      <c r="BP22" s="365"/>
      <c r="BQ22" s="365"/>
      <c r="BR22" s="365"/>
      <c r="BS22" s="365"/>
      <c r="BT22" s="365"/>
      <c r="BU22" s="366"/>
      <c r="BV22" s="364">
        <v>10425278</v>
      </c>
      <c r="BW22" s="365"/>
      <c r="BX22" s="365"/>
      <c r="BY22" s="365"/>
      <c r="BZ22" s="365"/>
      <c r="CA22" s="365"/>
      <c r="CB22" s="365"/>
      <c r="CC22" s="366"/>
      <c r="CD22" s="21"/>
      <c r="CE22" s="558"/>
      <c r="CF22" s="558"/>
      <c r="CG22" s="558"/>
      <c r="CH22" s="558"/>
      <c r="CI22" s="558"/>
      <c r="CJ22" s="558"/>
      <c r="CK22" s="558"/>
      <c r="CL22" s="558"/>
      <c r="CM22" s="558"/>
      <c r="CN22" s="558"/>
      <c r="CO22" s="558"/>
      <c r="CP22" s="558"/>
      <c r="CQ22" s="558"/>
      <c r="CR22" s="558"/>
      <c r="CS22" s="559"/>
      <c r="CT22" s="387"/>
      <c r="CU22" s="388"/>
      <c r="CV22" s="388"/>
      <c r="CW22" s="388"/>
      <c r="CX22" s="388"/>
      <c r="CY22" s="388"/>
      <c r="CZ22" s="388"/>
      <c r="DA22" s="389"/>
      <c r="DB22" s="387"/>
      <c r="DC22" s="388"/>
      <c r="DD22" s="388"/>
      <c r="DE22" s="388"/>
      <c r="DF22" s="388"/>
      <c r="DG22" s="388"/>
      <c r="DH22" s="388"/>
      <c r="DI22" s="389"/>
    </row>
    <row r="23" spans="1:113" ht="18.75" customHeight="1" x14ac:dyDescent="0.2">
      <c r="A23" s="2"/>
      <c r="B23" s="496"/>
      <c r="C23" s="497"/>
      <c r="D23" s="498"/>
      <c r="E23" s="522"/>
      <c r="F23" s="526"/>
      <c r="G23" s="526"/>
      <c r="H23" s="526"/>
      <c r="I23" s="526"/>
      <c r="J23" s="526"/>
      <c r="K23" s="516"/>
      <c r="L23" s="522"/>
      <c r="M23" s="526"/>
      <c r="N23" s="526"/>
      <c r="O23" s="526"/>
      <c r="P23" s="516"/>
      <c r="Q23" s="563"/>
      <c r="R23" s="564"/>
      <c r="S23" s="564"/>
      <c r="T23" s="564"/>
      <c r="U23" s="564"/>
      <c r="V23" s="565"/>
      <c r="W23" s="575"/>
      <c r="X23" s="497"/>
      <c r="Y23" s="498"/>
      <c r="Z23" s="522"/>
      <c r="AA23" s="526"/>
      <c r="AB23" s="526"/>
      <c r="AC23" s="526"/>
      <c r="AD23" s="526"/>
      <c r="AE23" s="526"/>
      <c r="AF23" s="526"/>
      <c r="AG23" s="516"/>
      <c r="AH23" s="522"/>
      <c r="AI23" s="526"/>
      <c r="AJ23" s="526"/>
      <c r="AK23" s="526"/>
      <c r="AL23" s="516"/>
      <c r="AM23" s="569"/>
      <c r="AN23" s="570"/>
      <c r="AO23" s="570"/>
      <c r="AP23" s="570"/>
      <c r="AQ23" s="570"/>
      <c r="AR23" s="571"/>
      <c r="AS23" s="563"/>
      <c r="AT23" s="564"/>
      <c r="AU23" s="564"/>
      <c r="AV23" s="564"/>
      <c r="AW23" s="564"/>
      <c r="AX23" s="573"/>
      <c r="AY23" s="378" t="s">
        <v>247</v>
      </c>
      <c r="AZ23" s="379"/>
      <c r="BA23" s="379"/>
      <c r="BB23" s="379"/>
      <c r="BC23" s="379"/>
      <c r="BD23" s="379"/>
      <c r="BE23" s="379"/>
      <c r="BF23" s="379"/>
      <c r="BG23" s="379"/>
      <c r="BH23" s="379"/>
      <c r="BI23" s="379"/>
      <c r="BJ23" s="379"/>
      <c r="BK23" s="379"/>
      <c r="BL23" s="379"/>
      <c r="BM23" s="380"/>
      <c r="BN23" s="381">
        <v>7271315</v>
      </c>
      <c r="BO23" s="382"/>
      <c r="BP23" s="382"/>
      <c r="BQ23" s="382"/>
      <c r="BR23" s="382"/>
      <c r="BS23" s="382"/>
      <c r="BT23" s="382"/>
      <c r="BU23" s="383"/>
      <c r="BV23" s="381">
        <v>7662367</v>
      </c>
      <c r="BW23" s="382"/>
      <c r="BX23" s="382"/>
      <c r="BY23" s="382"/>
      <c r="BZ23" s="382"/>
      <c r="CA23" s="382"/>
      <c r="CB23" s="382"/>
      <c r="CC23" s="383"/>
      <c r="CD23" s="21"/>
      <c r="CE23" s="558"/>
      <c r="CF23" s="558"/>
      <c r="CG23" s="558"/>
      <c r="CH23" s="558"/>
      <c r="CI23" s="558"/>
      <c r="CJ23" s="558"/>
      <c r="CK23" s="558"/>
      <c r="CL23" s="558"/>
      <c r="CM23" s="558"/>
      <c r="CN23" s="558"/>
      <c r="CO23" s="558"/>
      <c r="CP23" s="558"/>
      <c r="CQ23" s="558"/>
      <c r="CR23" s="558"/>
      <c r="CS23" s="559"/>
      <c r="CT23" s="387"/>
      <c r="CU23" s="388"/>
      <c r="CV23" s="388"/>
      <c r="CW23" s="388"/>
      <c r="CX23" s="388"/>
      <c r="CY23" s="388"/>
      <c r="CZ23" s="388"/>
      <c r="DA23" s="389"/>
      <c r="DB23" s="387"/>
      <c r="DC23" s="388"/>
      <c r="DD23" s="388"/>
      <c r="DE23" s="388"/>
      <c r="DF23" s="388"/>
      <c r="DG23" s="388"/>
      <c r="DH23" s="388"/>
      <c r="DI23" s="389"/>
    </row>
    <row r="24" spans="1:113" ht="18.75" customHeight="1" x14ac:dyDescent="0.2">
      <c r="A24" s="2"/>
      <c r="B24" s="496"/>
      <c r="C24" s="497"/>
      <c r="D24" s="498"/>
      <c r="E24" s="396" t="s">
        <v>249</v>
      </c>
      <c r="F24" s="374"/>
      <c r="G24" s="374"/>
      <c r="H24" s="374"/>
      <c r="I24" s="374"/>
      <c r="J24" s="374"/>
      <c r="K24" s="375"/>
      <c r="L24" s="397">
        <v>1</v>
      </c>
      <c r="M24" s="398"/>
      <c r="N24" s="398"/>
      <c r="O24" s="398"/>
      <c r="P24" s="418"/>
      <c r="Q24" s="397">
        <v>5920</v>
      </c>
      <c r="R24" s="398"/>
      <c r="S24" s="398"/>
      <c r="T24" s="398"/>
      <c r="U24" s="398"/>
      <c r="V24" s="418"/>
      <c r="W24" s="575"/>
      <c r="X24" s="497"/>
      <c r="Y24" s="498"/>
      <c r="Z24" s="396" t="s">
        <v>250</v>
      </c>
      <c r="AA24" s="374"/>
      <c r="AB24" s="374"/>
      <c r="AC24" s="374"/>
      <c r="AD24" s="374"/>
      <c r="AE24" s="374"/>
      <c r="AF24" s="374"/>
      <c r="AG24" s="375"/>
      <c r="AH24" s="397">
        <v>279</v>
      </c>
      <c r="AI24" s="398"/>
      <c r="AJ24" s="398"/>
      <c r="AK24" s="398"/>
      <c r="AL24" s="418"/>
      <c r="AM24" s="397">
        <v>796824</v>
      </c>
      <c r="AN24" s="398"/>
      <c r="AO24" s="398"/>
      <c r="AP24" s="398"/>
      <c r="AQ24" s="398"/>
      <c r="AR24" s="418"/>
      <c r="AS24" s="397">
        <v>2856</v>
      </c>
      <c r="AT24" s="398"/>
      <c r="AU24" s="398"/>
      <c r="AV24" s="398"/>
      <c r="AW24" s="398"/>
      <c r="AX24" s="399"/>
      <c r="AY24" s="478" t="s">
        <v>252</v>
      </c>
      <c r="AZ24" s="479"/>
      <c r="BA24" s="479"/>
      <c r="BB24" s="479"/>
      <c r="BC24" s="479"/>
      <c r="BD24" s="479"/>
      <c r="BE24" s="479"/>
      <c r="BF24" s="479"/>
      <c r="BG24" s="479"/>
      <c r="BH24" s="479"/>
      <c r="BI24" s="479"/>
      <c r="BJ24" s="479"/>
      <c r="BK24" s="479"/>
      <c r="BL24" s="479"/>
      <c r="BM24" s="480"/>
      <c r="BN24" s="381">
        <v>5202873</v>
      </c>
      <c r="BO24" s="382"/>
      <c r="BP24" s="382"/>
      <c r="BQ24" s="382"/>
      <c r="BR24" s="382"/>
      <c r="BS24" s="382"/>
      <c r="BT24" s="382"/>
      <c r="BU24" s="383"/>
      <c r="BV24" s="381">
        <v>5508870</v>
      </c>
      <c r="BW24" s="382"/>
      <c r="BX24" s="382"/>
      <c r="BY24" s="382"/>
      <c r="BZ24" s="382"/>
      <c r="CA24" s="382"/>
      <c r="CB24" s="382"/>
      <c r="CC24" s="383"/>
      <c r="CD24" s="21"/>
      <c r="CE24" s="558"/>
      <c r="CF24" s="558"/>
      <c r="CG24" s="558"/>
      <c r="CH24" s="558"/>
      <c r="CI24" s="558"/>
      <c r="CJ24" s="558"/>
      <c r="CK24" s="558"/>
      <c r="CL24" s="558"/>
      <c r="CM24" s="558"/>
      <c r="CN24" s="558"/>
      <c r="CO24" s="558"/>
      <c r="CP24" s="558"/>
      <c r="CQ24" s="558"/>
      <c r="CR24" s="558"/>
      <c r="CS24" s="559"/>
      <c r="CT24" s="387"/>
      <c r="CU24" s="388"/>
      <c r="CV24" s="388"/>
      <c r="CW24" s="388"/>
      <c r="CX24" s="388"/>
      <c r="CY24" s="388"/>
      <c r="CZ24" s="388"/>
      <c r="DA24" s="389"/>
      <c r="DB24" s="387"/>
      <c r="DC24" s="388"/>
      <c r="DD24" s="388"/>
      <c r="DE24" s="388"/>
      <c r="DF24" s="388"/>
      <c r="DG24" s="388"/>
      <c r="DH24" s="388"/>
      <c r="DI24" s="389"/>
    </row>
    <row r="25" spans="1:113" ht="18.75" customHeight="1" x14ac:dyDescent="0.2">
      <c r="A25" s="2"/>
      <c r="B25" s="496"/>
      <c r="C25" s="497"/>
      <c r="D25" s="498"/>
      <c r="E25" s="396" t="s">
        <v>254</v>
      </c>
      <c r="F25" s="374"/>
      <c r="G25" s="374"/>
      <c r="H25" s="374"/>
      <c r="I25" s="374"/>
      <c r="J25" s="374"/>
      <c r="K25" s="375"/>
      <c r="L25" s="397">
        <v>1</v>
      </c>
      <c r="M25" s="398"/>
      <c r="N25" s="398"/>
      <c r="O25" s="398"/>
      <c r="P25" s="418"/>
      <c r="Q25" s="397">
        <v>5400</v>
      </c>
      <c r="R25" s="398"/>
      <c r="S25" s="398"/>
      <c r="T25" s="398"/>
      <c r="U25" s="398"/>
      <c r="V25" s="418"/>
      <c r="W25" s="575"/>
      <c r="X25" s="497"/>
      <c r="Y25" s="498"/>
      <c r="Z25" s="396" t="s">
        <v>255</v>
      </c>
      <c r="AA25" s="374"/>
      <c r="AB25" s="374"/>
      <c r="AC25" s="374"/>
      <c r="AD25" s="374"/>
      <c r="AE25" s="374"/>
      <c r="AF25" s="374"/>
      <c r="AG25" s="375"/>
      <c r="AH25" s="397">
        <v>78</v>
      </c>
      <c r="AI25" s="398"/>
      <c r="AJ25" s="398"/>
      <c r="AK25" s="398"/>
      <c r="AL25" s="418"/>
      <c r="AM25" s="397">
        <v>210132</v>
      </c>
      <c r="AN25" s="398"/>
      <c r="AO25" s="398"/>
      <c r="AP25" s="398"/>
      <c r="AQ25" s="398"/>
      <c r="AR25" s="418"/>
      <c r="AS25" s="397">
        <v>2694</v>
      </c>
      <c r="AT25" s="398"/>
      <c r="AU25" s="398"/>
      <c r="AV25" s="398"/>
      <c r="AW25" s="398"/>
      <c r="AX25" s="399"/>
      <c r="AY25" s="361" t="s">
        <v>34</v>
      </c>
      <c r="AZ25" s="362"/>
      <c r="BA25" s="362"/>
      <c r="BB25" s="362"/>
      <c r="BC25" s="362"/>
      <c r="BD25" s="362"/>
      <c r="BE25" s="362"/>
      <c r="BF25" s="362"/>
      <c r="BG25" s="362"/>
      <c r="BH25" s="362"/>
      <c r="BI25" s="362"/>
      <c r="BJ25" s="362"/>
      <c r="BK25" s="362"/>
      <c r="BL25" s="362"/>
      <c r="BM25" s="363"/>
      <c r="BN25" s="364">
        <v>2883142</v>
      </c>
      <c r="BO25" s="365"/>
      <c r="BP25" s="365"/>
      <c r="BQ25" s="365"/>
      <c r="BR25" s="365"/>
      <c r="BS25" s="365"/>
      <c r="BT25" s="365"/>
      <c r="BU25" s="366"/>
      <c r="BV25" s="364">
        <v>3134980</v>
      </c>
      <c r="BW25" s="365"/>
      <c r="BX25" s="365"/>
      <c r="BY25" s="365"/>
      <c r="BZ25" s="365"/>
      <c r="CA25" s="365"/>
      <c r="CB25" s="365"/>
      <c r="CC25" s="366"/>
      <c r="CD25" s="21"/>
      <c r="CE25" s="558"/>
      <c r="CF25" s="558"/>
      <c r="CG25" s="558"/>
      <c r="CH25" s="558"/>
      <c r="CI25" s="558"/>
      <c r="CJ25" s="558"/>
      <c r="CK25" s="558"/>
      <c r="CL25" s="558"/>
      <c r="CM25" s="558"/>
      <c r="CN25" s="558"/>
      <c r="CO25" s="558"/>
      <c r="CP25" s="558"/>
      <c r="CQ25" s="558"/>
      <c r="CR25" s="558"/>
      <c r="CS25" s="559"/>
      <c r="CT25" s="387"/>
      <c r="CU25" s="388"/>
      <c r="CV25" s="388"/>
      <c r="CW25" s="388"/>
      <c r="CX25" s="388"/>
      <c r="CY25" s="388"/>
      <c r="CZ25" s="388"/>
      <c r="DA25" s="389"/>
      <c r="DB25" s="387"/>
      <c r="DC25" s="388"/>
      <c r="DD25" s="388"/>
      <c r="DE25" s="388"/>
      <c r="DF25" s="388"/>
      <c r="DG25" s="388"/>
      <c r="DH25" s="388"/>
      <c r="DI25" s="389"/>
    </row>
    <row r="26" spans="1:113" ht="18.75" customHeight="1" x14ac:dyDescent="0.2">
      <c r="A26" s="2"/>
      <c r="B26" s="496"/>
      <c r="C26" s="497"/>
      <c r="D26" s="498"/>
      <c r="E26" s="396" t="s">
        <v>256</v>
      </c>
      <c r="F26" s="374"/>
      <c r="G26" s="374"/>
      <c r="H26" s="374"/>
      <c r="I26" s="374"/>
      <c r="J26" s="374"/>
      <c r="K26" s="375"/>
      <c r="L26" s="397">
        <v>1</v>
      </c>
      <c r="M26" s="398"/>
      <c r="N26" s="398"/>
      <c r="O26" s="398"/>
      <c r="P26" s="418"/>
      <c r="Q26" s="397">
        <v>5000</v>
      </c>
      <c r="R26" s="398"/>
      <c r="S26" s="398"/>
      <c r="T26" s="398"/>
      <c r="U26" s="398"/>
      <c r="V26" s="418"/>
      <c r="W26" s="575"/>
      <c r="X26" s="497"/>
      <c r="Y26" s="498"/>
      <c r="Z26" s="396" t="s">
        <v>258</v>
      </c>
      <c r="AA26" s="484"/>
      <c r="AB26" s="484"/>
      <c r="AC26" s="484"/>
      <c r="AD26" s="484"/>
      <c r="AE26" s="484"/>
      <c r="AF26" s="484"/>
      <c r="AG26" s="485"/>
      <c r="AH26" s="397">
        <v>9</v>
      </c>
      <c r="AI26" s="398"/>
      <c r="AJ26" s="398"/>
      <c r="AK26" s="398"/>
      <c r="AL26" s="418"/>
      <c r="AM26" s="397">
        <v>29808</v>
      </c>
      <c r="AN26" s="398"/>
      <c r="AO26" s="398"/>
      <c r="AP26" s="398"/>
      <c r="AQ26" s="398"/>
      <c r="AR26" s="418"/>
      <c r="AS26" s="397">
        <v>3312</v>
      </c>
      <c r="AT26" s="398"/>
      <c r="AU26" s="398"/>
      <c r="AV26" s="398"/>
      <c r="AW26" s="398"/>
      <c r="AX26" s="399"/>
      <c r="AY26" s="384" t="s">
        <v>259</v>
      </c>
      <c r="AZ26" s="385"/>
      <c r="BA26" s="385"/>
      <c r="BB26" s="385"/>
      <c r="BC26" s="385"/>
      <c r="BD26" s="385"/>
      <c r="BE26" s="385"/>
      <c r="BF26" s="385"/>
      <c r="BG26" s="385"/>
      <c r="BH26" s="385"/>
      <c r="BI26" s="385"/>
      <c r="BJ26" s="385"/>
      <c r="BK26" s="385"/>
      <c r="BL26" s="385"/>
      <c r="BM26" s="386"/>
      <c r="BN26" s="381" t="s">
        <v>194</v>
      </c>
      <c r="BO26" s="382"/>
      <c r="BP26" s="382"/>
      <c r="BQ26" s="382"/>
      <c r="BR26" s="382"/>
      <c r="BS26" s="382"/>
      <c r="BT26" s="382"/>
      <c r="BU26" s="383"/>
      <c r="BV26" s="381" t="s">
        <v>194</v>
      </c>
      <c r="BW26" s="382"/>
      <c r="BX26" s="382"/>
      <c r="BY26" s="382"/>
      <c r="BZ26" s="382"/>
      <c r="CA26" s="382"/>
      <c r="CB26" s="382"/>
      <c r="CC26" s="383"/>
      <c r="CD26" s="21"/>
      <c r="CE26" s="558"/>
      <c r="CF26" s="558"/>
      <c r="CG26" s="558"/>
      <c r="CH26" s="558"/>
      <c r="CI26" s="558"/>
      <c r="CJ26" s="558"/>
      <c r="CK26" s="558"/>
      <c r="CL26" s="558"/>
      <c r="CM26" s="558"/>
      <c r="CN26" s="558"/>
      <c r="CO26" s="558"/>
      <c r="CP26" s="558"/>
      <c r="CQ26" s="558"/>
      <c r="CR26" s="558"/>
      <c r="CS26" s="559"/>
      <c r="CT26" s="387"/>
      <c r="CU26" s="388"/>
      <c r="CV26" s="388"/>
      <c r="CW26" s="388"/>
      <c r="CX26" s="388"/>
      <c r="CY26" s="388"/>
      <c r="CZ26" s="388"/>
      <c r="DA26" s="389"/>
      <c r="DB26" s="387"/>
      <c r="DC26" s="388"/>
      <c r="DD26" s="388"/>
      <c r="DE26" s="388"/>
      <c r="DF26" s="388"/>
      <c r="DG26" s="388"/>
      <c r="DH26" s="388"/>
      <c r="DI26" s="389"/>
    </row>
    <row r="27" spans="1:113" ht="18.75" customHeight="1" x14ac:dyDescent="0.2">
      <c r="A27" s="2"/>
      <c r="B27" s="496"/>
      <c r="C27" s="497"/>
      <c r="D27" s="498"/>
      <c r="E27" s="396" t="s">
        <v>260</v>
      </c>
      <c r="F27" s="374"/>
      <c r="G27" s="374"/>
      <c r="H27" s="374"/>
      <c r="I27" s="374"/>
      <c r="J27" s="374"/>
      <c r="K27" s="375"/>
      <c r="L27" s="397">
        <v>1</v>
      </c>
      <c r="M27" s="398"/>
      <c r="N27" s="398"/>
      <c r="O27" s="398"/>
      <c r="P27" s="418"/>
      <c r="Q27" s="397">
        <v>4200</v>
      </c>
      <c r="R27" s="398"/>
      <c r="S27" s="398"/>
      <c r="T27" s="398"/>
      <c r="U27" s="398"/>
      <c r="V27" s="418"/>
      <c r="W27" s="575"/>
      <c r="X27" s="497"/>
      <c r="Y27" s="498"/>
      <c r="Z27" s="396" t="s">
        <v>262</v>
      </c>
      <c r="AA27" s="374"/>
      <c r="AB27" s="374"/>
      <c r="AC27" s="374"/>
      <c r="AD27" s="374"/>
      <c r="AE27" s="374"/>
      <c r="AF27" s="374"/>
      <c r="AG27" s="375"/>
      <c r="AH27" s="397">
        <v>5</v>
      </c>
      <c r="AI27" s="398"/>
      <c r="AJ27" s="398"/>
      <c r="AK27" s="398"/>
      <c r="AL27" s="418"/>
      <c r="AM27" s="397">
        <v>15839</v>
      </c>
      <c r="AN27" s="398"/>
      <c r="AO27" s="398"/>
      <c r="AP27" s="398"/>
      <c r="AQ27" s="398"/>
      <c r="AR27" s="418"/>
      <c r="AS27" s="397">
        <v>3168</v>
      </c>
      <c r="AT27" s="398"/>
      <c r="AU27" s="398"/>
      <c r="AV27" s="398"/>
      <c r="AW27" s="398"/>
      <c r="AX27" s="399"/>
      <c r="AY27" s="431" t="s">
        <v>264</v>
      </c>
      <c r="AZ27" s="432"/>
      <c r="BA27" s="432"/>
      <c r="BB27" s="432"/>
      <c r="BC27" s="432"/>
      <c r="BD27" s="432"/>
      <c r="BE27" s="432"/>
      <c r="BF27" s="432"/>
      <c r="BG27" s="432"/>
      <c r="BH27" s="432"/>
      <c r="BI27" s="432"/>
      <c r="BJ27" s="432"/>
      <c r="BK27" s="432"/>
      <c r="BL27" s="432"/>
      <c r="BM27" s="433"/>
      <c r="BN27" s="481" t="s">
        <v>194</v>
      </c>
      <c r="BO27" s="482"/>
      <c r="BP27" s="482"/>
      <c r="BQ27" s="482"/>
      <c r="BR27" s="482"/>
      <c r="BS27" s="482"/>
      <c r="BT27" s="482"/>
      <c r="BU27" s="483"/>
      <c r="BV27" s="481" t="s">
        <v>194</v>
      </c>
      <c r="BW27" s="482"/>
      <c r="BX27" s="482"/>
      <c r="BY27" s="482"/>
      <c r="BZ27" s="482"/>
      <c r="CA27" s="482"/>
      <c r="CB27" s="482"/>
      <c r="CC27" s="483"/>
      <c r="CD27" s="17"/>
      <c r="CE27" s="558"/>
      <c r="CF27" s="558"/>
      <c r="CG27" s="558"/>
      <c r="CH27" s="558"/>
      <c r="CI27" s="558"/>
      <c r="CJ27" s="558"/>
      <c r="CK27" s="558"/>
      <c r="CL27" s="558"/>
      <c r="CM27" s="558"/>
      <c r="CN27" s="558"/>
      <c r="CO27" s="558"/>
      <c r="CP27" s="558"/>
      <c r="CQ27" s="558"/>
      <c r="CR27" s="558"/>
      <c r="CS27" s="559"/>
      <c r="CT27" s="387"/>
      <c r="CU27" s="388"/>
      <c r="CV27" s="388"/>
      <c r="CW27" s="388"/>
      <c r="CX27" s="388"/>
      <c r="CY27" s="388"/>
      <c r="CZ27" s="388"/>
      <c r="DA27" s="389"/>
      <c r="DB27" s="387"/>
      <c r="DC27" s="388"/>
      <c r="DD27" s="388"/>
      <c r="DE27" s="388"/>
      <c r="DF27" s="388"/>
      <c r="DG27" s="388"/>
      <c r="DH27" s="388"/>
      <c r="DI27" s="389"/>
    </row>
    <row r="28" spans="1:113" ht="18.75" customHeight="1" x14ac:dyDescent="0.2">
      <c r="A28" s="2"/>
      <c r="B28" s="496"/>
      <c r="C28" s="497"/>
      <c r="D28" s="498"/>
      <c r="E28" s="396" t="s">
        <v>266</v>
      </c>
      <c r="F28" s="374"/>
      <c r="G28" s="374"/>
      <c r="H28" s="374"/>
      <c r="I28" s="374"/>
      <c r="J28" s="374"/>
      <c r="K28" s="375"/>
      <c r="L28" s="397">
        <v>1</v>
      </c>
      <c r="M28" s="398"/>
      <c r="N28" s="398"/>
      <c r="O28" s="398"/>
      <c r="P28" s="418"/>
      <c r="Q28" s="397">
        <v>3600</v>
      </c>
      <c r="R28" s="398"/>
      <c r="S28" s="398"/>
      <c r="T28" s="398"/>
      <c r="U28" s="398"/>
      <c r="V28" s="418"/>
      <c r="W28" s="575"/>
      <c r="X28" s="497"/>
      <c r="Y28" s="498"/>
      <c r="Z28" s="396" t="s">
        <v>35</v>
      </c>
      <c r="AA28" s="374"/>
      <c r="AB28" s="374"/>
      <c r="AC28" s="374"/>
      <c r="AD28" s="374"/>
      <c r="AE28" s="374"/>
      <c r="AF28" s="374"/>
      <c r="AG28" s="375"/>
      <c r="AH28" s="397" t="s">
        <v>194</v>
      </c>
      <c r="AI28" s="398"/>
      <c r="AJ28" s="398"/>
      <c r="AK28" s="398"/>
      <c r="AL28" s="418"/>
      <c r="AM28" s="397" t="s">
        <v>194</v>
      </c>
      <c r="AN28" s="398"/>
      <c r="AO28" s="398"/>
      <c r="AP28" s="398"/>
      <c r="AQ28" s="398"/>
      <c r="AR28" s="418"/>
      <c r="AS28" s="397" t="s">
        <v>194</v>
      </c>
      <c r="AT28" s="398"/>
      <c r="AU28" s="398"/>
      <c r="AV28" s="398"/>
      <c r="AW28" s="398"/>
      <c r="AX28" s="399"/>
      <c r="AY28" s="579" t="s">
        <v>269</v>
      </c>
      <c r="AZ28" s="580"/>
      <c r="BA28" s="580"/>
      <c r="BB28" s="581"/>
      <c r="BC28" s="361" t="s">
        <v>98</v>
      </c>
      <c r="BD28" s="362"/>
      <c r="BE28" s="362"/>
      <c r="BF28" s="362"/>
      <c r="BG28" s="362"/>
      <c r="BH28" s="362"/>
      <c r="BI28" s="362"/>
      <c r="BJ28" s="362"/>
      <c r="BK28" s="362"/>
      <c r="BL28" s="362"/>
      <c r="BM28" s="363"/>
      <c r="BN28" s="364">
        <v>1155522</v>
      </c>
      <c r="BO28" s="365"/>
      <c r="BP28" s="365"/>
      <c r="BQ28" s="365"/>
      <c r="BR28" s="365"/>
      <c r="BS28" s="365"/>
      <c r="BT28" s="365"/>
      <c r="BU28" s="366"/>
      <c r="BV28" s="364">
        <v>905497</v>
      </c>
      <c r="BW28" s="365"/>
      <c r="BX28" s="365"/>
      <c r="BY28" s="365"/>
      <c r="BZ28" s="365"/>
      <c r="CA28" s="365"/>
      <c r="CB28" s="365"/>
      <c r="CC28" s="366"/>
      <c r="CD28" s="21"/>
      <c r="CE28" s="558"/>
      <c r="CF28" s="558"/>
      <c r="CG28" s="558"/>
      <c r="CH28" s="558"/>
      <c r="CI28" s="558"/>
      <c r="CJ28" s="558"/>
      <c r="CK28" s="558"/>
      <c r="CL28" s="558"/>
      <c r="CM28" s="558"/>
      <c r="CN28" s="558"/>
      <c r="CO28" s="558"/>
      <c r="CP28" s="558"/>
      <c r="CQ28" s="558"/>
      <c r="CR28" s="558"/>
      <c r="CS28" s="559"/>
      <c r="CT28" s="387"/>
      <c r="CU28" s="388"/>
      <c r="CV28" s="388"/>
      <c r="CW28" s="388"/>
      <c r="CX28" s="388"/>
      <c r="CY28" s="388"/>
      <c r="CZ28" s="388"/>
      <c r="DA28" s="389"/>
      <c r="DB28" s="387"/>
      <c r="DC28" s="388"/>
      <c r="DD28" s="388"/>
      <c r="DE28" s="388"/>
      <c r="DF28" s="388"/>
      <c r="DG28" s="388"/>
      <c r="DH28" s="388"/>
      <c r="DI28" s="389"/>
    </row>
    <row r="29" spans="1:113" ht="18.75" customHeight="1" x14ac:dyDescent="0.2">
      <c r="A29" s="2"/>
      <c r="B29" s="496"/>
      <c r="C29" s="497"/>
      <c r="D29" s="498"/>
      <c r="E29" s="396" t="s">
        <v>270</v>
      </c>
      <c r="F29" s="374"/>
      <c r="G29" s="374"/>
      <c r="H29" s="374"/>
      <c r="I29" s="374"/>
      <c r="J29" s="374"/>
      <c r="K29" s="375"/>
      <c r="L29" s="397">
        <v>12</v>
      </c>
      <c r="M29" s="398"/>
      <c r="N29" s="398"/>
      <c r="O29" s="398"/>
      <c r="P29" s="418"/>
      <c r="Q29" s="397">
        <v>3200</v>
      </c>
      <c r="R29" s="398"/>
      <c r="S29" s="398"/>
      <c r="T29" s="398"/>
      <c r="U29" s="398"/>
      <c r="V29" s="418"/>
      <c r="W29" s="576"/>
      <c r="X29" s="577"/>
      <c r="Y29" s="578"/>
      <c r="Z29" s="396" t="s">
        <v>272</v>
      </c>
      <c r="AA29" s="374"/>
      <c r="AB29" s="374"/>
      <c r="AC29" s="374"/>
      <c r="AD29" s="374"/>
      <c r="AE29" s="374"/>
      <c r="AF29" s="374"/>
      <c r="AG29" s="375"/>
      <c r="AH29" s="397">
        <v>284</v>
      </c>
      <c r="AI29" s="398"/>
      <c r="AJ29" s="398"/>
      <c r="AK29" s="398"/>
      <c r="AL29" s="418"/>
      <c r="AM29" s="397">
        <v>812663</v>
      </c>
      <c r="AN29" s="398"/>
      <c r="AO29" s="398"/>
      <c r="AP29" s="398"/>
      <c r="AQ29" s="398"/>
      <c r="AR29" s="418"/>
      <c r="AS29" s="397">
        <v>2861</v>
      </c>
      <c r="AT29" s="398"/>
      <c r="AU29" s="398"/>
      <c r="AV29" s="398"/>
      <c r="AW29" s="398"/>
      <c r="AX29" s="399"/>
      <c r="AY29" s="582"/>
      <c r="AZ29" s="583"/>
      <c r="BA29" s="583"/>
      <c r="BB29" s="584"/>
      <c r="BC29" s="378" t="s">
        <v>273</v>
      </c>
      <c r="BD29" s="379"/>
      <c r="BE29" s="379"/>
      <c r="BF29" s="379"/>
      <c r="BG29" s="379"/>
      <c r="BH29" s="379"/>
      <c r="BI29" s="379"/>
      <c r="BJ29" s="379"/>
      <c r="BK29" s="379"/>
      <c r="BL29" s="379"/>
      <c r="BM29" s="380"/>
      <c r="BN29" s="381">
        <v>2426</v>
      </c>
      <c r="BO29" s="382"/>
      <c r="BP29" s="382"/>
      <c r="BQ29" s="382"/>
      <c r="BR29" s="382"/>
      <c r="BS29" s="382"/>
      <c r="BT29" s="382"/>
      <c r="BU29" s="383"/>
      <c r="BV29" s="381">
        <v>2426</v>
      </c>
      <c r="BW29" s="382"/>
      <c r="BX29" s="382"/>
      <c r="BY29" s="382"/>
      <c r="BZ29" s="382"/>
      <c r="CA29" s="382"/>
      <c r="CB29" s="382"/>
      <c r="CC29" s="383"/>
      <c r="CD29" s="17"/>
      <c r="CE29" s="558"/>
      <c r="CF29" s="558"/>
      <c r="CG29" s="558"/>
      <c r="CH29" s="558"/>
      <c r="CI29" s="558"/>
      <c r="CJ29" s="558"/>
      <c r="CK29" s="558"/>
      <c r="CL29" s="558"/>
      <c r="CM29" s="558"/>
      <c r="CN29" s="558"/>
      <c r="CO29" s="558"/>
      <c r="CP29" s="558"/>
      <c r="CQ29" s="558"/>
      <c r="CR29" s="558"/>
      <c r="CS29" s="559"/>
      <c r="CT29" s="387"/>
      <c r="CU29" s="388"/>
      <c r="CV29" s="388"/>
      <c r="CW29" s="388"/>
      <c r="CX29" s="388"/>
      <c r="CY29" s="388"/>
      <c r="CZ29" s="388"/>
      <c r="DA29" s="389"/>
      <c r="DB29" s="387"/>
      <c r="DC29" s="388"/>
      <c r="DD29" s="388"/>
      <c r="DE29" s="388"/>
      <c r="DF29" s="388"/>
      <c r="DG29" s="388"/>
      <c r="DH29" s="388"/>
      <c r="DI29" s="389"/>
    </row>
    <row r="30" spans="1:113" ht="18.75" customHeight="1" x14ac:dyDescent="0.2">
      <c r="A30" s="2"/>
      <c r="B30" s="499"/>
      <c r="C30" s="500"/>
      <c r="D30" s="501"/>
      <c r="E30" s="400"/>
      <c r="F30" s="401"/>
      <c r="G30" s="401"/>
      <c r="H30" s="401"/>
      <c r="I30" s="401"/>
      <c r="J30" s="401"/>
      <c r="K30" s="402"/>
      <c r="L30" s="486"/>
      <c r="M30" s="487"/>
      <c r="N30" s="487"/>
      <c r="O30" s="487"/>
      <c r="P30" s="488"/>
      <c r="Q30" s="486"/>
      <c r="R30" s="487"/>
      <c r="S30" s="487"/>
      <c r="T30" s="487"/>
      <c r="U30" s="487"/>
      <c r="V30" s="488"/>
      <c r="W30" s="489" t="s">
        <v>275</v>
      </c>
      <c r="X30" s="490"/>
      <c r="Y30" s="490"/>
      <c r="Z30" s="490"/>
      <c r="AA30" s="490"/>
      <c r="AB30" s="490"/>
      <c r="AC30" s="490"/>
      <c r="AD30" s="490"/>
      <c r="AE30" s="490"/>
      <c r="AF30" s="490"/>
      <c r="AG30" s="491"/>
      <c r="AH30" s="458">
        <v>98.4</v>
      </c>
      <c r="AI30" s="459"/>
      <c r="AJ30" s="459"/>
      <c r="AK30" s="459"/>
      <c r="AL30" s="459"/>
      <c r="AM30" s="459"/>
      <c r="AN30" s="459"/>
      <c r="AO30" s="459"/>
      <c r="AP30" s="459"/>
      <c r="AQ30" s="459"/>
      <c r="AR30" s="459"/>
      <c r="AS30" s="459"/>
      <c r="AT30" s="459"/>
      <c r="AU30" s="459"/>
      <c r="AV30" s="459"/>
      <c r="AW30" s="459"/>
      <c r="AX30" s="461"/>
      <c r="AY30" s="585"/>
      <c r="AZ30" s="586"/>
      <c r="BA30" s="586"/>
      <c r="BB30" s="587"/>
      <c r="BC30" s="478" t="s">
        <v>72</v>
      </c>
      <c r="BD30" s="479"/>
      <c r="BE30" s="479"/>
      <c r="BF30" s="479"/>
      <c r="BG30" s="479"/>
      <c r="BH30" s="479"/>
      <c r="BI30" s="479"/>
      <c r="BJ30" s="479"/>
      <c r="BK30" s="479"/>
      <c r="BL30" s="479"/>
      <c r="BM30" s="480"/>
      <c r="BN30" s="481">
        <v>1210718</v>
      </c>
      <c r="BO30" s="482"/>
      <c r="BP30" s="482"/>
      <c r="BQ30" s="482"/>
      <c r="BR30" s="482"/>
      <c r="BS30" s="482"/>
      <c r="BT30" s="482"/>
      <c r="BU30" s="483"/>
      <c r="BV30" s="481">
        <v>1174187</v>
      </c>
      <c r="BW30" s="482"/>
      <c r="BX30" s="482"/>
      <c r="BY30" s="482"/>
      <c r="BZ30" s="482"/>
      <c r="CA30" s="482"/>
      <c r="CB30" s="482"/>
      <c r="CC30" s="483"/>
      <c r="CD30" s="18"/>
      <c r="CE30" s="24"/>
      <c r="CF30" s="24"/>
      <c r="CG30" s="24"/>
      <c r="CH30" s="24"/>
      <c r="CI30" s="24"/>
      <c r="CJ30" s="24"/>
      <c r="CK30" s="24"/>
      <c r="CL30" s="24"/>
      <c r="CM30" s="24"/>
      <c r="CN30" s="24"/>
      <c r="CO30" s="24"/>
      <c r="CP30" s="24"/>
      <c r="CQ30" s="24"/>
      <c r="CR30" s="24"/>
      <c r="CS30" s="26"/>
      <c r="CT30" s="29"/>
      <c r="CU30" s="32"/>
      <c r="CV30" s="32"/>
      <c r="CW30" s="32"/>
      <c r="CX30" s="32"/>
      <c r="CY30" s="32"/>
      <c r="CZ30" s="32"/>
      <c r="DA30" s="35"/>
      <c r="DB30" s="29"/>
      <c r="DC30" s="32"/>
      <c r="DD30" s="32"/>
      <c r="DE30" s="32"/>
      <c r="DF30" s="32"/>
      <c r="DG30" s="32"/>
      <c r="DH30" s="32"/>
      <c r="DI30" s="35"/>
    </row>
    <row r="31" spans="1:113" ht="13.5" customHeight="1" x14ac:dyDescent="0.2">
      <c r="A31" s="2"/>
      <c r="B31" s="4"/>
      <c r="DI31" s="36"/>
    </row>
    <row r="32" spans="1:113" ht="13.5" customHeight="1" x14ac:dyDescent="0.2">
      <c r="A32" s="2"/>
      <c r="B32" s="5"/>
      <c r="C32" s="492" t="s">
        <v>181</v>
      </c>
      <c r="D32" s="492"/>
      <c r="E32" s="492"/>
      <c r="F32" s="492"/>
      <c r="G32" s="492"/>
      <c r="H32" s="492"/>
      <c r="I32" s="492"/>
      <c r="J32" s="492"/>
      <c r="K32" s="492"/>
      <c r="L32" s="492"/>
      <c r="M32" s="492"/>
      <c r="N32" s="492"/>
      <c r="O32" s="492"/>
      <c r="P32" s="492"/>
      <c r="Q32" s="492"/>
      <c r="R32" s="492"/>
      <c r="S32" s="492"/>
      <c r="U32" s="385" t="s">
        <v>88</v>
      </c>
      <c r="V32" s="385"/>
      <c r="W32" s="385"/>
      <c r="X32" s="385"/>
      <c r="Y32" s="385"/>
      <c r="Z32" s="385"/>
      <c r="AA32" s="385"/>
      <c r="AB32" s="385"/>
      <c r="AC32" s="385"/>
      <c r="AD32" s="385"/>
      <c r="AE32" s="385"/>
      <c r="AF32" s="385"/>
      <c r="AG32" s="385"/>
      <c r="AH32" s="385"/>
      <c r="AI32" s="385"/>
      <c r="AJ32" s="385"/>
      <c r="AK32" s="385"/>
      <c r="AM32" s="385" t="s">
        <v>277</v>
      </c>
      <c r="AN32" s="385"/>
      <c r="AO32" s="385"/>
      <c r="AP32" s="385"/>
      <c r="AQ32" s="385"/>
      <c r="AR32" s="385"/>
      <c r="AS32" s="385"/>
      <c r="AT32" s="385"/>
      <c r="AU32" s="385"/>
      <c r="AV32" s="385"/>
      <c r="AW32" s="385"/>
      <c r="AX32" s="385"/>
      <c r="AY32" s="385"/>
      <c r="AZ32" s="385"/>
      <c r="BA32" s="385"/>
      <c r="BB32" s="385"/>
      <c r="BC32" s="385"/>
      <c r="BE32" s="385" t="s">
        <v>278</v>
      </c>
      <c r="BF32" s="385"/>
      <c r="BG32" s="385"/>
      <c r="BH32" s="385"/>
      <c r="BI32" s="385"/>
      <c r="BJ32" s="385"/>
      <c r="BK32" s="385"/>
      <c r="BL32" s="385"/>
      <c r="BM32" s="385"/>
      <c r="BN32" s="385"/>
      <c r="BO32" s="385"/>
      <c r="BP32" s="385"/>
      <c r="BQ32" s="385"/>
      <c r="BR32" s="385"/>
      <c r="BS32" s="385"/>
      <c r="BT32" s="385"/>
      <c r="BU32" s="385"/>
      <c r="BW32" s="385" t="s">
        <v>280</v>
      </c>
      <c r="BX32" s="385"/>
      <c r="BY32" s="385"/>
      <c r="BZ32" s="385"/>
      <c r="CA32" s="385"/>
      <c r="CB32" s="385"/>
      <c r="CC32" s="385"/>
      <c r="CD32" s="385"/>
      <c r="CE32" s="385"/>
      <c r="CF32" s="385"/>
      <c r="CG32" s="385"/>
      <c r="CH32" s="385"/>
      <c r="CI32" s="385"/>
      <c r="CJ32" s="385"/>
      <c r="CK32" s="385"/>
      <c r="CL32" s="385"/>
      <c r="CM32" s="385"/>
      <c r="CO32" s="385" t="s">
        <v>281</v>
      </c>
      <c r="CP32" s="385"/>
      <c r="CQ32" s="385"/>
      <c r="CR32" s="385"/>
      <c r="CS32" s="385"/>
      <c r="CT32" s="385"/>
      <c r="CU32" s="385"/>
      <c r="CV32" s="385"/>
      <c r="CW32" s="385"/>
      <c r="CX32" s="385"/>
      <c r="CY32" s="385"/>
      <c r="CZ32" s="385"/>
      <c r="DA32" s="385"/>
      <c r="DB32" s="385"/>
      <c r="DC32" s="385"/>
      <c r="DD32" s="385"/>
      <c r="DE32" s="385"/>
      <c r="DI32" s="36"/>
    </row>
    <row r="33" spans="1:113" ht="13.5" customHeight="1" x14ac:dyDescent="0.2">
      <c r="A33" s="2"/>
      <c r="B33" s="5"/>
      <c r="C33" s="502" t="s">
        <v>118</v>
      </c>
      <c r="D33" s="502"/>
      <c r="E33" s="503" t="s">
        <v>282</v>
      </c>
      <c r="F33" s="503"/>
      <c r="G33" s="503"/>
      <c r="H33" s="503"/>
      <c r="I33" s="503"/>
      <c r="J33" s="503"/>
      <c r="K33" s="503"/>
      <c r="L33" s="503"/>
      <c r="M33" s="503"/>
      <c r="N33" s="503"/>
      <c r="O33" s="503"/>
      <c r="P33" s="503"/>
      <c r="Q33" s="503"/>
      <c r="R33" s="503"/>
      <c r="S33" s="503"/>
      <c r="T33" s="12"/>
      <c r="U33" s="502" t="s">
        <v>118</v>
      </c>
      <c r="V33" s="502"/>
      <c r="W33" s="503" t="s">
        <v>282</v>
      </c>
      <c r="X33" s="503"/>
      <c r="Y33" s="503"/>
      <c r="Z33" s="503"/>
      <c r="AA33" s="503"/>
      <c r="AB33" s="503"/>
      <c r="AC33" s="503"/>
      <c r="AD33" s="503"/>
      <c r="AE33" s="503"/>
      <c r="AF33" s="503"/>
      <c r="AG33" s="503"/>
      <c r="AH33" s="503"/>
      <c r="AI33" s="503"/>
      <c r="AJ33" s="503"/>
      <c r="AK33" s="503"/>
      <c r="AL33" s="12"/>
      <c r="AM33" s="502" t="s">
        <v>118</v>
      </c>
      <c r="AN33" s="502"/>
      <c r="AO33" s="503" t="s">
        <v>282</v>
      </c>
      <c r="AP33" s="503"/>
      <c r="AQ33" s="503"/>
      <c r="AR33" s="503"/>
      <c r="AS33" s="503"/>
      <c r="AT33" s="503"/>
      <c r="AU33" s="503"/>
      <c r="AV33" s="503"/>
      <c r="AW33" s="503"/>
      <c r="AX33" s="503"/>
      <c r="AY33" s="503"/>
      <c r="AZ33" s="503"/>
      <c r="BA33" s="503"/>
      <c r="BB33" s="503"/>
      <c r="BC33" s="503"/>
      <c r="BD33" s="8"/>
      <c r="BE33" s="503" t="s">
        <v>283</v>
      </c>
      <c r="BF33" s="503"/>
      <c r="BG33" s="503" t="s">
        <v>162</v>
      </c>
      <c r="BH33" s="503"/>
      <c r="BI33" s="503"/>
      <c r="BJ33" s="503"/>
      <c r="BK33" s="503"/>
      <c r="BL33" s="503"/>
      <c r="BM33" s="503"/>
      <c r="BN33" s="503"/>
      <c r="BO33" s="503"/>
      <c r="BP33" s="503"/>
      <c r="BQ33" s="503"/>
      <c r="BR33" s="503"/>
      <c r="BS33" s="503"/>
      <c r="BT33" s="503"/>
      <c r="BU33" s="503"/>
      <c r="BV33" s="8"/>
      <c r="BW33" s="502" t="s">
        <v>283</v>
      </c>
      <c r="BX33" s="502"/>
      <c r="BY33" s="503" t="s">
        <v>106</v>
      </c>
      <c r="BZ33" s="503"/>
      <c r="CA33" s="503"/>
      <c r="CB33" s="503"/>
      <c r="CC33" s="503"/>
      <c r="CD33" s="503"/>
      <c r="CE33" s="503"/>
      <c r="CF33" s="503"/>
      <c r="CG33" s="503"/>
      <c r="CH33" s="503"/>
      <c r="CI33" s="503"/>
      <c r="CJ33" s="503"/>
      <c r="CK33" s="503"/>
      <c r="CL33" s="503"/>
      <c r="CM33" s="503"/>
      <c r="CN33" s="12"/>
      <c r="CO33" s="502" t="s">
        <v>118</v>
      </c>
      <c r="CP33" s="502"/>
      <c r="CQ33" s="503" t="s">
        <v>286</v>
      </c>
      <c r="CR33" s="503"/>
      <c r="CS33" s="503"/>
      <c r="CT33" s="503"/>
      <c r="CU33" s="503"/>
      <c r="CV33" s="503"/>
      <c r="CW33" s="503"/>
      <c r="CX33" s="503"/>
      <c r="CY33" s="503"/>
      <c r="CZ33" s="503"/>
      <c r="DA33" s="503"/>
      <c r="DB33" s="503"/>
      <c r="DC33" s="503"/>
      <c r="DD33" s="503"/>
      <c r="DE33" s="503"/>
      <c r="DF33" s="12"/>
      <c r="DG33" s="504" t="s">
        <v>82</v>
      </c>
      <c r="DH33" s="504"/>
      <c r="DI33" s="19"/>
    </row>
    <row r="34" spans="1:113" ht="32.25" customHeight="1" x14ac:dyDescent="0.2">
      <c r="A34" s="2"/>
      <c r="B34" s="5"/>
      <c r="C34" s="505">
        <f>IF(E34="","",1)</f>
        <v>1</v>
      </c>
      <c r="D34" s="505"/>
      <c r="E34" s="506" t="str">
        <f>IF('各会計、関係団体の財政状況及び健全化判断比率'!B7="","",'各会計、関係団体の財政状況及び健全化判断比率'!B7)</f>
        <v>一般会計</v>
      </c>
      <c r="F34" s="506"/>
      <c r="G34" s="506"/>
      <c r="H34" s="506"/>
      <c r="I34" s="506"/>
      <c r="J34" s="506"/>
      <c r="K34" s="506"/>
      <c r="L34" s="506"/>
      <c r="M34" s="506"/>
      <c r="N34" s="506"/>
      <c r="O34" s="506"/>
      <c r="P34" s="506"/>
      <c r="Q34" s="506"/>
      <c r="R34" s="506"/>
      <c r="S34" s="506"/>
      <c r="T34" s="2"/>
      <c r="U34" s="505">
        <f>IF(W34="","",MAX(C34:D43)+1)</f>
        <v>2</v>
      </c>
      <c r="V34" s="505"/>
      <c r="W34" s="506" t="str">
        <f>IF('各会計、関係団体の財政状況及び健全化判断比率'!B28="","",'各会計、関係団体の財政状況及び健全化判断比率'!B28)</f>
        <v>国民健康保険事業特別会計</v>
      </c>
      <c r="X34" s="506"/>
      <c r="Y34" s="506"/>
      <c r="Z34" s="506"/>
      <c r="AA34" s="506"/>
      <c r="AB34" s="506"/>
      <c r="AC34" s="506"/>
      <c r="AD34" s="506"/>
      <c r="AE34" s="506"/>
      <c r="AF34" s="506"/>
      <c r="AG34" s="506"/>
      <c r="AH34" s="506"/>
      <c r="AI34" s="506"/>
      <c r="AJ34" s="506"/>
      <c r="AK34" s="506"/>
      <c r="AL34" s="2"/>
      <c r="AM34" s="505">
        <f>IF(AO34="","",MAX(C34:D43,U34:V43)+1)</f>
        <v>6</v>
      </c>
      <c r="AN34" s="505"/>
      <c r="AO34" s="506" t="str">
        <f>IF('各会計、関係団体の財政状況及び健全化判断比率'!B32="","",'各会計、関係団体の財政状況及び健全化判断比率'!B32)</f>
        <v>水道事業会計</v>
      </c>
      <c r="AP34" s="506"/>
      <c r="AQ34" s="506"/>
      <c r="AR34" s="506"/>
      <c r="AS34" s="506"/>
      <c r="AT34" s="506"/>
      <c r="AU34" s="506"/>
      <c r="AV34" s="506"/>
      <c r="AW34" s="506"/>
      <c r="AX34" s="506"/>
      <c r="AY34" s="506"/>
      <c r="AZ34" s="506"/>
      <c r="BA34" s="506"/>
      <c r="BB34" s="506"/>
      <c r="BC34" s="506"/>
      <c r="BD34" s="2"/>
      <c r="BE34" s="505" t="str">
        <f>IF(BG34="","",MAX(C34:D43,U34:V43,AM34:AN43)+1)</f>
        <v/>
      </c>
      <c r="BF34" s="505"/>
      <c r="BG34" s="506"/>
      <c r="BH34" s="506"/>
      <c r="BI34" s="506"/>
      <c r="BJ34" s="506"/>
      <c r="BK34" s="506"/>
      <c r="BL34" s="506"/>
      <c r="BM34" s="506"/>
      <c r="BN34" s="506"/>
      <c r="BO34" s="506"/>
      <c r="BP34" s="506"/>
      <c r="BQ34" s="506"/>
      <c r="BR34" s="506"/>
      <c r="BS34" s="506"/>
      <c r="BT34" s="506"/>
      <c r="BU34" s="506"/>
      <c r="BV34" s="2"/>
      <c r="BW34" s="505">
        <f>IF(BY34="","",MAX(C34:D43,U34:V43,AM34:AN43,BE34:BF43)+1)</f>
        <v>9</v>
      </c>
      <c r="BX34" s="505"/>
      <c r="BY34" s="506" t="str">
        <f>IF('各会計、関係団体の財政状況及び健全化判断比率'!B68="","",'各会計、関係団体の財政状況及び健全化判断比率'!B68)</f>
        <v>湯河原町真鶴町衛生組合</v>
      </c>
      <c r="BZ34" s="506"/>
      <c r="CA34" s="506"/>
      <c r="CB34" s="506"/>
      <c r="CC34" s="506"/>
      <c r="CD34" s="506"/>
      <c r="CE34" s="506"/>
      <c r="CF34" s="506"/>
      <c r="CG34" s="506"/>
      <c r="CH34" s="506"/>
      <c r="CI34" s="506"/>
      <c r="CJ34" s="506"/>
      <c r="CK34" s="506"/>
      <c r="CL34" s="506"/>
      <c r="CM34" s="506"/>
      <c r="CN34" s="2"/>
      <c r="CO34" s="505">
        <f>IF(CQ34="","",MAX(C34:D43,U34:V43,AM34:AN43,BE34:BF43,BW34:BX43)+1)</f>
        <v>14</v>
      </c>
      <c r="CP34" s="505"/>
      <c r="CQ34" s="506" t="str">
        <f>IF('各会計、関係団体の財政状況及び健全化判断比率'!BS7="","",'各会計、関係団体の財政状況及び健全化判断比率'!BS7)</f>
        <v>（有）コミュニティサービス</v>
      </c>
      <c r="CR34" s="506"/>
      <c r="CS34" s="506"/>
      <c r="CT34" s="506"/>
      <c r="CU34" s="506"/>
      <c r="CV34" s="506"/>
      <c r="CW34" s="506"/>
      <c r="CX34" s="506"/>
      <c r="CY34" s="506"/>
      <c r="CZ34" s="506"/>
      <c r="DA34" s="506"/>
      <c r="DB34" s="506"/>
      <c r="DC34" s="506"/>
      <c r="DD34" s="506"/>
      <c r="DE34" s="506"/>
      <c r="DG34" s="507" t="str">
        <f>IF('各会計、関係団体の財政状況及び健全化判断比率'!BR7="","",'各会計、関係団体の財政状況及び健全化判断比率'!BR7)</f>
        <v/>
      </c>
      <c r="DH34" s="507"/>
      <c r="DI34" s="19"/>
    </row>
    <row r="35" spans="1:113" ht="32.25" customHeight="1" x14ac:dyDescent="0.2">
      <c r="A35" s="2"/>
      <c r="B35" s="5"/>
      <c r="C35" s="505" t="str">
        <f t="shared" ref="C35:C43" si="0">IF(E35="","",C34+1)</f>
        <v/>
      </c>
      <c r="D35" s="505"/>
      <c r="E35" s="506" t="str">
        <f>IF('各会計、関係団体の財政状況及び健全化判断比率'!B8="","",'各会計、関係団体の財政状況及び健全化判断比率'!B8)</f>
        <v/>
      </c>
      <c r="F35" s="506"/>
      <c r="G35" s="506"/>
      <c r="H35" s="506"/>
      <c r="I35" s="506"/>
      <c r="J35" s="506"/>
      <c r="K35" s="506"/>
      <c r="L35" s="506"/>
      <c r="M35" s="506"/>
      <c r="N35" s="506"/>
      <c r="O35" s="506"/>
      <c r="P35" s="506"/>
      <c r="Q35" s="506"/>
      <c r="R35" s="506"/>
      <c r="S35" s="506"/>
      <c r="T35" s="2"/>
      <c r="U35" s="505">
        <f t="shared" ref="U35:U43" si="1">IF(W35="","",U34+1)</f>
        <v>3</v>
      </c>
      <c r="V35" s="505"/>
      <c r="W35" s="506" t="str">
        <f>IF('各会計、関係団体の財政状況及び健全化判断比率'!B29="","",'各会計、関係団体の財政状況及び健全化判断比率'!B29)</f>
        <v>介護保険事業特別会計（保険事業勘定）</v>
      </c>
      <c r="X35" s="506"/>
      <c r="Y35" s="506"/>
      <c r="Z35" s="506"/>
      <c r="AA35" s="506"/>
      <c r="AB35" s="506"/>
      <c r="AC35" s="506"/>
      <c r="AD35" s="506"/>
      <c r="AE35" s="506"/>
      <c r="AF35" s="506"/>
      <c r="AG35" s="506"/>
      <c r="AH35" s="506"/>
      <c r="AI35" s="506"/>
      <c r="AJ35" s="506"/>
      <c r="AK35" s="506"/>
      <c r="AL35" s="2"/>
      <c r="AM35" s="505">
        <f t="shared" ref="AM35:AM43" si="2">IF(AO35="","",AM34+1)</f>
        <v>7</v>
      </c>
      <c r="AN35" s="505"/>
      <c r="AO35" s="506" t="str">
        <f>IF('各会計、関係団体の財政状況及び健全化判断比率'!B33="","",'各会計、関係団体の財政状況及び健全化判断比率'!B33)</f>
        <v>温泉事業会計</v>
      </c>
      <c r="AP35" s="506"/>
      <c r="AQ35" s="506"/>
      <c r="AR35" s="506"/>
      <c r="AS35" s="506"/>
      <c r="AT35" s="506"/>
      <c r="AU35" s="506"/>
      <c r="AV35" s="506"/>
      <c r="AW35" s="506"/>
      <c r="AX35" s="506"/>
      <c r="AY35" s="506"/>
      <c r="AZ35" s="506"/>
      <c r="BA35" s="506"/>
      <c r="BB35" s="506"/>
      <c r="BC35" s="506"/>
      <c r="BD35" s="2"/>
      <c r="BE35" s="505" t="str">
        <f t="shared" ref="BE35:BE43" si="3">IF(BG35="","",BE34+1)</f>
        <v/>
      </c>
      <c r="BF35" s="505"/>
      <c r="BG35" s="506"/>
      <c r="BH35" s="506"/>
      <c r="BI35" s="506"/>
      <c r="BJ35" s="506"/>
      <c r="BK35" s="506"/>
      <c r="BL35" s="506"/>
      <c r="BM35" s="506"/>
      <c r="BN35" s="506"/>
      <c r="BO35" s="506"/>
      <c r="BP35" s="506"/>
      <c r="BQ35" s="506"/>
      <c r="BR35" s="506"/>
      <c r="BS35" s="506"/>
      <c r="BT35" s="506"/>
      <c r="BU35" s="506"/>
      <c r="BV35" s="2"/>
      <c r="BW35" s="505">
        <f t="shared" ref="BW35:BW43" si="4">IF(BY35="","",BW34+1)</f>
        <v>10</v>
      </c>
      <c r="BX35" s="505"/>
      <c r="BY35" s="506" t="str">
        <f>IF('各会計、関係団体の財政状況及び健全化判断比率'!B69="","",'各会計、関係団体の財政状況及び健全化判断比率'!B69)</f>
        <v>神奈川県市町村職員退職手当組合</v>
      </c>
      <c r="BZ35" s="506"/>
      <c r="CA35" s="506"/>
      <c r="CB35" s="506"/>
      <c r="CC35" s="506"/>
      <c r="CD35" s="506"/>
      <c r="CE35" s="506"/>
      <c r="CF35" s="506"/>
      <c r="CG35" s="506"/>
      <c r="CH35" s="506"/>
      <c r="CI35" s="506"/>
      <c r="CJ35" s="506"/>
      <c r="CK35" s="506"/>
      <c r="CL35" s="506"/>
      <c r="CM35" s="506"/>
      <c r="CN35" s="2"/>
      <c r="CO35" s="505">
        <f t="shared" ref="CO35:CO43" si="5">IF(CQ35="","",CO34+1)</f>
        <v>15</v>
      </c>
      <c r="CP35" s="505"/>
      <c r="CQ35" s="506" t="str">
        <f>IF('各会計、関係団体の財政状況及び健全化判断比率'!BS8="","",'各会計、関係団体の財政状況及び健全化判断比率'!BS8)</f>
        <v>湯河原町土地開発公社</v>
      </c>
      <c r="CR35" s="506"/>
      <c r="CS35" s="506"/>
      <c r="CT35" s="506"/>
      <c r="CU35" s="506"/>
      <c r="CV35" s="506"/>
      <c r="CW35" s="506"/>
      <c r="CX35" s="506"/>
      <c r="CY35" s="506"/>
      <c r="CZ35" s="506"/>
      <c r="DA35" s="506"/>
      <c r="DB35" s="506"/>
      <c r="DC35" s="506"/>
      <c r="DD35" s="506"/>
      <c r="DE35" s="506"/>
      <c r="DG35" s="507" t="str">
        <f>IF('各会計、関係団体の財政状況及び健全化判断比率'!BR8="","",'各会計、関係団体の財政状況及び健全化判断比率'!BR8)</f>
        <v/>
      </c>
      <c r="DH35" s="507"/>
      <c r="DI35" s="19"/>
    </row>
    <row r="36" spans="1:113" ht="32.25" customHeight="1" x14ac:dyDescent="0.2">
      <c r="A36" s="2"/>
      <c r="B36" s="5"/>
      <c r="C36" s="505" t="str">
        <f t="shared" si="0"/>
        <v/>
      </c>
      <c r="D36" s="505"/>
      <c r="E36" s="506" t="str">
        <f>IF('各会計、関係団体の財政状況及び健全化判断比率'!B9="","",'各会計、関係団体の財政状況及び健全化判断比率'!B9)</f>
        <v/>
      </c>
      <c r="F36" s="506"/>
      <c r="G36" s="506"/>
      <c r="H36" s="506"/>
      <c r="I36" s="506"/>
      <c r="J36" s="506"/>
      <c r="K36" s="506"/>
      <c r="L36" s="506"/>
      <c r="M36" s="506"/>
      <c r="N36" s="506"/>
      <c r="O36" s="506"/>
      <c r="P36" s="506"/>
      <c r="Q36" s="506"/>
      <c r="R36" s="506"/>
      <c r="S36" s="506"/>
      <c r="T36" s="2"/>
      <c r="U36" s="505">
        <f t="shared" si="1"/>
        <v>4</v>
      </c>
      <c r="V36" s="505"/>
      <c r="W36" s="506" t="str">
        <f>IF('各会計、関係団体の財政状況及び健全化判断比率'!B30="","",'各会計、関係団体の財政状況及び健全化判断比率'!B30)</f>
        <v>介護保険事業特別会計（介護サービス事業勘定）</v>
      </c>
      <c r="X36" s="506"/>
      <c r="Y36" s="506"/>
      <c r="Z36" s="506"/>
      <c r="AA36" s="506"/>
      <c r="AB36" s="506"/>
      <c r="AC36" s="506"/>
      <c r="AD36" s="506"/>
      <c r="AE36" s="506"/>
      <c r="AF36" s="506"/>
      <c r="AG36" s="506"/>
      <c r="AH36" s="506"/>
      <c r="AI36" s="506"/>
      <c r="AJ36" s="506"/>
      <c r="AK36" s="506"/>
      <c r="AL36" s="2"/>
      <c r="AM36" s="505">
        <f t="shared" si="2"/>
        <v>8</v>
      </c>
      <c r="AN36" s="505"/>
      <c r="AO36" s="506" t="str">
        <f>IF('各会計、関係団体の財政状況及び健全化判断比率'!B34="","",'各会計、関係団体の財政状況及び健全化判断比率'!B34)</f>
        <v>下水道事業会計</v>
      </c>
      <c r="AP36" s="506"/>
      <c r="AQ36" s="506"/>
      <c r="AR36" s="506"/>
      <c r="AS36" s="506"/>
      <c r="AT36" s="506"/>
      <c r="AU36" s="506"/>
      <c r="AV36" s="506"/>
      <c r="AW36" s="506"/>
      <c r="AX36" s="506"/>
      <c r="AY36" s="506"/>
      <c r="AZ36" s="506"/>
      <c r="BA36" s="506"/>
      <c r="BB36" s="506"/>
      <c r="BC36" s="506"/>
      <c r="BD36" s="2"/>
      <c r="BE36" s="505" t="str">
        <f t="shared" si="3"/>
        <v/>
      </c>
      <c r="BF36" s="505"/>
      <c r="BG36" s="506"/>
      <c r="BH36" s="506"/>
      <c r="BI36" s="506"/>
      <c r="BJ36" s="506"/>
      <c r="BK36" s="506"/>
      <c r="BL36" s="506"/>
      <c r="BM36" s="506"/>
      <c r="BN36" s="506"/>
      <c r="BO36" s="506"/>
      <c r="BP36" s="506"/>
      <c r="BQ36" s="506"/>
      <c r="BR36" s="506"/>
      <c r="BS36" s="506"/>
      <c r="BT36" s="506"/>
      <c r="BU36" s="506"/>
      <c r="BV36" s="2"/>
      <c r="BW36" s="505">
        <f t="shared" si="4"/>
        <v>11</v>
      </c>
      <c r="BX36" s="505"/>
      <c r="BY36" s="506" t="str">
        <f>IF('各会計、関係団体の財政状況及び健全化判断比率'!B70="","",'各会計、関係団体の財政状況及び健全化判断比率'!B70)</f>
        <v>神奈川県後期高齢者医療広域連合（一般会計）</v>
      </c>
      <c r="BZ36" s="506"/>
      <c r="CA36" s="506"/>
      <c r="CB36" s="506"/>
      <c r="CC36" s="506"/>
      <c r="CD36" s="506"/>
      <c r="CE36" s="506"/>
      <c r="CF36" s="506"/>
      <c r="CG36" s="506"/>
      <c r="CH36" s="506"/>
      <c r="CI36" s="506"/>
      <c r="CJ36" s="506"/>
      <c r="CK36" s="506"/>
      <c r="CL36" s="506"/>
      <c r="CM36" s="506"/>
      <c r="CN36" s="2"/>
      <c r="CO36" s="505">
        <f t="shared" si="5"/>
        <v>16</v>
      </c>
      <c r="CP36" s="505"/>
      <c r="CQ36" s="506" t="str">
        <f>IF('各会計、関係団体の財政状況及び健全化判断比率'!BS9="","",'各会計、関係団体の財政状況及び健全化判断比率'!BS9)</f>
        <v>公益財団法人かながわ海岸美化財団</v>
      </c>
      <c r="CR36" s="506"/>
      <c r="CS36" s="506"/>
      <c r="CT36" s="506"/>
      <c r="CU36" s="506"/>
      <c r="CV36" s="506"/>
      <c r="CW36" s="506"/>
      <c r="CX36" s="506"/>
      <c r="CY36" s="506"/>
      <c r="CZ36" s="506"/>
      <c r="DA36" s="506"/>
      <c r="DB36" s="506"/>
      <c r="DC36" s="506"/>
      <c r="DD36" s="506"/>
      <c r="DE36" s="506"/>
      <c r="DG36" s="507" t="str">
        <f>IF('各会計、関係団体の財政状況及び健全化判断比率'!BR9="","",'各会計、関係団体の財政状況及び健全化判断比率'!BR9)</f>
        <v/>
      </c>
      <c r="DH36" s="507"/>
      <c r="DI36" s="19"/>
    </row>
    <row r="37" spans="1:113" ht="32.25" customHeight="1" x14ac:dyDescent="0.2">
      <c r="A37" s="2"/>
      <c r="B37" s="5"/>
      <c r="C37" s="505" t="str">
        <f t="shared" si="0"/>
        <v/>
      </c>
      <c r="D37" s="505"/>
      <c r="E37" s="506" t="str">
        <f>IF('各会計、関係団体の財政状況及び健全化判断比率'!B10="","",'各会計、関係団体の財政状況及び健全化判断比率'!B10)</f>
        <v/>
      </c>
      <c r="F37" s="506"/>
      <c r="G37" s="506"/>
      <c r="H37" s="506"/>
      <c r="I37" s="506"/>
      <c r="J37" s="506"/>
      <c r="K37" s="506"/>
      <c r="L37" s="506"/>
      <c r="M37" s="506"/>
      <c r="N37" s="506"/>
      <c r="O37" s="506"/>
      <c r="P37" s="506"/>
      <c r="Q37" s="506"/>
      <c r="R37" s="506"/>
      <c r="S37" s="506"/>
      <c r="T37" s="2"/>
      <c r="U37" s="505">
        <f t="shared" si="1"/>
        <v>5</v>
      </c>
      <c r="V37" s="505"/>
      <c r="W37" s="506" t="str">
        <f>IF('各会計、関係団体の財政状況及び健全化判断比率'!B31="","",'各会計、関係団体の財政状況及び健全化判断比率'!B31)</f>
        <v>後期高齢者医療特別会計</v>
      </c>
      <c r="X37" s="506"/>
      <c r="Y37" s="506"/>
      <c r="Z37" s="506"/>
      <c r="AA37" s="506"/>
      <c r="AB37" s="506"/>
      <c r="AC37" s="506"/>
      <c r="AD37" s="506"/>
      <c r="AE37" s="506"/>
      <c r="AF37" s="506"/>
      <c r="AG37" s="506"/>
      <c r="AH37" s="506"/>
      <c r="AI37" s="506"/>
      <c r="AJ37" s="506"/>
      <c r="AK37" s="506"/>
      <c r="AL37" s="2"/>
      <c r="AM37" s="505" t="str">
        <f t="shared" si="2"/>
        <v/>
      </c>
      <c r="AN37" s="505"/>
      <c r="AO37" s="506"/>
      <c r="AP37" s="506"/>
      <c r="AQ37" s="506"/>
      <c r="AR37" s="506"/>
      <c r="AS37" s="506"/>
      <c r="AT37" s="506"/>
      <c r="AU37" s="506"/>
      <c r="AV37" s="506"/>
      <c r="AW37" s="506"/>
      <c r="AX37" s="506"/>
      <c r="AY37" s="506"/>
      <c r="AZ37" s="506"/>
      <c r="BA37" s="506"/>
      <c r="BB37" s="506"/>
      <c r="BC37" s="506"/>
      <c r="BD37" s="2"/>
      <c r="BE37" s="505" t="str">
        <f t="shared" si="3"/>
        <v/>
      </c>
      <c r="BF37" s="505"/>
      <c r="BG37" s="506"/>
      <c r="BH37" s="506"/>
      <c r="BI37" s="506"/>
      <c r="BJ37" s="506"/>
      <c r="BK37" s="506"/>
      <c r="BL37" s="506"/>
      <c r="BM37" s="506"/>
      <c r="BN37" s="506"/>
      <c r="BO37" s="506"/>
      <c r="BP37" s="506"/>
      <c r="BQ37" s="506"/>
      <c r="BR37" s="506"/>
      <c r="BS37" s="506"/>
      <c r="BT37" s="506"/>
      <c r="BU37" s="506"/>
      <c r="BV37" s="2"/>
      <c r="BW37" s="505">
        <f t="shared" si="4"/>
        <v>12</v>
      </c>
      <c r="BX37" s="505"/>
      <c r="BY37" s="506" t="str">
        <f>IF('各会計、関係団体の財政状況及び健全化判断比率'!B71="","",'各会計、関係団体の財政状況及び健全化判断比率'!B71)</f>
        <v>神奈川県後期高齢者医療広域連携（事業会計）</v>
      </c>
      <c r="BZ37" s="506"/>
      <c r="CA37" s="506"/>
      <c r="CB37" s="506"/>
      <c r="CC37" s="506"/>
      <c r="CD37" s="506"/>
      <c r="CE37" s="506"/>
      <c r="CF37" s="506"/>
      <c r="CG37" s="506"/>
      <c r="CH37" s="506"/>
      <c r="CI37" s="506"/>
      <c r="CJ37" s="506"/>
      <c r="CK37" s="506"/>
      <c r="CL37" s="506"/>
      <c r="CM37" s="506"/>
      <c r="CN37" s="2"/>
      <c r="CO37" s="505">
        <f t="shared" si="5"/>
        <v>17</v>
      </c>
      <c r="CP37" s="505"/>
      <c r="CQ37" s="506" t="str">
        <f>IF('各会計、関係団体の財政状況及び健全化判断比率'!BS10="","",'各会計、関係団体の財政状況及び健全化判断比率'!BS10)</f>
        <v>公益財団法人かながわ健康財団</v>
      </c>
      <c r="CR37" s="506"/>
      <c r="CS37" s="506"/>
      <c r="CT37" s="506"/>
      <c r="CU37" s="506"/>
      <c r="CV37" s="506"/>
      <c r="CW37" s="506"/>
      <c r="CX37" s="506"/>
      <c r="CY37" s="506"/>
      <c r="CZ37" s="506"/>
      <c r="DA37" s="506"/>
      <c r="DB37" s="506"/>
      <c r="DC37" s="506"/>
      <c r="DD37" s="506"/>
      <c r="DE37" s="506"/>
      <c r="DG37" s="507" t="str">
        <f>IF('各会計、関係団体の財政状況及び健全化判断比率'!BR10="","",'各会計、関係団体の財政状況及び健全化判断比率'!BR10)</f>
        <v/>
      </c>
      <c r="DH37" s="507"/>
      <c r="DI37" s="19"/>
    </row>
    <row r="38" spans="1:113" ht="32.25" customHeight="1" x14ac:dyDescent="0.2">
      <c r="A38" s="2"/>
      <c r="B38" s="5"/>
      <c r="C38" s="505" t="str">
        <f t="shared" si="0"/>
        <v/>
      </c>
      <c r="D38" s="505"/>
      <c r="E38" s="506" t="str">
        <f>IF('各会計、関係団体の財政状況及び健全化判断比率'!B11="","",'各会計、関係団体の財政状況及び健全化判断比率'!B11)</f>
        <v/>
      </c>
      <c r="F38" s="506"/>
      <c r="G38" s="506"/>
      <c r="H38" s="506"/>
      <c r="I38" s="506"/>
      <c r="J38" s="506"/>
      <c r="K38" s="506"/>
      <c r="L38" s="506"/>
      <c r="M38" s="506"/>
      <c r="N38" s="506"/>
      <c r="O38" s="506"/>
      <c r="P38" s="506"/>
      <c r="Q38" s="506"/>
      <c r="R38" s="506"/>
      <c r="S38" s="506"/>
      <c r="T38" s="2"/>
      <c r="U38" s="505" t="str">
        <f t="shared" si="1"/>
        <v/>
      </c>
      <c r="V38" s="505"/>
      <c r="W38" s="506"/>
      <c r="X38" s="506"/>
      <c r="Y38" s="506"/>
      <c r="Z38" s="506"/>
      <c r="AA38" s="506"/>
      <c r="AB38" s="506"/>
      <c r="AC38" s="506"/>
      <c r="AD38" s="506"/>
      <c r="AE38" s="506"/>
      <c r="AF38" s="506"/>
      <c r="AG38" s="506"/>
      <c r="AH38" s="506"/>
      <c r="AI38" s="506"/>
      <c r="AJ38" s="506"/>
      <c r="AK38" s="506"/>
      <c r="AL38" s="2"/>
      <c r="AM38" s="505" t="str">
        <f t="shared" si="2"/>
        <v/>
      </c>
      <c r="AN38" s="505"/>
      <c r="AO38" s="506"/>
      <c r="AP38" s="506"/>
      <c r="AQ38" s="506"/>
      <c r="AR38" s="506"/>
      <c r="AS38" s="506"/>
      <c r="AT38" s="506"/>
      <c r="AU38" s="506"/>
      <c r="AV38" s="506"/>
      <c r="AW38" s="506"/>
      <c r="AX38" s="506"/>
      <c r="AY38" s="506"/>
      <c r="AZ38" s="506"/>
      <c r="BA38" s="506"/>
      <c r="BB38" s="506"/>
      <c r="BC38" s="506"/>
      <c r="BD38" s="2"/>
      <c r="BE38" s="505" t="str">
        <f t="shared" si="3"/>
        <v/>
      </c>
      <c r="BF38" s="505"/>
      <c r="BG38" s="506"/>
      <c r="BH38" s="506"/>
      <c r="BI38" s="506"/>
      <c r="BJ38" s="506"/>
      <c r="BK38" s="506"/>
      <c r="BL38" s="506"/>
      <c r="BM38" s="506"/>
      <c r="BN38" s="506"/>
      <c r="BO38" s="506"/>
      <c r="BP38" s="506"/>
      <c r="BQ38" s="506"/>
      <c r="BR38" s="506"/>
      <c r="BS38" s="506"/>
      <c r="BT38" s="506"/>
      <c r="BU38" s="506"/>
      <c r="BV38" s="2"/>
      <c r="BW38" s="505">
        <f t="shared" si="4"/>
        <v>13</v>
      </c>
      <c r="BX38" s="505"/>
      <c r="BY38" s="506" t="str">
        <f>IF('各会計、関係団体の財政状況及び健全化判断比率'!B72="","",'各会計、関係団体の財政状況及び健全化判断比率'!B72)</f>
        <v>町村情報システム共同事業組合</v>
      </c>
      <c r="BZ38" s="506"/>
      <c r="CA38" s="506"/>
      <c r="CB38" s="506"/>
      <c r="CC38" s="506"/>
      <c r="CD38" s="506"/>
      <c r="CE38" s="506"/>
      <c r="CF38" s="506"/>
      <c r="CG38" s="506"/>
      <c r="CH38" s="506"/>
      <c r="CI38" s="506"/>
      <c r="CJ38" s="506"/>
      <c r="CK38" s="506"/>
      <c r="CL38" s="506"/>
      <c r="CM38" s="506"/>
      <c r="CN38" s="2"/>
      <c r="CO38" s="505" t="str">
        <f t="shared" si="5"/>
        <v/>
      </c>
      <c r="CP38" s="505"/>
      <c r="CQ38" s="506" t="str">
        <f>IF('各会計、関係団体の財政状況及び健全化判断比率'!BS11="","",'各会計、関係団体の財政状況及び健全化判断比率'!BS11)</f>
        <v/>
      </c>
      <c r="CR38" s="506"/>
      <c r="CS38" s="506"/>
      <c r="CT38" s="506"/>
      <c r="CU38" s="506"/>
      <c r="CV38" s="506"/>
      <c r="CW38" s="506"/>
      <c r="CX38" s="506"/>
      <c r="CY38" s="506"/>
      <c r="CZ38" s="506"/>
      <c r="DA38" s="506"/>
      <c r="DB38" s="506"/>
      <c r="DC38" s="506"/>
      <c r="DD38" s="506"/>
      <c r="DE38" s="506"/>
      <c r="DG38" s="507" t="str">
        <f>IF('各会計、関係団体の財政状況及び健全化判断比率'!BR11="","",'各会計、関係団体の財政状況及び健全化判断比率'!BR11)</f>
        <v/>
      </c>
      <c r="DH38" s="507"/>
      <c r="DI38" s="19"/>
    </row>
    <row r="39" spans="1:113" ht="32.25" customHeight="1" x14ac:dyDescent="0.2">
      <c r="A39" s="2"/>
      <c r="B39" s="5"/>
      <c r="C39" s="505" t="str">
        <f t="shared" si="0"/>
        <v/>
      </c>
      <c r="D39" s="505"/>
      <c r="E39" s="506" t="str">
        <f>IF('各会計、関係団体の財政状況及び健全化判断比率'!B12="","",'各会計、関係団体の財政状況及び健全化判断比率'!B12)</f>
        <v/>
      </c>
      <c r="F39" s="506"/>
      <c r="G39" s="506"/>
      <c r="H39" s="506"/>
      <c r="I39" s="506"/>
      <c r="J39" s="506"/>
      <c r="K39" s="506"/>
      <c r="L39" s="506"/>
      <c r="M39" s="506"/>
      <c r="N39" s="506"/>
      <c r="O39" s="506"/>
      <c r="P39" s="506"/>
      <c r="Q39" s="506"/>
      <c r="R39" s="506"/>
      <c r="S39" s="506"/>
      <c r="T39" s="2"/>
      <c r="U39" s="505" t="str">
        <f t="shared" si="1"/>
        <v/>
      </c>
      <c r="V39" s="505"/>
      <c r="W39" s="506"/>
      <c r="X39" s="506"/>
      <c r="Y39" s="506"/>
      <c r="Z39" s="506"/>
      <c r="AA39" s="506"/>
      <c r="AB39" s="506"/>
      <c r="AC39" s="506"/>
      <c r="AD39" s="506"/>
      <c r="AE39" s="506"/>
      <c r="AF39" s="506"/>
      <c r="AG39" s="506"/>
      <c r="AH39" s="506"/>
      <c r="AI39" s="506"/>
      <c r="AJ39" s="506"/>
      <c r="AK39" s="506"/>
      <c r="AL39" s="2"/>
      <c r="AM39" s="505" t="str">
        <f t="shared" si="2"/>
        <v/>
      </c>
      <c r="AN39" s="505"/>
      <c r="AO39" s="506"/>
      <c r="AP39" s="506"/>
      <c r="AQ39" s="506"/>
      <c r="AR39" s="506"/>
      <c r="AS39" s="506"/>
      <c r="AT39" s="506"/>
      <c r="AU39" s="506"/>
      <c r="AV39" s="506"/>
      <c r="AW39" s="506"/>
      <c r="AX39" s="506"/>
      <c r="AY39" s="506"/>
      <c r="AZ39" s="506"/>
      <c r="BA39" s="506"/>
      <c r="BB39" s="506"/>
      <c r="BC39" s="506"/>
      <c r="BD39" s="2"/>
      <c r="BE39" s="505" t="str">
        <f t="shared" si="3"/>
        <v/>
      </c>
      <c r="BF39" s="505"/>
      <c r="BG39" s="506"/>
      <c r="BH39" s="506"/>
      <c r="BI39" s="506"/>
      <c r="BJ39" s="506"/>
      <c r="BK39" s="506"/>
      <c r="BL39" s="506"/>
      <c r="BM39" s="506"/>
      <c r="BN39" s="506"/>
      <c r="BO39" s="506"/>
      <c r="BP39" s="506"/>
      <c r="BQ39" s="506"/>
      <c r="BR39" s="506"/>
      <c r="BS39" s="506"/>
      <c r="BT39" s="506"/>
      <c r="BU39" s="506"/>
      <c r="BV39" s="2"/>
      <c r="BW39" s="505" t="str">
        <f t="shared" si="4"/>
        <v/>
      </c>
      <c r="BX39" s="505"/>
      <c r="BY39" s="506" t="str">
        <f>IF('各会計、関係団体の財政状況及び健全化判断比率'!B73="","",'各会計、関係団体の財政状況及び健全化判断比率'!B73)</f>
        <v/>
      </c>
      <c r="BZ39" s="506"/>
      <c r="CA39" s="506"/>
      <c r="CB39" s="506"/>
      <c r="CC39" s="506"/>
      <c r="CD39" s="506"/>
      <c r="CE39" s="506"/>
      <c r="CF39" s="506"/>
      <c r="CG39" s="506"/>
      <c r="CH39" s="506"/>
      <c r="CI39" s="506"/>
      <c r="CJ39" s="506"/>
      <c r="CK39" s="506"/>
      <c r="CL39" s="506"/>
      <c r="CM39" s="506"/>
      <c r="CN39" s="2"/>
      <c r="CO39" s="505" t="str">
        <f t="shared" si="5"/>
        <v/>
      </c>
      <c r="CP39" s="505"/>
      <c r="CQ39" s="506" t="str">
        <f>IF('各会計、関係団体の財政状況及び健全化判断比率'!BS12="","",'各会計、関係団体の財政状況及び健全化判断比率'!BS12)</f>
        <v/>
      </c>
      <c r="CR39" s="506"/>
      <c r="CS39" s="506"/>
      <c r="CT39" s="506"/>
      <c r="CU39" s="506"/>
      <c r="CV39" s="506"/>
      <c r="CW39" s="506"/>
      <c r="CX39" s="506"/>
      <c r="CY39" s="506"/>
      <c r="CZ39" s="506"/>
      <c r="DA39" s="506"/>
      <c r="DB39" s="506"/>
      <c r="DC39" s="506"/>
      <c r="DD39" s="506"/>
      <c r="DE39" s="506"/>
      <c r="DG39" s="507" t="str">
        <f>IF('各会計、関係団体の財政状況及び健全化判断比率'!BR12="","",'各会計、関係団体の財政状況及び健全化判断比率'!BR12)</f>
        <v/>
      </c>
      <c r="DH39" s="507"/>
      <c r="DI39" s="19"/>
    </row>
    <row r="40" spans="1:113" ht="32.25" customHeight="1" x14ac:dyDescent="0.2">
      <c r="A40" s="2"/>
      <c r="B40" s="5"/>
      <c r="C40" s="505" t="str">
        <f t="shared" si="0"/>
        <v/>
      </c>
      <c r="D40" s="505"/>
      <c r="E40" s="506" t="str">
        <f>IF('各会計、関係団体の財政状況及び健全化判断比率'!B13="","",'各会計、関係団体の財政状況及び健全化判断比率'!B13)</f>
        <v/>
      </c>
      <c r="F40" s="506"/>
      <c r="G40" s="506"/>
      <c r="H40" s="506"/>
      <c r="I40" s="506"/>
      <c r="J40" s="506"/>
      <c r="K40" s="506"/>
      <c r="L40" s="506"/>
      <c r="M40" s="506"/>
      <c r="N40" s="506"/>
      <c r="O40" s="506"/>
      <c r="P40" s="506"/>
      <c r="Q40" s="506"/>
      <c r="R40" s="506"/>
      <c r="S40" s="506"/>
      <c r="T40" s="2"/>
      <c r="U40" s="505" t="str">
        <f t="shared" si="1"/>
        <v/>
      </c>
      <c r="V40" s="505"/>
      <c r="W40" s="506"/>
      <c r="X40" s="506"/>
      <c r="Y40" s="506"/>
      <c r="Z40" s="506"/>
      <c r="AA40" s="506"/>
      <c r="AB40" s="506"/>
      <c r="AC40" s="506"/>
      <c r="AD40" s="506"/>
      <c r="AE40" s="506"/>
      <c r="AF40" s="506"/>
      <c r="AG40" s="506"/>
      <c r="AH40" s="506"/>
      <c r="AI40" s="506"/>
      <c r="AJ40" s="506"/>
      <c r="AK40" s="506"/>
      <c r="AL40" s="2"/>
      <c r="AM40" s="505" t="str">
        <f t="shared" si="2"/>
        <v/>
      </c>
      <c r="AN40" s="505"/>
      <c r="AO40" s="506"/>
      <c r="AP40" s="506"/>
      <c r="AQ40" s="506"/>
      <c r="AR40" s="506"/>
      <c r="AS40" s="506"/>
      <c r="AT40" s="506"/>
      <c r="AU40" s="506"/>
      <c r="AV40" s="506"/>
      <c r="AW40" s="506"/>
      <c r="AX40" s="506"/>
      <c r="AY40" s="506"/>
      <c r="AZ40" s="506"/>
      <c r="BA40" s="506"/>
      <c r="BB40" s="506"/>
      <c r="BC40" s="506"/>
      <c r="BD40" s="2"/>
      <c r="BE40" s="505" t="str">
        <f t="shared" si="3"/>
        <v/>
      </c>
      <c r="BF40" s="505"/>
      <c r="BG40" s="506"/>
      <c r="BH40" s="506"/>
      <c r="BI40" s="506"/>
      <c r="BJ40" s="506"/>
      <c r="BK40" s="506"/>
      <c r="BL40" s="506"/>
      <c r="BM40" s="506"/>
      <c r="BN40" s="506"/>
      <c r="BO40" s="506"/>
      <c r="BP40" s="506"/>
      <c r="BQ40" s="506"/>
      <c r="BR40" s="506"/>
      <c r="BS40" s="506"/>
      <c r="BT40" s="506"/>
      <c r="BU40" s="506"/>
      <c r="BV40" s="2"/>
      <c r="BW40" s="505" t="str">
        <f t="shared" si="4"/>
        <v/>
      </c>
      <c r="BX40" s="505"/>
      <c r="BY40" s="506" t="str">
        <f>IF('各会計、関係団体の財政状況及び健全化判断比率'!B74="","",'各会計、関係団体の財政状況及び健全化判断比率'!B74)</f>
        <v/>
      </c>
      <c r="BZ40" s="506"/>
      <c r="CA40" s="506"/>
      <c r="CB40" s="506"/>
      <c r="CC40" s="506"/>
      <c r="CD40" s="506"/>
      <c r="CE40" s="506"/>
      <c r="CF40" s="506"/>
      <c r="CG40" s="506"/>
      <c r="CH40" s="506"/>
      <c r="CI40" s="506"/>
      <c r="CJ40" s="506"/>
      <c r="CK40" s="506"/>
      <c r="CL40" s="506"/>
      <c r="CM40" s="506"/>
      <c r="CN40" s="2"/>
      <c r="CO40" s="505" t="str">
        <f t="shared" si="5"/>
        <v/>
      </c>
      <c r="CP40" s="505"/>
      <c r="CQ40" s="506" t="str">
        <f>IF('各会計、関係団体の財政状況及び健全化判断比率'!BS13="","",'各会計、関係団体の財政状況及び健全化判断比率'!BS13)</f>
        <v/>
      </c>
      <c r="CR40" s="506"/>
      <c r="CS40" s="506"/>
      <c r="CT40" s="506"/>
      <c r="CU40" s="506"/>
      <c r="CV40" s="506"/>
      <c r="CW40" s="506"/>
      <c r="CX40" s="506"/>
      <c r="CY40" s="506"/>
      <c r="CZ40" s="506"/>
      <c r="DA40" s="506"/>
      <c r="DB40" s="506"/>
      <c r="DC40" s="506"/>
      <c r="DD40" s="506"/>
      <c r="DE40" s="506"/>
      <c r="DG40" s="507" t="str">
        <f>IF('各会計、関係団体の財政状況及び健全化判断比率'!BR13="","",'各会計、関係団体の財政状況及び健全化判断比率'!BR13)</f>
        <v/>
      </c>
      <c r="DH40" s="507"/>
      <c r="DI40" s="19"/>
    </row>
    <row r="41" spans="1:113" ht="32.25" customHeight="1" x14ac:dyDescent="0.2">
      <c r="A41" s="2"/>
      <c r="B41" s="5"/>
      <c r="C41" s="505" t="str">
        <f t="shared" si="0"/>
        <v/>
      </c>
      <c r="D41" s="505"/>
      <c r="E41" s="506" t="str">
        <f>IF('各会計、関係団体の財政状況及び健全化判断比率'!B14="","",'各会計、関係団体の財政状況及び健全化判断比率'!B14)</f>
        <v/>
      </c>
      <c r="F41" s="506"/>
      <c r="G41" s="506"/>
      <c r="H41" s="506"/>
      <c r="I41" s="506"/>
      <c r="J41" s="506"/>
      <c r="K41" s="506"/>
      <c r="L41" s="506"/>
      <c r="M41" s="506"/>
      <c r="N41" s="506"/>
      <c r="O41" s="506"/>
      <c r="P41" s="506"/>
      <c r="Q41" s="506"/>
      <c r="R41" s="506"/>
      <c r="S41" s="506"/>
      <c r="T41" s="2"/>
      <c r="U41" s="505" t="str">
        <f t="shared" si="1"/>
        <v/>
      </c>
      <c r="V41" s="505"/>
      <c r="W41" s="506"/>
      <c r="X41" s="506"/>
      <c r="Y41" s="506"/>
      <c r="Z41" s="506"/>
      <c r="AA41" s="506"/>
      <c r="AB41" s="506"/>
      <c r="AC41" s="506"/>
      <c r="AD41" s="506"/>
      <c r="AE41" s="506"/>
      <c r="AF41" s="506"/>
      <c r="AG41" s="506"/>
      <c r="AH41" s="506"/>
      <c r="AI41" s="506"/>
      <c r="AJ41" s="506"/>
      <c r="AK41" s="506"/>
      <c r="AL41" s="2"/>
      <c r="AM41" s="505" t="str">
        <f t="shared" si="2"/>
        <v/>
      </c>
      <c r="AN41" s="505"/>
      <c r="AO41" s="506"/>
      <c r="AP41" s="506"/>
      <c r="AQ41" s="506"/>
      <c r="AR41" s="506"/>
      <c r="AS41" s="506"/>
      <c r="AT41" s="506"/>
      <c r="AU41" s="506"/>
      <c r="AV41" s="506"/>
      <c r="AW41" s="506"/>
      <c r="AX41" s="506"/>
      <c r="AY41" s="506"/>
      <c r="AZ41" s="506"/>
      <c r="BA41" s="506"/>
      <c r="BB41" s="506"/>
      <c r="BC41" s="506"/>
      <c r="BD41" s="2"/>
      <c r="BE41" s="505" t="str">
        <f t="shared" si="3"/>
        <v/>
      </c>
      <c r="BF41" s="505"/>
      <c r="BG41" s="506"/>
      <c r="BH41" s="506"/>
      <c r="BI41" s="506"/>
      <c r="BJ41" s="506"/>
      <c r="BK41" s="506"/>
      <c r="BL41" s="506"/>
      <c r="BM41" s="506"/>
      <c r="BN41" s="506"/>
      <c r="BO41" s="506"/>
      <c r="BP41" s="506"/>
      <c r="BQ41" s="506"/>
      <c r="BR41" s="506"/>
      <c r="BS41" s="506"/>
      <c r="BT41" s="506"/>
      <c r="BU41" s="506"/>
      <c r="BV41" s="2"/>
      <c r="BW41" s="505" t="str">
        <f t="shared" si="4"/>
        <v/>
      </c>
      <c r="BX41" s="505"/>
      <c r="BY41" s="506" t="str">
        <f>IF('各会計、関係団体の財政状況及び健全化判断比率'!B75="","",'各会計、関係団体の財政状況及び健全化判断比率'!B75)</f>
        <v/>
      </c>
      <c r="BZ41" s="506"/>
      <c r="CA41" s="506"/>
      <c r="CB41" s="506"/>
      <c r="CC41" s="506"/>
      <c r="CD41" s="506"/>
      <c r="CE41" s="506"/>
      <c r="CF41" s="506"/>
      <c r="CG41" s="506"/>
      <c r="CH41" s="506"/>
      <c r="CI41" s="506"/>
      <c r="CJ41" s="506"/>
      <c r="CK41" s="506"/>
      <c r="CL41" s="506"/>
      <c r="CM41" s="506"/>
      <c r="CN41" s="2"/>
      <c r="CO41" s="505" t="str">
        <f t="shared" si="5"/>
        <v/>
      </c>
      <c r="CP41" s="505"/>
      <c r="CQ41" s="506" t="str">
        <f>IF('各会計、関係団体の財政状況及び健全化判断比率'!BS14="","",'各会計、関係団体の財政状況及び健全化判断比率'!BS14)</f>
        <v/>
      </c>
      <c r="CR41" s="506"/>
      <c r="CS41" s="506"/>
      <c r="CT41" s="506"/>
      <c r="CU41" s="506"/>
      <c r="CV41" s="506"/>
      <c r="CW41" s="506"/>
      <c r="CX41" s="506"/>
      <c r="CY41" s="506"/>
      <c r="CZ41" s="506"/>
      <c r="DA41" s="506"/>
      <c r="DB41" s="506"/>
      <c r="DC41" s="506"/>
      <c r="DD41" s="506"/>
      <c r="DE41" s="506"/>
      <c r="DG41" s="507" t="str">
        <f>IF('各会計、関係団体の財政状況及び健全化判断比率'!BR14="","",'各会計、関係団体の財政状況及び健全化判断比率'!BR14)</f>
        <v/>
      </c>
      <c r="DH41" s="507"/>
      <c r="DI41" s="19"/>
    </row>
    <row r="42" spans="1:113" ht="32.25" customHeight="1" x14ac:dyDescent="0.2">
      <c r="B42" s="5"/>
      <c r="C42" s="505" t="str">
        <f t="shared" si="0"/>
        <v/>
      </c>
      <c r="D42" s="505"/>
      <c r="E42" s="506" t="str">
        <f>IF('各会計、関係団体の財政状況及び健全化判断比率'!B15="","",'各会計、関係団体の財政状況及び健全化判断比率'!B15)</f>
        <v/>
      </c>
      <c r="F42" s="506"/>
      <c r="G42" s="506"/>
      <c r="H42" s="506"/>
      <c r="I42" s="506"/>
      <c r="J42" s="506"/>
      <c r="K42" s="506"/>
      <c r="L42" s="506"/>
      <c r="M42" s="506"/>
      <c r="N42" s="506"/>
      <c r="O42" s="506"/>
      <c r="P42" s="506"/>
      <c r="Q42" s="506"/>
      <c r="R42" s="506"/>
      <c r="S42" s="506"/>
      <c r="T42" s="2"/>
      <c r="U42" s="505" t="str">
        <f t="shared" si="1"/>
        <v/>
      </c>
      <c r="V42" s="505"/>
      <c r="W42" s="506"/>
      <c r="X42" s="506"/>
      <c r="Y42" s="506"/>
      <c r="Z42" s="506"/>
      <c r="AA42" s="506"/>
      <c r="AB42" s="506"/>
      <c r="AC42" s="506"/>
      <c r="AD42" s="506"/>
      <c r="AE42" s="506"/>
      <c r="AF42" s="506"/>
      <c r="AG42" s="506"/>
      <c r="AH42" s="506"/>
      <c r="AI42" s="506"/>
      <c r="AJ42" s="506"/>
      <c r="AK42" s="506"/>
      <c r="AL42" s="2"/>
      <c r="AM42" s="505" t="str">
        <f t="shared" si="2"/>
        <v/>
      </c>
      <c r="AN42" s="505"/>
      <c r="AO42" s="506"/>
      <c r="AP42" s="506"/>
      <c r="AQ42" s="506"/>
      <c r="AR42" s="506"/>
      <c r="AS42" s="506"/>
      <c r="AT42" s="506"/>
      <c r="AU42" s="506"/>
      <c r="AV42" s="506"/>
      <c r="AW42" s="506"/>
      <c r="AX42" s="506"/>
      <c r="AY42" s="506"/>
      <c r="AZ42" s="506"/>
      <c r="BA42" s="506"/>
      <c r="BB42" s="506"/>
      <c r="BC42" s="506"/>
      <c r="BD42" s="2"/>
      <c r="BE42" s="505" t="str">
        <f t="shared" si="3"/>
        <v/>
      </c>
      <c r="BF42" s="505"/>
      <c r="BG42" s="506"/>
      <c r="BH42" s="506"/>
      <c r="BI42" s="506"/>
      <c r="BJ42" s="506"/>
      <c r="BK42" s="506"/>
      <c r="BL42" s="506"/>
      <c r="BM42" s="506"/>
      <c r="BN42" s="506"/>
      <c r="BO42" s="506"/>
      <c r="BP42" s="506"/>
      <c r="BQ42" s="506"/>
      <c r="BR42" s="506"/>
      <c r="BS42" s="506"/>
      <c r="BT42" s="506"/>
      <c r="BU42" s="506"/>
      <c r="BV42" s="2"/>
      <c r="BW42" s="505" t="str">
        <f t="shared" si="4"/>
        <v/>
      </c>
      <c r="BX42" s="505"/>
      <c r="BY42" s="506" t="str">
        <f>IF('各会計、関係団体の財政状況及び健全化判断比率'!B76="","",'各会計、関係団体の財政状況及び健全化判断比率'!B76)</f>
        <v/>
      </c>
      <c r="BZ42" s="506"/>
      <c r="CA42" s="506"/>
      <c r="CB42" s="506"/>
      <c r="CC42" s="506"/>
      <c r="CD42" s="506"/>
      <c r="CE42" s="506"/>
      <c r="CF42" s="506"/>
      <c r="CG42" s="506"/>
      <c r="CH42" s="506"/>
      <c r="CI42" s="506"/>
      <c r="CJ42" s="506"/>
      <c r="CK42" s="506"/>
      <c r="CL42" s="506"/>
      <c r="CM42" s="506"/>
      <c r="CN42" s="2"/>
      <c r="CO42" s="505" t="str">
        <f t="shared" si="5"/>
        <v/>
      </c>
      <c r="CP42" s="505"/>
      <c r="CQ42" s="506" t="str">
        <f>IF('各会計、関係団体の財政状況及び健全化判断比率'!BS15="","",'各会計、関係団体の財政状況及び健全化判断比率'!BS15)</f>
        <v/>
      </c>
      <c r="CR42" s="506"/>
      <c r="CS42" s="506"/>
      <c r="CT42" s="506"/>
      <c r="CU42" s="506"/>
      <c r="CV42" s="506"/>
      <c r="CW42" s="506"/>
      <c r="CX42" s="506"/>
      <c r="CY42" s="506"/>
      <c r="CZ42" s="506"/>
      <c r="DA42" s="506"/>
      <c r="DB42" s="506"/>
      <c r="DC42" s="506"/>
      <c r="DD42" s="506"/>
      <c r="DE42" s="506"/>
      <c r="DG42" s="507" t="str">
        <f>IF('各会計、関係団体の財政状況及び健全化判断比率'!BR15="","",'各会計、関係団体の財政状況及び健全化判断比率'!BR15)</f>
        <v/>
      </c>
      <c r="DH42" s="507"/>
      <c r="DI42" s="19"/>
    </row>
    <row r="43" spans="1:113" ht="32.25" customHeight="1" x14ac:dyDescent="0.2">
      <c r="B43" s="5"/>
      <c r="C43" s="505" t="str">
        <f t="shared" si="0"/>
        <v/>
      </c>
      <c r="D43" s="505"/>
      <c r="E43" s="506" t="str">
        <f>IF('各会計、関係団体の財政状況及び健全化判断比率'!B16="","",'各会計、関係団体の財政状況及び健全化判断比率'!B16)</f>
        <v/>
      </c>
      <c r="F43" s="506"/>
      <c r="G43" s="506"/>
      <c r="H43" s="506"/>
      <c r="I43" s="506"/>
      <c r="J43" s="506"/>
      <c r="K43" s="506"/>
      <c r="L43" s="506"/>
      <c r="M43" s="506"/>
      <c r="N43" s="506"/>
      <c r="O43" s="506"/>
      <c r="P43" s="506"/>
      <c r="Q43" s="506"/>
      <c r="R43" s="506"/>
      <c r="S43" s="506"/>
      <c r="T43" s="2"/>
      <c r="U43" s="505" t="str">
        <f t="shared" si="1"/>
        <v/>
      </c>
      <c r="V43" s="505"/>
      <c r="W43" s="506"/>
      <c r="X43" s="506"/>
      <c r="Y43" s="506"/>
      <c r="Z43" s="506"/>
      <c r="AA43" s="506"/>
      <c r="AB43" s="506"/>
      <c r="AC43" s="506"/>
      <c r="AD43" s="506"/>
      <c r="AE43" s="506"/>
      <c r="AF43" s="506"/>
      <c r="AG43" s="506"/>
      <c r="AH43" s="506"/>
      <c r="AI43" s="506"/>
      <c r="AJ43" s="506"/>
      <c r="AK43" s="506"/>
      <c r="AL43" s="2"/>
      <c r="AM43" s="505" t="str">
        <f t="shared" si="2"/>
        <v/>
      </c>
      <c r="AN43" s="505"/>
      <c r="AO43" s="506"/>
      <c r="AP43" s="506"/>
      <c r="AQ43" s="506"/>
      <c r="AR43" s="506"/>
      <c r="AS43" s="506"/>
      <c r="AT43" s="506"/>
      <c r="AU43" s="506"/>
      <c r="AV43" s="506"/>
      <c r="AW43" s="506"/>
      <c r="AX43" s="506"/>
      <c r="AY43" s="506"/>
      <c r="AZ43" s="506"/>
      <c r="BA43" s="506"/>
      <c r="BB43" s="506"/>
      <c r="BC43" s="506"/>
      <c r="BD43" s="2"/>
      <c r="BE43" s="505" t="str">
        <f t="shared" si="3"/>
        <v/>
      </c>
      <c r="BF43" s="505"/>
      <c r="BG43" s="506"/>
      <c r="BH43" s="506"/>
      <c r="BI43" s="506"/>
      <c r="BJ43" s="506"/>
      <c r="BK43" s="506"/>
      <c r="BL43" s="506"/>
      <c r="BM43" s="506"/>
      <c r="BN43" s="506"/>
      <c r="BO43" s="506"/>
      <c r="BP43" s="506"/>
      <c r="BQ43" s="506"/>
      <c r="BR43" s="506"/>
      <c r="BS43" s="506"/>
      <c r="BT43" s="506"/>
      <c r="BU43" s="506"/>
      <c r="BV43" s="2"/>
      <c r="BW43" s="505" t="str">
        <f t="shared" si="4"/>
        <v/>
      </c>
      <c r="BX43" s="505"/>
      <c r="BY43" s="506" t="str">
        <f>IF('各会計、関係団体の財政状況及び健全化判断比率'!B77="","",'各会計、関係団体の財政状況及び健全化判断比率'!B77)</f>
        <v/>
      </c>
      <c r="BZ43" s="506"/>
      <c r="CA43" s="506"/>
      <c r="CB43" s="506"/>
      <c r="CC43" s="506"/>
      <c r="CD43" s="506"/>
      <c r="CE43" s="506"/>
      <c r="CF43" s="506"/>
      <c r="CG43" s="506"/>
      <c r="CH43" s="506"/>
      <c r="CI43" s="506"/>
      <c r="CJ43" s="506"/>
      <c r="CK43" s="506"/>
      <c r="CL43" s="506"/>
      <c r="CM43" s="506"/>
      <c r="CN43" s="2"/>
      <c r="CO43" s="505" t="str">
        <f t="shared" si="5"/>
        <v/>
      </c>
      <c r="CP43" s="505"/>
      <c r="CQ43" s="506" t="str">
        <f>IF('各会計、関係団体の財政状況及び健全化判断比率'!BS16="","",'各会計、関係団体の財政状況及び健全化判断比率'!BS16)</f>
        <v/>
      </c>
      <c r="CR43" s="506"/>
      <c r="CS43" s="506"/>
      <c r="CT43" s="506"/>
      <c r="CU43" s="506"/>
      <c r="CV43" s="506"/>
      <c r="CW43" s="506"/>
      <c r="CX43" s="506"/>
      <c r="CY43" s="506"/>
      <c r="CZ43" s="506"/>
      <c r="DA43" s="506"/>
      <c r="DB43" s="506"/>
      <c r="DC43" s="506"/>
      <c r="DD43" s="506"/>
      <c r="DE43" s="506"/>
      <c r="DG43" s="507" t="str">
        <f>IF('各会計、関係団体の財政状況及び健全化判断比率'!BR16="","",'各会計、関係団体の財政状況及び健全化判断比率'!BR16)</f>
        <v/>
      </c>
      <c r="DH43" s="507"/>
      <c r="DI43" s="19"/>
    </row>
    <row r="44" spans="1:113" ht="13.5" customHeight="1" x14ac:dyDescent="0.2">
      <c r="B44" s="6"/>
      <c r="C44" s="9"/>
      <c r="D44" s="9"/>
      <c r="E44" s="9"/>
      <c r="F44" s="9"/>
      <c r="G44" s="9"/>
      <c r="H44" s="9"/>
      <c r="I44" s="9"/>
      <c r="J44" s="9"/>
      <c r="K44" s="9"/>
      <c r="L44" s="9"/>
      <c r="M44" s="9"/>
      <c r="N44" s="9"/>
      <c r="O44" s="9"/>
      <c r="P44" s="9"/>
      <c r="Q44" s="9"/>
      <c r="R44" s="9"/>
      <c r="S44" s="9"/>
      <c r="T44" s="9"/>
      <c r="U44" s="9"/>
      <c r="V44" s="9"/>
      <c r="W44" s="9"/>
      <c r="X44" s="9"/>
      <c r="Y44" s="9"/>
      <c r="Z44" s="9"/>
      <c r="AA44" s="9"/>
      <c r="AB44" s="9"/>
      <c r="AC44" s="9"/>
      <c r="AD44" s="9"/>
      <c r="AE44" s="9"/>
      <c r="AF44" s="9"/>
      <c r="AG44" s="9"/>
      <c r="AH44" s="9"/>
      <c r="AI44" s="9"/>
      <c r="AJ44" s="9"/>
      <c r="AK44" s="9"/>
      <c r="AL44" s="9"/>
      <c r="AM44" s="9"/>
      <c r="AN44" s="9"/>
      <c r="AO44" s="9"/>
      <c r="AP44" s="9"/>
      <c r="AQ44" s="9"/>
      <c r="AR44" s="9"/>
      <c r="AS44" s="9"/>
      <c r="AT44" s="9"/>
      <c r="AU44" s="9"/>
      <c r="AV44" s="9"/>
      <c r="AW44" s="9"/>
      <c r="AX44" s="9"/>
      <c r="AY44" s="9"/>
      <c r="AZ44" s="9"/>
      <c r="BA44" s="9"/>
      <c r="BB44" s="9"/>
      <c r="BC44" s="9"/>
      <c r="BD44" s="9"/>
      <c r="BE44" s="9"/>
      <c r="BF44" s="9"/>
      <c r="BG44" s="9"/>
      <c r="BH44" s="9"/>
      <c r="BI44" s="9"/>
      <c r="BJ44" s="9"/>
      <c r="BK44" s="9"/>
      <c r="BL44" s="9"/>
      <c r="BM44" s="9"/>
      <c r="BN44" s="9"/>
      <c r="BO44" s="9"/>
      <c r="BP44" s="9"/>
      <c r="BQ44" s="9"/>
      <c r="BR44" s="9"/>
      <c r="BS44" s="9"/>
      <c r="BT44" s="9"/>
      <c r="BU44" s="9"/>
      <c r="BV44" s="9"/>
      <c r="BW44" s="9"/>
      <c r="BX44" s="9"/>
      <c r="BY44" s="9"/>
      <c r="BZ44" s="9"/>
      <c r="CA44" s="9"/>
      <c r="CB44" s="9"/>
      <c r="CC44" s="9"/>
      <c r="CD44" s="9"/>
      <c r="CE44" s="9"/>
      <c r="CF44" s="9"/>
      <c r="CG44" s="9"/>
      <c r="CH44" s="9"/>
      <c r="CI44" s="9"/>
      <c r="CJ44" s="9"/>
      <c r="CK44" s="9"/>
      <c r="CL44" s="9"/>
      <c r="CM44" s="9"/>
      <c r="CN44" s="9"/>
      <c r="CO44" s="9"/>
      <c r="CP44" s="9"/>
      <c r="CQ44" s="9"/>
      <c r="CR44" s="9"/>
      <c r="CS44" s="9"/>
      <c r="CT44" s="9"/>
      <c r="CU44" s="9"/>
      <c r="CV44" s="9"/>
      <c r="CW44" s="9"/>
      <c r="CX44" s="9"/>
      <c r="CY44" s="9"/>
      <c r="CZ44" s="9"/>
      <c r="DA44" s="9"/>
      <c r="DB44" s="9"/>
      <c r="DC44" s="9"/>
      <c r="DD44" s="9"/>
      <c r="DE44" s="9"/>
      <c r="DF44" s="9"/>
      <c r="DG44" s="9"/>
      <c r="DH44" s="9"/>
      <c r="DI44" s="37"/>
    </row>
    <row r="45" spans="1:113" x14ac:dyDescent="0.2"/>
    <row r="46" spans="1:113" x14ac:dyDescent="0.2">
      <c r="B46" s="1" t="s">
        <v>287</v>
      </c>
      <c r="E46" s="508" t="s">
        <v>292</v>
      </c>
      <c r="F46" s="508"/>
      <c r="G46" s="508"/>
      <c r="H46" s="508"/>
      <c r="I46" s="508"/>
      <c r="J46" s="508"/>
      <c r="K46" s="508"/>
      <c r="L46" s="508"/>
      <c r="M46" s="508"/>
      <c r="N46" s="508"/>
      <c r="O46" s="508"/>
      <c r="P46" s="508"/>
      <c r="Q46" s="508"/>
      <c r="R46" s="508"/>
      <c r="S46" s="508"/>
      <c r="T46" s="508"/>
      <c r="U46" s="508"/>
      <c r="V46" s="508"/>
      <c r="W46" s="508"/>
      <c r="X46" s="508"/>
      <c r="Y46" s="508"/>
      <c r="Z46" s="508"/>
      <c r="AA46" s="508"/>
      <c r="AB46" s="508"/>
      <c r="AC46" s="508"/>
      <c r="AD46" s="508"/>
      <c r="AE46" s="508"/>
      <c r="AF46" s="508"/>
      <c r="AG46" s="508"/>
      <c r="AH46" s="508"/>
      <c r="AI46" s="508"/>
      <c r="AJ46" s="508"/>
      <c r="AK46" s="508"/>
      <c r="AL46" s="508"/>
      <c r="AM46" s="508"/>
      <c r="AN46" s="508"/>
      <c r="AO46" s="508"/>
      <c r="AP46" s="508"/>
      <c r="AQ46" s="508"/>
      <c r="AR46" s="508"/>
      <c r="AS46" s="508"/>
      <c r="AT46" s="508"/>
      <c r="AU46" s="508"/>
      <c r="AV46" s="508"/>
      <c r="AW46" s="508"/>
      <c r="AX46" s="508"/>
      <c r="AY46" s="508"/>
      <c r="AZ46" s="508"/>
      <c r="BA46" s="508"/>
      <c r="BB46" s="508"/>
      <c r="BC46" s="508"/>
      <c r="BD46" s="508"/>
      <c r="BE46" s="508"/>
      <c r="BF46" s="508"/>
      <c r="BG46" s="508"/>
      <c r="BH46" s="508"/>
      <c r="BI46" s="508"/>
      <c r="BJ46" s="508"/>
      <c r="BK46" s="508"/>
      <c r="BL46" s="508"/>
      <c r="BM46" s="508"/>
      <c r="BN46" s="508"/>
      <c r="BO46" s="508"/>
      <c r="BP46" s="508"/>
      <c r="BQ46" s="508"/>
      <c r="BR46" s="508"/>
      <c r="BS46" s="508"/>
      <c r="BT46" s="508"/>
      <c r="BU46" s="508"/>
      <c r="BV46" s="508"/>
      <c r="BW46" s="508"/>
      <c r="BX46" s="508"/>
      <c r="BY46" s="508"/>
      <c r="BZ46" s="508"/>
      <c r="CA46" s="508"/>
      <c r="CB46" s="508"/>
      <c r="CC46" s="508"/>
      <c r="CD46" s="508"/>
      <c r="CE46" s="508"/>
      <c r="CF46" s="508"/>
      <c r="CG46" s="508"/>
      <c r="CH46" s="508"/>
      <c r="CI46" s="508"/>
      <c r="CJ46" s="508"/>
      <c r="CK46" s="508"/>
      <c r="CL46" s="508"/>
      <c r="CM46" s="508"/>
      <c r="CN46" s="508"/>
      <c r="CO46" s="508"/>
      <c r="CP46" s="508"/>
      <c r="CQ46" s="508"/>
      <c r="CR46" s="508"/>
      <c r="CS46" s="508"/>
      <c r="CT46" s="508"/>
      <c r="CU46" s="508"/>
      <c r="CV46" s="508"/>
      <c r="CW46" s="508"/>
      <c r="CX46" s="508"/>
      <c r="CY46" s="508"/>
      <c r="CZ46" s="508"/>
      <c r="DA46" s="508"/>
      <c r="DB46" s="508"/>
      <c r="DC46" s="508"/>
      <c r="DD46" s="508"/>
      <c r="DE46" s="508"/>
      <c r="DF46" s="508"/>
      <c r="DG46" s="508"/>
      <c r="DH46" s="508"/>
      <c r="DI46" s="508"/>
    </row>
    <row r="47" spans="1:113" x14ac:dyDescent="0.2">
      <c r="E47" s="508" t="s">
        <v>294</v>
      </c>
      <c r="F47" s="508"/>
      <c r="G47" s="508"/>
      <c r="H47" s="508"/>
      <c r="I47" s="508"/>
      <c r="J47" s="508"/>
      <c r="K47" s="508"/>
      <c r="L47" s="508"/>
      <c r="M47" s="508"/>
      <c r="N47" s="508"/>
      <c r="O47" s="508"/>
      <c r="P47" s="508"/>
      <c r="Q47" s="508"/>
      <c r="R47" s="508"/>
      <c r="S47" s="508"/>
      <c r="T47" s="508"/>
      <c r="U47" s="508"/>
      <c r="V47" s="508"/>
      <c r="W47" s="508"/>
      <c r="X47" s="508"/>
      <c r="Y47" s="508"/>
      <c r="Z47" s="508"/>
      <c r="AA47" s="508"/>
      <c r="AB47" s="508"/>
      <c r="AC47" s="508"/>
      <c r="AD47" s="508"/>
      <c r="AE47" s="508"/>
      <c r="AF47" s="508"/>
      <c r="AG47" s="508"/>
      <c r="AH47" s="508"/>
      <c r="AI47" s="508"/>
      <c r="AJ47" s="508"/>
      <c r="AK47" s="508"/>
      <c r="AL47" s="508"/>
      <c r="AM47" s="508"/>
      <c r="AN47" s="508"/>
      <c r="AO47" s="508"/>
      <c r="AP47" s="508"/>
      <c r="AQ47" s="508"/>
      <c r="AR47" s="508"/>
      <c r="AS47" s="508"/>
      <c r="AT47" s="508"/>
      <c r="AU47" s="508"/>
      <c r="AV47" s="508"/>
      <c r="AW47" s="508"/>
      <c r="AX47" s="508"/>
      <c r="AY47" s="508"/>
      <c r="AZ47" s="508"/>
      <c r="BA47" s="508"/>
      <c r="BB47" s="508"/>
      <c r="BC47" s="508"/>
      <c r="BD47" s="508"/>
      <c r="BE47" s="508"/>
      <c r="BF47" s="508"/>
      <c r="BG47" s="508"/>
      <c r="BH47" s="508"/>
      <c r="BI47" s="508"/>
      <c r="BJ47" s="508"/>
      <c r="BK47" s="508"/>
      <c r="BL47" s="508"/>
      <c r="BM47" s="508"/>
      <c r="BN47" s="508"/>
      <c r="BO47" s="508"/>
      <c r="BP47" s="508"/>
      <c r="BQ47" s="508"/>
      <c r="BR47" s="508"/>
      <c r="BS47" s="508"/>
      <c r="BT47" s="508"/>
      <c r="BU47" s="508"/>
      <c r="BV47" s="508"/>
      <c r="BW47" s="508"/>
      <c r="BX47" s="508"/>
      <c r="BY47" s="508"/>
      <c r="BZ47" s="508"/>
      <c r="CA47" s="508"/>
      <c r="CB47" s="508"/>
      <c r="CC47" s="508"/>
      <c r="CD47" s="508"/>
      <c r="CE47" s="508"/>
      <c r="CF47" s="508"/>
      <c r="CG47" s="508"/>
      <c r="CH47" s="508"/>
      <c r="CI47" s="508"/>
      <c r="CJ47" s="508"/>
      <c r="CK47" s="508"/>
      <c r="CL47" s="508"/>
      <c r="CM47" s="508"/>
      <c r="CN47" s="508"/>
      <c r="CO47" s="508"/>
      <c r="CP47" s="508"/>
      <c r="CQ47" s="508"/>
      <c r="CR47" s="508"/>
      <c r="CS47" s="508"/>
      <c r="CT47" s="508"/>
      <c r="CU47" s="508"/>
      <c r="CV47" s="508"/>
      <c r="CW47" s="508"/>
      <c r="CX47" s="508"/>
      <c r="CY47" s="508"/>
      <c r="CZ47" s="508"/>
      <c r="DA47" s="508"/>
      <c r="DB47" s="508"/>
      <c r="DC47" s="508"/>
      <c r="DD47" s="508"/>
      <c r="DE47" s="508"/>
      <c r="DF47" s="508"/>
      <c r="DG47" s="508"/>
      <c r="DH47" s="508"/>
      <c r="DI47" s="508"/>
    </row>
    <row r="48" spans="1:113" x14ac:dyDescent="0.2">
      <c r="E48" s="508" t="s">
        <v>296</v>
      </c>
      <c r="F48" s="508"/>
      <c r="G48" s="508"/>
      <c r="H48" s="508"/>
      <c r="I48" s="508"/>
      <c r="J48" s="508"/>
      <c r="K48" s="508"/>
      <c r="L48" s="508"/>
      <c r="M48" s="508"/>
      <c r="N48" s="508"/>
      <c r="O48" s="508"/>
      <c r="P48" s="508"/>
      <c r="Q48" s="508"/>
      <c r="R48" s="508"/>
      <c r="S48" s="508"/>
      <c r="T48" s="508"/>
      <c r="U48" s="508"/>
      <c r="V48" s="508"/>
      <c r="W48" s="508"/>
      <c r="X48" s="508"/>
      <c r="Y48" s="508"/>
      <c r="Z48" s="508"/>
      <c r="AA48" s="508"/>
      <c r="AB48" s="508"/>
      <c r="AC48" s="508"/>
      <c r="AD48" s="508"/>
      <c r="AE48" s="508"/>
      <c r="AF48" s="508"/>
      <c r="AG48" s="508"/>
      <c r="AH48" s="508"/>
      <c r="AI48" s="508"/>
      <c r="AJ48" s="508"/>
      <c r="AK48" s="508"/>
      <c r="AL48" s="508"/>
      <c r="AM48" s="508"/>
      <c r="AN48" s="508"/>
      <c r="AO48" s="508"/>
      <c r="AP48" s="508"/>
      <c r="AQ48" s="508"/>
      <c r="AR48" s="508"/>
      <c r="AS48" s="508"/>
      <c r="AT48" s="508"/>
      <c r="AU48" s="508"/>
      <c r="AV48" s="508"/>
      <c r="AW48" s="508"/>
      <c r="AX48" s="508"/>
      <c r="AY48" s="508"/>
      <c r="AZ48" s="508"/>
      <c r="BA48" s="508"/>
      <c r="BB48" s="508"/>
      <c r="BC48" s="508"/>
      <c r="BD48" s="508"/>
      <c r="BE48" s="508"/>
      <c r="BF48" s="508"/>
      <c r="BG48" s="508"/>
      <c r="BH48" s="508"/>
      <c r="BI48" s="508"/>
      <c r="BJ48" s="508"/>
      <c r="BK48" s="508"/>
      <c r="BL48" s="508"/>
      <c r="BM48" s="508"/>
      <c r="BN48" s="508"/>
      <c r="BO48" s="508"/>
      <c r="BP48" s="508"/>
      <c r="BQ48" s="508"/>
      <c r="BR48" s="508"/>
      <c r="BS48" s="508"/>
      <c r="BT48" s="508"/>
      <c r="BU48" s="508"/>
      <c r="BV48" s="508"/>
      <c r="BW48" s="508"/>
      <c r="BX48" s="508"/>
      <c r="BY48" s="508"/>
      <c r="BZ48" s="508"/>
      <c r="CA48" s="508"/>
      <c r="CB48" s="508"/>
      <c r="CC48" s="508"/>
      <c r="CD48" s="508"/>
      <c r="CE48" s="508"/>
      <c r="CF48" s="508"/>
      <c r="CG48" s="508"/>
      <c r="CH48" s="508"/>
      <c r="CI48" s="508"/>
      <c r="CJ48" s="508"/>
      <c r="CK48" s="508"/>
      <c r="CL48" s="508"/>
      <c r="CM48" s="508"/>
      <c r="CN48" s="508"/>
      <c r="CO48" s="508"/>
      <c r="CP48" s="508"/>
      <c r="CQ48" s="508"/>
      <c r="CR48" s="508"/>
      <c r="CS48" s="508"/>
      <c r="CT48" s="508"/>
      <c r="CU48" s="508"/>
      <c r="CV48" s="508"/>
      <c r="CW48" s="508"/>
      <c r="CX48" s="508"/>
      <c r="CY48" s="508"/>
      <c r="CZ48" s="508"/>
      <c r="DA48" s="508"/>
      <c r="DB48" s="508"/>
      <c r="DC48" s="508"/>
      <c r="DD48" s="508"/>
      <c r="DE48" s="508"/>
      <c r="DF48" s="508"/>
      <c r="DG48" s="508"/>
      <c r="DH48" s="508"/>
      <c r="DI48" s="508"/>
    </row>
    <row r="49" spans="5:113" x14ac:dyDescent="0.2">
      <c r="E49" s="508" t="s">
        <v>297</v>
      </c>
      <c r="F49" s="508"/>
      <c r="G49" s="508"/>
      <c r="H49" s="508"/>
      <c r="I49" s="508"/>
      <c r="J49" s="508"/>
      <c r="K49" s="508"/>
      <c r="L49" s="508"/>
      <c r="M49" s="508"/>
      <c r="N49" s="508"/>
      <c r="O49" s="508"/>
      <c r="P49" s="508"/>
      <c r="Q49" s="508"/>
      <c r="R49" s="508"/>
      <c r="S49" s="508"/>
      <c r="T49" s="508"/>
      <c r="U49" s="508"/>
      <c r="V49" s="508"/>
      <c r="W49" s="508"/>
      <c r="X49" s="508"/>
      <c r="Y49" s="508"/>
      <c r="Z49" s="508"/>
      <c r="AA49" s="508"/>
      <c r="AB49" s="508"/>
      <c r="AC49" s="508"/>
      <c r="AD49" s="508"/>
      <c r="AE49" s="508"/>
      <c r="AF49" s="508"/>
      <c r="AG49" s="508"/>
      <c r="AH49" s="508"/>
      <c r="AI49" s="508"/>
      <c r="AJ49" s="508"/>
      <c r="AK49" s="508"/>
      <c r="AL49" s="508"/>
      <c r="AM49" s="508"/>
      <c r="AN49" s="508"/>
      <c r="AO49" s="508"/>
      <c r="AP49" s="508"/>
      <c r="AQ49" s="508"/>
      <c r="AR49" s="508"/>
      <c r="AS49" s="508"/>
      <c r="AT49" s="508"/>
      <c r="AU49" s="508"/>
      <c r="AV49" s="508"/>
      <c r="AW49" s="508"/>
      <c r="AX49" s="508"/>
      <c r="AY49" s="508"/>
      <c r="AZ49" s="508"/>
      <c r="BA49" s="508"/>
      <c r="BB49" s="508"/>
      <c r="BC49" s="508"/>
      <c r="BD49" s="508"/>
      <c r="BE49" s="508"/>
      <c r="BF49" s="508"/>
      <c r="BG49" s="508"/>
      <c r="BH49" s="508"/>
      <c r="BI49" s="508"/>
      <c r="BJ49" s="508"/>
      <c r="BK49" s="508"/>
      <c r="BL49" s="508"/>
      <c r="BM49" s="508"/>
      <c r="BN49" s="508"/>
      <c r="BO49" s="508"/>
      <c r="BP49" s="508"/>
      <c r="BQ49" s="508"/>
      <c r="BR49" s="508"/>
      <c r="BS49" s="508"/>
      <c r="BT49" s="508"/>
      <c r="BU49" s="508"/>
      <c r="BV49" s="508"/>
      <c r="BW49" s="508"/>
      <c r="BX49" s="508"/>
      <c r="BY49" s="508"/>
      <c r="BZ49" s="508"/>
      <c r="CA49" s="508"/>
      <c r="CB49" s="508"/>
      <c r="CC49" s="508"/>
      <c r="CD49" s="508"/>
      <c r="CE49" s="508"/>
      <c r="CF49" s="508"/>
      <c r="CG49" s="508"/>
      <c r="CH49" s="508"/>
      <c r="CI49" s="508"/>
      <c r="CJ49" s="508"/>
      <c r="CK49" s="508"/>
      <c r="CL49" s="508"/>
      <c r="CM49" s="508"/>
      <c r="CN49" s="508"/>
      <c r="CO49" s="508"/>
      <c r="CP49" s="508"/>
      <c r="CQ49" s="508"/>
      <c r="CR49" s="508"/>
      <c r="CS49" s="508"/>
      <c r="CT49" s="508"/>
      <c r="CU49" s="508"/>
      <c r="CV49" s="508"/>
      <c r="CW49" s="508"/>
      <c r="CX49" s="508"/>
      <c r="CY49" s="508"/>
      <c r="CZ49" s="508"/>
      <c r="DA49" s="508"/>
      <c r="DB49" s="508"/>
      <c r="DC49" s="508"/>
      <c r="DD49" s="508"/>
      <c r="DE49" s="508"/>
      <c r="DF49" s="508"/>
      <c r="DG49" s="508"/>
      <c r="DH49" s="508"/>
      <c r="DI49" s="508"/>
    </row>
    <row r="50" spans="5:113" x14ac:dyDescent="0.2">
      <c r="E50" s="508" t="s">
        <v>191</v>
      </c>
      <c r="F50" s="508"/>
      <c r="G50" s="508"/>
      <c r="H50" s="508"/>
      <c r="I50" s="508"/>
      <c r="J50" s="508"/>
      <c r="K50" s="508"/>
      <c r="L50" s="508"/>
      <c r="M50" s="508"/>
      <c r="N50" s="508"/>
      <c r="O50" s="508"/>
      <c r="P50" s="508"/>
      <c r="Q50" s="508"/>
      <c r="R50" s="508"/>
      <c r="S50" s="508"/>
      <c r="T50" s="508"/>
      <c r="U50" s="508"/>
      <c r="V50" s="508"/>
      <c r="W50" s="508"/>
      <c r="X50" s="508"/>
      <c r="Y50" s="508"/>
      <c r="Z50" s="508"/>
      <c r="AA50" s="508"/>
      <c r="AB50" s="508"/>
      <c r="AC50" s="508"/>
      <c r="AD50" s="508"/>
      <c r="AE50" s="508"/>
      <c r="AF50" s="508"/>
      <c r="AG50" s="508"/>
      <c r="AH50" s="508"/>
      <c r="AI50" s="508"/>
      <c r="AJ50" s="508"/>
      <c r="AK50" s="508"/>
      <c r="AL50" s="508"/>
      <c r="AM50" s="508"/>
      <c r="AN50" s="508"/>
      <c r="AO50" s="508"/>
      <c r="AP50" s="508"/>
      <c r="AQ50" s="508"/>
      <c r="AR50" s="508"/>
      <c r="AS50" s="508"/>
      <c r="AT50" s="508"/>
      <c r="AU50" s="508"/>
      <c r="AV50" s="508"/>
      <c r="AW50" s="508"/>
      <c r="AX50" s="508"/>
      <c r="AY50" s="508"/>
      <c r="AZ50" s="508"/>
      <c r="BA50" s="508"/>
      <c r="BB50" s="508"/>
      <c r="BC50" s="508"/>
      <c r="BD50" s="508"/>
      <c r="BE50" s="508"/>
      <c r="BF50" s="508"/>
      <c r="BG50" s="508"/>
      <c r="BH50" s="508"/>
      <c r="BI50" s="508"/>
      <c r="BJ50" s="508"/>
      <c r="BK50" s="508"/>
      <c r="BL50" s="508"/>
      <c r="BM50" s="508"/>
      <c r="BN50" s="508"/>
      <c r="BO50" s="508"/>
      <c r="BP50" s="508"/>
      <c r="BQ50" s="508"/>
      <c r="BR50" s="508"/>
      <c r="BS50" s="508"/>
      <c r="BT50" s="508"/>
      <c r="BU50" s="508"/>
      <c r="BV50" s="508"/>
      <c r="BW50" s="508"/>
      <c r="BX50" s="508"/>
      <c r="BY50" s="508"/>
      <c r="BZ50" s="508"/>
      <c r="CA50" s="508"/>
      <c r="CB50" s="508"/>
      <c r="CC50" s="508"/>
      <c r="CD50" s="508"/>
      <c r="CE50" s="508"/>
      <c r="CF50" s="508"/>
      <c r="CG50" s="508"/>
      <c r="CH50" s="508"/>
      <c r="CI50" s="508"/>
      <c r="CJ50" s="508"/>
      <c r="CK50" s="508"/>
      <c r="CL50" s="508"/>
      <c r="CM50" s="508"/>
      <c r="CN50" s="508"/>
      <c r="CO50" s="508"/>
      <c r="CP50" s="508"/>
      <c r="CQ50" s="508"/>
      <c r="CR50" s="508"/>
      <c r="CS50" s="508"/>
      <c r="CT50" s="508"/>
      <c r="CU50" s="508"/>
      <c r="CV50" s="508"/>
      <c r="CW50" s="508"/>
      <c r="CX50" s="508"/>
      <c r="CY50" s="508"/>
      <c r="CZ50" s="508"/>
      <c r="DA50" s="508"/>
      <c r="DB50" s="508"/>
      <c r="DC50" s="508"/>
      <c r="DD50" s="508"/>
      <c r="DE50" s="508"/>
      <c r="DF50" s="508"/>
      <c r="DG50" s="508"/>
      <c r="DH50" s="508"/>
      <c r="DI50" s="508"/>
    </row>
    <row r="51" spans="5:113" x14ac:dyDescent="0.2">
      <c r="E51" s="508" t="s">
        <v>300</v>
      </c>
      <c r="F51" s="508"/>
      <c r="G51" s="508"/>
      <c r="H51" s="508"/>
      <c r="I51" s="508"/>
      <c r="J51" s="508"/>
      <c r="K51" s="508"/>
      <c r="L51" s="508"/>
      <c r="M51" s="508"/>
      <c r="N51" s="508"/>
      <c r="O51" s="508"/>
      <c r="P51" s="508"/>
      <c r="Q51" s="508"/>
      <c r="R51" s="508"/>
      <c r="S51" s="508"/>
      <c r="T51" s="508"/>
      <c r="U51" s="508"/>
      <c r="V51" s="508"/>
      <c r="W51" s="508"/>
      <c r="X51" s="508"/>
      <c r="Y51" s="508"/>
      <c r="Z51" s="508"/>
      <c r="AA51" s="508"/>
      <c r="AB51" s="508"/>
      <c r="AC51" s="508"/>
      <c r="AD51" s="508"/>
      <c r="AE51" s="508"/>
      <c r="AF51" s="508"/>
      <c r="AG51" s="508"/>
      <c r="AH51" s="508"/>
      <c r="AI51" s="508"/>
      <c r="AJ51" s="508"/>
      <c r="AK51" s="508"/>
      <c r="AL51" s="508"/>
      <c r="AM51" s="508"/>
      <c r="AN51" s="508"/>
      <c r="AO51" s="508"/>
      <c r="AP51" s="508"/>
      <c r="AQ51" s="508"/>
      <c r="AR51" s="508"/>
      <c r="AS51" s="508"/>
      <c r="AT51" s="508"/>
      <c r="AU51" s="508"/>
      <c r="AV51" s="508"/>
      <c r="AW51" s="508"/>
      <c r="AX51" s="508"/>
      <c r="AY51" s="508"/>
      <c r="AZ51" s="508"/>
      <c r="BA51" s="508"/>
      <c r="BB51" s="508"/>
      <c r="BC51" s="508"/>
      <c r="BD51" s="508"/>
      <c r="BE51" s="508"/>
      <c r="BF51" s="508"/>
      <c r="BG51" s="508"/>
      <c r="BH51" s="508"/>
      <c r="BI51" s="508"/>
      <c r="BJ51" s="508"/>
      <c r="BK51" s="508"/>
      <c r="BL51" s="508"/>
      <c r="BM51" s="508"/>
      <c r="BN51" s="508"/>
      <c r="BO51" s="508"/>
      <c r="BP51" s="508"/>
      <c r="BQ51" s="508"/>
      <c r="BR51" s="508"/>
      <c r="BS51" s="508"/>
      <c r="BT51" s="508"/>
      <c r="BU51" s="508"/>
      <c r="BV51" s="508"/>
      <c r="BW51" s="508"/>
      <c r="BX51" s="508"/>
      <c r="BY51" s="508"/>
      <c r="BZ51" s="508"/>
      <c r="CA51" s="508"/>
      <c r="CB51" s="508"/>
      <c r="CC51" s="508"/>
      <c r="CD51" s="508"/>
      <c r="CE51" s="508"/>
      <c r="CF51" s="508"/>
      <c r="CG51" s="508"/>
      <c r="CH51" s="508"/>
      <c r="CI51" s="508"/>
      <c r="CJ51" s="508"/>
      <c r="CK51" s="508"/>
      <c r="CL51" s="508"/>
      <c r="CM51" s="508"/>
      <c r="CN51" s="508"/>
      <c r="CO51" s="508"/>
      <c r="CP51" s="508"/>
      <c r="CQ51" s="508"/>
      <c r="CR51" s="508"/>
      <c r="CS51" s="508"/>
      <c r="CT51" s="508"/>
      <c r="CU51" s="508"/>
      <c r="CV51" s="508"/>
      <c r="CW51" s="508"/>
      <c r="CX51" s="508"/>
      <c r="CY51" s="508"/>
      <c r="CZ51" s="508"/>
      <c r="DA51" s="508"/>
      <c r="DB51" s="508"/>
      <c r="DC51" s="508"/>
      <c r="DD51" s="508"/>
      <c r="DE51" s="508"/>
      <c r="DF51" s="508"/>
      <c r="DG51" s="508"/>
      <c r="DH51" s="508"/>
      <c r="DI51" s="508"/>
    </row>
    <row r="52" spans="5:113" x14ac:dyDescent="0.2">
      <c r="E52" s="508" t="s">
        <v>302</v>
      </c>
      <c r="F52" s="508"/>
      <c r="G52" s="508"/>
      <c r="H52" s="508"/>
      <c r="I52" s="508"/>
      <c r="J52" s="508"/>
      <c r="K52" s="508"/>
      <c r="L52" s="508"/>
      <c r="M52" s="508"/>
      <c r="N52" s="508"/>
      <c r="O52" s="508"/>
      <c r="P52" s="508"/>
      <c r="Q52" s="508"/>
      <c r="R52" s="508"/>
      <c r="S52" s="508"/>
      <c r="T52" s="508"/>
      <c r="U52" s="508"/>
      <c r="V52" s="508"/>
      <c r="W52" s="508"/>
      <c r="X52" s="508"/>
      <c r="Y52" s="508"/>
      <c r="Z52" s="508"/>
      <c r="AA52" s="508"/>
      <c r="AB52" s="508"/>
      <c r="AC52" s="508"/>
      <c r="AD52" s="508"/>
      <c r="AE52" s="508"/>
      <c r="AF52" s="508"/>
      <c r="AG52" s="508"/>
      <c r="AH52" s="508"/>
      <c r="AI52" s="508"/>
      <c r="AJ52" s="508"/>
      <c r="AK52" s="508"/>
      <c r="AL52" s="508"/>
      <c r="AM52" s="508"/>
      <c r="AN52" s="508"/>
      <c r="AO52" s="508"/>
      <c r="AP52" s="508"/>
      <c r="AQ52" s="508"/>
      <c r="AR52" s="508"/>
      <c r="AS52" s="508"/>
      <c r="AT52" s="508"/>
      <c r="AU52" s="508"/>
      <c r="AV52" s="508"/>
      <c r="AW52" s="508"/>
      <c r="AX52" s="508"/>
      <c r="AY52" s="508"/>
      <c r="AZ52" s="508"/>
      <c r="BA52" s="508"/>
      <c r="BB52" s="508"/>
      <c r="BC52" s="508"/>
      <c r="BD52" s="508"/>
      <c r="BE52" s="508"/>
      <c r="BF52" s="508"/>
      <c r="BG52" s="508"/>
      <c r="BH52" s="508"/>
      <c r="BI52" s="508"/>
      <c r="BJ52" s="508"/>
      <c r="BK52" s="508"/>
      <c r="BL52" s="508"/>
      <c r="BM52" s="508"/>
      <c r="BN52" s="508"/>
      <c r="BO52" s="508"/>
      <c r="BP52" s="508"/>
      <c r="BQ52" s="508"/>
      <c r="BR52" s="508"/>
      <c r="BS52" s="508"/>
      <c r="BT52" s="508"/>
      <c r="BU52" s="508"/>
      <c r="BV52" s="508"/>
      <c r="BW52" s="508"/>
      <c r="BX52" s="508"/>
      <c r="BY52" s="508"/>
      <c r="BZ52" s="508"/>
      <c r="CA52" s="508"/>
      <c r="CB52" s="508"/>
      <c r="CC52" s="508"/>
      <c r="CD52" s="508"/>
      <c r="CE52" s="508"/>
      <c r="CF52" s="508"/>
      <c r="CG52" s="508"/>
      <c r="CH52" s="508"/>
      <c r="CI52" s="508"/>
      <c r="CJ52" s="508"/>
      <c r="CK52" s="508"/>
      <c r="CL52" s="508"/>
      <c r="CM52" s="508"/>
      <c r="CN52" s="508"/>
      <c r="CO52" s="508"/>
      <c r="CP52" s="508"/>
      <c r="CQ52" s="508"/>
      <c r="CR52" s="508"/>
      <c r="CS52" s="508"/>
      <c r="CT52" s="508"/>
      <c r="CU52" s="508"/>
      <c r="CV52" s="508"/>
      <c r="CW52" s="508"/>
      <c r="CX52" s="508"/>
      <c r="CY52" s="508"/>
      <c r="CZ52" s="508"/>
      <c r="DA52" s="508"/>
      <c r="DB52" s="508"/>
      <c r="DC52" s="508"/>
      <c r="DD52" s="508"/>
      <c r="DE52" s="508"/>
      <c r="DF52" s="508"/>
      <c r="DG52" s="508"/>
      <c r="DH52" s="508"/>
      <c r="DI52" s="508"/>
    </row>
    <row r="53" spans="5:113" x14ac:dyDescent="0.2">
      <c r="E53" s="508" t="s">
        <v>185</v>
      </c>
      <c r="F53" s="508"/>
      <c r="G53" s="508"/>
      <c r="H53" s="508"/>
      <c r="I53" s="508"/>
      <c r="J53" s="508"/>
      <c r="K53" s="508"/>
      <c r="L53" s="508"/>
      <c r="M53" s="508"/>
      <c r="N53" s="508"/>
      <c r="O53" s="508"/>
      <c r="P53" s="508"/>
      <c r="Q53" s="508"/>
      <c r="R53" s="508"/>
      <c r="S53" s="508"/>
      <c r="T53" s="508"/>
      <c r="U53" s="508"/>
      <c r="V53" s="508"/>
      <c r="W53" s="508"/>
      <c r="X53" s="508"/>
      <c r="Y53" s="508"/>
      <c r="Z53" s="508"/>
      <c r="AA53" s="508"/>
      <c r="AB53" s="508"/>
      <c r="AC53" s="508"/>
      <c r="AD53" s="508"/>
      <c r="AE53" s="508"/>
      <c r="AF53" s="508"/>
      <c r="AG53" s="508"/>
      <c r="AH53" s="508"/>
      <c r="AI53" s="508"/>
      <c r="AJ53" s="508"/>
      <c r="AK53" s="508"/>
      <c r="AL53" s="508"/>
      <c r="AM53" s="508"/>
      <c r="AN53" s="508"/>
      <c r="AO53" s="508"/>
      <c r="AP53" s="508"/>
      <c r="AQ53" s="508"/>
      <c r="AR53" s="508"/>
      <c r="AS53" s="508"/>
      <c r="AT53" s="508"/>
      <c r="AU53" s="508"/>
      <c r="AV53" s="508"/>
      <c r="AW53" s="508"/>
      <c r="AX53" s="508"/>
      <c r="AY53" s="508"/>
      <c r="AZ53" s="508"/>
      <c r="BA53" s="508"/>
      <c r="BB53" s="508"/>
      <c r="BC53" s="508"/>
      <c r="BD53" s="508"/>
      <c r="BE53" s="508"/>
      <c r="BF53" s="508"/>
      <c r="BG53" s="508"/>
      <c r="BH53" s="508"/>
      <c r="BI53" s="508"/>
      <c r="BJ53" s="508"/>
      <c r="BK53" s="508"/>
      <c r="BL53" s="508"/>
      <c r="BM53" s="508"/>
      <c r="BN53" s="508"/>
      <c r="BO53" s="508"/>
      <c r="BP53" s="508"/>
      <c r="BQ53" s="508"/>
      <c r="BR53" s="508"/>
      <c r="BS53" s="508"/>
      <c r="BT53" s="508"/>
      <c r="BU53" s="508"/>
      <c r="BV53" s="508"/>
      <c r="BW53" s="508"/>
      <c r="BX53" s="508"/>
      <c r="BY53" s="508"/>
      <c r="BZ53" s="508"/>
      <c r="CA53" s="508"/>
      <c r="CB53" s="508"/>
      <c r="CC53" s="508"/>
      <c r="CD53" s="508"/>
      <c r="CE53" s="508"/>
      <c r="CF53" s="508"/>
      <c r="CG53" s="508"/>
      <c r="CH53" s="508"/>
      <c r="CI53" s="508"/>
      <c r="CJ53" s="508"/>
      <c r="CK53" s="508"/>
      <c r="CL53" s="508"/>
      <c r="CM53" s="508"/>
      <c r="CN53" s="508"/>
      <c r="CO53" s="508"/>
      <c r="CP53" s="508"/>
      <c r="CQ53" s="508"/>
      <c r="CR53" s="508"/>
      <c r="CS53" s="508"/>
      <c r="CT53" s="508"/>
      <c r="CU53" s="508"/>
      <c r="CV53" s="508"/>
      <c r="CW53" s="508"/>
      <c r="CX53" s="508"/>
      <c r="CY53" s="508"/>
      <c r="CZ53" s="508"/>
      <c r="DA53" s="508"/>
      <c r="DB53" s="508"/>
      <c r="DC53" s="508"/>
      <c r="DD53" s="508"/>
      <c r="DE53" s="508"/>
      <c r="DF53" s="508"/>
      <c r="DG53" s="508"/>
      <c r="DH53" s="508"/>
      <c r="DI53" s="508"/>
    </row>
    <row r="54" spans="5:113" x14ac:dyDescent="0.2"/>
    <row r="55" spans="5:113" x14ac:dyDescent="0.2"/>
    <row r="56" spans="5:113" x14ac:dyDescent="0.2"/>
  </sheetData>
  <sheetProtection algorithmName="SHA-512" hashValue="SO61M2NKTEjRmW4L6mOISulgkVb3IFYUHfRml1tirDo74mTFLSIYJd/H5nxxzXbofVfPfErif6Fd5jGjrDJwAA==" saltValue="f48JdNyEIrXNQnnY/+d0lA==" spinCount="100000" sheet="1" objects="1" scenarios="1"/>
  <mergeCells count="446">
    <mergeCell ref="CE24:CS25"/>
    <mergeCell ref="CT24:DA25"/>
    <mergeCell ref="DB24:DI25"/>
    <mergeCell ref="CE26:CS27"/>
    <mergeCell ref="CT26:DA27"/>
    <mergeCell ref="DB26:DI27"/>
    <mergeCell ref="AY28:BB30"/>
    <mergeCell ref="CE28:CS29"/>
    <mergeCell ref="CT28:DA29"/>
    <mergeCell ref="DB28:DI29"/>
    <mergeCell ref="BV26:CC26"/>
    <mergeCell ref="BV27:CC27"/>
    <mergeCell ref="BV24:CC24"/>
    <mergeCell ref="BV25:CC25"/>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W22:Y29"/>
    <mergeCell ref="BV29:CC29"/>
    <mergeCell ref="E28:K28"/>
    <mergeCell ref="L28:P28"/>
    <mergeCell ref="Q28:V28"/>
    <mergeCell ref="Z28:AG28"/>
    <mergeCell ref="AH28:AL28"/>
    <mergeCell ref="AM28:AR28"/>
    <mergeCell ref="AS28:AX28"/>
    <mergeCell ref="BC28:BM28"/>
    <mergeCell ref="BN28:BU28"/>
    <mergeCell ref="E51:DI51"/>
    <mergeCell ref="E52:DI52"/>
    <mergeCell ref="E53:DI53"/>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DB18:DI19"/>
    <mergeCell ref="BY43:CM43"/>
    <mergeCell ref="CO43:CP43"/>
    <mergeCell ref="CQ43:DE43"/>
    <mergeCell ref="DG43:DH43"/>
    <mergeCell ref="E46:DI46"/>
    <mergeCell ref="E47:DI47"/>
    <mergeCell ref="E48:DI48"/>
    <mergeCell ref="E49:DI49"/>
    <mergeCell ref="E50:DI50"/>
    <mergeCell ref="C43:D43"/>
    <mergeCell ref="E43:S43"/>
    <mergeCell ref="U43:V43"/>
    <mergeCell ref="W43:AK43"/>
    <mergeCell ref="AM43:AN43"/>
    <mergeCell ref="AO43:BC43"/>
    <mergeCell ref="BE43:BF43"/>
    <mergeCell ref="BG43:BU43"/>
    <mergeCell ref="BW43:BX43"/>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1:D41"/>
    <mergeCell ref="E41:S41"/>
    <mergeCell ref="U41:V41"/>
    <mergeCell ref="W41:AK41"/>
    <mergeCell ref="AM41:AN41"/>
    <mergeCell ref="AO41:BC41"/>
    <mergeCell ref="BE41:BF41"/>
    <mergeCell ref="BG41:BU41"/>
    <mergeCell ref="BW41:BX41"/>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39:D39"/>
    <mergeCell ref="E39:S39"/>
    <mergeCell ref="U39:V39"/>
    <mergeCell ref="W39:AK39"/>
    <mergeCell ref="AM39:AN39"/>
    <mergeCell ref="AO39:BC39"/>
    <mergeCell ref="BE39:BF39"/>
    <mergeCell ref="BG39:BU39"/>
    <mergeCell ref="BW39:BX39"/>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7:D37"/>
    <mergeCell ref="E37:S37"/>
    <mergeCell ref="U37:V37"/>
    <mergeCell ref="W37:AK37"/>
    <mergeCell ref="AM37:AN37"/>
    <mergeCell ref="AO37:BC37"/>
    <mergeCell ref="BE37:BF37"/>
    <mergeCell ref="BG37:BU37"/>
    <mergeCell ref="BW37:BX37"/>
    <mergeCell ref="BY35:CM35"/>
    <mergeCell ref="CO35:CP35"/>
    <mergeCell ref="CQ35:DE35"/>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5:D35"/>
    <mergeCell ref="E35:S35"/>
    <mergeCell ref="U35:V35"/>
    <mergeCell ref="W35:AK35"/>
    <mergeCell ref="AM35:AN35"/>
    <mergeCell ref="AO35:BC35"/>
    <mergeCell ref="BE35:BF35"/>
    <mergeCell ref="BG35:BU35"/>
    <mergeCell ref="BW35:BX35"/>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CO32:DE32"/>
    <mergeCell ref="C33:D33"/>
    <mergeCell ref="E33:S33"/>
    <mergeCell ref="U33:V33"/>
    <mergeCell ref="W33:AK33"/>
    <mergeCell ref="AM33:AN33"/>
    <mergeCell ref="AO33:BC33"/>
    <mergeCell ref="BE33:BF33"/>
    <mergeCell ref="BG33:BU33"/>
    <mergeCell ref="BW33:BX33"/>
    <mergeCell ref="BY33:CM33"/>
    <mergeCell ref="CO33:CP33"/>
    <mergeCell ref="CQ33:DE33"/>
    <mergeCell ref="E30:K30"/>
    <mergeCell ref="L30:P30"/>
    <mergeCell ref="Q30:V30"/>
    <mergeCell ref="W30:AG30"/>
    <mergeCell ref="AH30:AX30"/>
    <mergeCell ref="BC30:BM30"/>
    <mergeCell ref="BN30:BU30"/>
    <mergeCell ref="BV30:CC30"/>
    <mergeCell ref="C32:S32"/>
    <mergeCell ref="U32:AK32"/>
    <mergeCell ref="AM32:BC32"/>
    <mergeCell ref="BE32:BU32"/>
    <mergeCell ref="BW32:CM32"/>
    <mergeCell ref="B22:D30"/>
    <mergeCell ref="BV28:CC28"/>
    <mergeCell ref="E29:K29"/>
    <mergeCell ref="L29:P29"/>
    <mergeCell ref="Q29:V29"/>
    <mergeCell ref="Z29:AG29"/>
    <mergeCell ref="AH29:AL29"/>
    <mergeCell ref="AM29:AR29"/>
    <mergeCell ref="AS29:AX29"/>
    <mergeCell ref="BC29:BM29"/>
    <mergeCell ref="BN29:BU29"/>
    <mergeCell ref="E27:K27"/>
    <mergeCell ref="L27:P27"/>
    <mergeCell ref="Q27:V27"/>
    <mergeCell ref="Z27:AG27"/>
    <mergeCell ref="AH27:AL27"/>
    <mergeCell ref="AM27:AR27"/>
    <mergeCell ref="AS27:AX27"/>
    <mergeCell ref="AY27:BM27"/>
    <mergeCell ref="BN27:BU27"/>
    <mergeCell ref="E26:K26"/>
    <mergeCell ref="L26:P26"/>
    <mergeCell ref="Q26:V26"/>
    <mergeCell ref="Z26:AG26"/>
    <mergeCell ref="AH26:AL26"/>
    <mergeCell ref="AM26:AR26"/>
    <mergeCell ref="AS26:AX26"/>
    <mergeCell ref="AY26:BM26"/>
    <mergeCell ref="BN26:BU26"/>
    <mergeCell ref="E25:K25"/>
    <mergeCell ref="L25:P25"/>
    <mergeCell ref="Q25:V25"/>
    <mergeCell ref="Z25:AG25"/>
    <mergeCell ref="AH25:AL25"/>
    <mergeCell ref="AM25:AR25"/>
    <mergeCell ref="AS25:AX25"/>
    <mergeCell ref="AY25:BM25"/>
    <mergeCell ref="BN25:BU25"/>
    <mergeCell ref="E24:K24"/>
    <mergeCell ref="L24:P24"/>
    <mergeCell ref="Q24:V24"/>
    <mergeCell ref="Z24:AG24"/>
    <mergeCell ref="AH24:AL24"/>
    <mergeCell ref="AM24:AR24"/>
    <mergeCell ref="AS24:AX24"/>
    <mergeCell ref="AY24:BM24"/>
    <mergeCell ref="BN24:BU24"/>
    <mergeCell ref="B21:AX21"/>
    <mergeCell ref="AY21:BM21"/>
    <mergeCell ref="BN21:BU21"/>
    <mergeCell ref="BV21:CC21"/>
    <mergeCell ref="AY22:BM22"/>
    <mergeCell ref="BN22:BU22"/>
    <mergeCell ref="BV22:CC22"/>
    <mergeCell ref="AY23:BM23"/>
    <mergeCell ref="BN23:BU23"/>
    <mergeCell ref="BV23:CC23"/>
    <mergeCell ref="B20:K20"/>
    <mergeCell ref="L20:V20"/>
    <mergeCell ref="AC20:AG20"/>
    <mergeCell ref="AH20:AL20"/>
    <mergeCell ref="AM20:AT20"/>
    <mergeCell ref="AU20:AX20"/>
    <mergeCell ref="AY20:BM20"/>
    <mergeCell ref="BN20:BU20"/>
    <mergeCell ref="BV20:CC20"/>
    <mergeCell ref="W19:AB20"/>
    <mergeCell ref="B19:K19"/>
    <mergeCell ref="L19:V19"/>
    <mergeCell ref="AC19:AG19"/>
    <mergeCell ref="AH19:AL19"/>
    <mergeCell ref="AM19:AT19"/>
    <mergeCell ref="AU19:AX19"/>
    <mergeCell ref="AY19:BM19"/>
    <mergeCell ref="BN19:BU19"/>
    <mergeCell ref="BV19:CC19"/>
    <mergeCell ref="B18:K18"/>
    <mergeCell ref="L18:V18"/>
    <mergeCell ref="AC18:AG18"/>
    <mergeCell ref="AH18:AL18"/>
    <mergeCell ref="AM18:AT18"/>
    <mergeCell ref="AU18:AX18"/>
    <mergeCell ref="AY18:BM18"/>
    <mergeCell ref="BN18:BU18"/>
    <mergeCell ref="BV18:CC18"/>
    <mergeCell ref="M17:Q17"/>
    <mergeCell ref="R17:V17"/>
    <mergeCell ref="AC17:AG17"/>
    <mergeCell ref="AH17:AL17"/>
    <mergeCell ref="AM17:AT17"/>
    <mergeCell ref="AU17:AX17"/>
    <mergeCell ref="AY17:BM17"/>
    <mergeCell ref="BN17:BU17"/>
    <mergeCell ref="BV17:CC17"/>
    <mergeCell ref="L16:Q16"/>
    <mergeCell ref="R16:V16"/>
    <mergeCell ref="AC16:AG16"/>
    <mergeCell ref="AH16:AL16"/>
    <mergeCell ref="AM16:AT16"/>
    <mergeCell ref="AU16:AX16"/>
    <mergeCell ref="AY16:BM16"/>
    <mergeCell ref="BN16:BU16"/>
    <mergeCell ref="BV16:CC16"/>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4:Q14"/>
    <mergeCell ref="R14:V14"/>
    <mergeCell ref="AC14:AG14"/>
    <mergeCell ref="AH14:AL14"/>
    <mergeCell ref="AM14:AT14"/>
    <mergeCell ref="AU14:AX14"/>
    <mergeCell ref="AY14:BM14"/>
    <mergeCell ref="BN14:BU14"/>
    <mergeCell ref="BV14:CC14"/>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2:Q12"/>
    <mergeCell ref="R12:V12"/>
    <mergeCell ref="W12:AB12"/>
    <mergeCell ref="AC12:AG12"/>
    <mergeCell ref="AH12:AL12"/>
    <mergeCell ref="AM12:AT12"/>
    <mergeCell ref="AU12:AX12"/>
    <mergeCell ref="AY12:BM12"/>
    <mergeCell ref="BN12:BU12"/>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9:Q9"/>
    <mergeCell ref="R9:V9"/>
    <mergeCell ref="AM9:AT9"/>
    <mergeCell ref="AU9:AX9"/>
    <mergeCell ref="AY9:BM9"/>
    <mergeCell ref="BN9:BU9"/>
    <mergeCell ref="BV9:CC9"/>
    <mergeCell ref="CD9:CS9"/>
    <mergeCell ref="CT9:DA9"/>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B1:DI1"/>
    <mergeCell ref="AY3:BM3"/>
    <mergeCell ref="BN3:BU3"/>
    <mergeCell ref="BV3:CC3"/>
    <mergeCell ref="CD3:CS3"/>
    <mergeCell ref="CT3:DA3"/>
    <mergeCell ref="DB3:DI3"/>
    <mergeCell ref="AY4:BM4"/>
    <mergeCell ref="BN4:BU4"/>
    <mergeCell ref="BV4:CC4"/>
    <mergeCell ref="CD4:CS4"/>
    <mergeCell ref="CT4:DA4"/>
    <mergeCell ref="DB4:DI4"/>
  </mergeCells>
  <phoneticPr fontId="5"/>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2"/>
  <cols>
    <col min="1" max="1" width="6.6328125" style="46" customWidth="1"/>
    <col min="2" max="2" width="11" style="46" customWidth="1"/>
    <col min="3" max="3" width="17" style="46" customWidth="1"/>
    <col min="4" max="5" width="16.6328125" style="46" customWidth="1"/>
    <col min="6" max="15" width="15" style="46" customWidth="1"/>
    <col min="16" max="16" width="24" style="46" customWidth="1"/>
    <col min="17" max="17" width="0" style="46" hidden="1" customWidth="1"/>
    <col min="18" max="16384" width="0" style="46" hidden="1"/>
  </cols>
  <sheetData>
    <row r="1" spans="1:16" ht="16.5" customHeight="1" x14ac:dyDescent="0.2">
      <c r="A1" s="186"/>
      <c r="B1" s="186"/>
      <c r="C1" s="186"/>
      <c r="D1" s="186"/>
      <c r="E1" s="186"/>
      <c r="F1" s="186"/>
      <c r="G1" s="186"/>
      <c r="H1" s="186"/>
      <c r="I1" s="186"/>
      <c r="J1" s="186"/>
      <c r="K1" s="186"/>
      <c r="L1" s="186"/>
      <c r="M1" s="186"/>
      <c r="N1" s="186"/>
      <c r="O1" s="186"/>
      <c r="P1" s="186"/>
    </row>
    <row r="2" spans="1:16" ht="16.5" customHeight="1" x14ac:dyDescent="0.2">
      <c r="A2" s="186"/>
      <c r="B2" s="186"/>
      <c r="C2" s="186"/>
      <c r="D2" s="186"/>
      <c r="E2" s="186"/>
      <c r="F2" s="186"/>
      <c r="G2" s="186"/>
      <c r="H2" s="186"/>
      <c r="I2" s="186"/>
      <c r="J2" s="186"/>
      <c r="K2" s="186"/>
      <c r="L2" s="186"/>
      <c r="M2" s="186"/>
      <c r="N2" s="186"/>
      <c r="O2" s="186"/>
      <c r="P2" s="186"/>
    </row>
    <row r="3" spans="1:16" ht="16.5" customHeight="1" x14ac:dyDescent="0.2">
      <c r="A3" s="186"/>
      <c r="B3" s="186"/>
      <c r="C3" s="186"/>
      <c r="D3" s="186"/>
      <c r="E3" s="186"/>
      <c r="F3" s="186"/>
      <c r="G3" s="186"/>
      <c r="H3" s="186"/>
      <c r="I3" s="186"/>
      <c r="J3" s="186"/>
      <c r="K3" s="186"/>
      <c r="L3" s="186"/>
      <c r="M3" s="186"/>
      <c r="N3" s="186"/>
      <c r="O3" s="186"/>
      <c r="P3" s="186"/>
    </row>
    <row r="4" spans="1:16" ht="16.5" customHeight="1" x14ac:dyDescent="0.2">
      <c r="A4" s="186"/>
      <c r="B4" s="186"/>
      <c r="C4" s="186"/>
      <c r="D4" s="186"/>
      <c r="E4" s="186"/>
      <c r="F4" s="186"/>
      <c r="G4" s="186"/>
      <c r="H4" s="186"/>
      <c r="I4" s="186"/>
      <c r="J4" s="186"/>
      <c r="K4" s="186"/>
      <c r="L4" s="186"/>
      <c r="M4" s="186"/>
      <c r="N4" s="186"/>
      <c r="O4" s="186"/>
      <c r="P4" s="186"/>
    </row>
    <row r="5" spans="1:16" ht="16.5" customHeight="1" x14ac:dyDescent="0.2">
      <c r="A5" s="186"/>
      <c r="B5" s="186"/>
      <c r="C5" s="186"/>
      <c r="D5" s="186"/>
      <c r="E5" s="186"/>
      <c r="F5" s="186"/>
      <c r="G5" s="186"/>
      <c r="H5" s="186"/>
      <c r="I5" s="186"/>
      <c r="J5" s="186"/>
      <c r="K5" s="186"/>
      <c r="L5" s="186"/>
      <c r="M5" s="186"/>
      <c r="N5" s="186"/>
      <c r="O5" s="186"/>
      <c r="P5" s="186"/>
    </row>
    <row r="6" spans="1:16" ht="16.5" customHeight="1" x14ac:dyDescent="0.2">
      <c r="A6" s="186"/>
      <c r="B6" s="186"/>
      <c r="C6" s="186"/>
      <c r="D6" s="186"/>
      <c r="E6" s="186"/>
      <c r="F6" s="186"/>
      <c r="G6" s="186"/>
      <c r="H6" s="186"/>
      <c r="I6" s="186"/>
      <c r="J6" s="186"/>
      <c r="K6" s="186"/>
      <c r="L6" s="186"/>
      <c r="M6" s="186"/>
      <c r="N6" s="186"/>
      <c r="O6" s="186"/>
      <c r="P6" s="186"/>
    </row>
    <row r="7" spans="1:16" ht="16.5" customHeight="1" x14ac:dyDescent="0.2">
      <c r="A7" s="186"/>
      <c r="B7" s="186"/>
      <c r="C7" s="186"/>
      <c r="D7" s="186"/>
      <c r="E7" s="186"/>
      <c r="F7" s="186"/>
      <c r="G7" s="186"/>
      <c r="H7" s="186"/>
      <c r="I7" s="186"/>
      <c r="J7" s="186"/>
      <c r="K7" s="186"/>
      <c r="L7" s="186"/>
      <c r="M7" s="186"/>
      <c r="N7" s="186"/>
      <c r="O7" s="186"/>
      <c r="P7" s="186"/>
    </row>
    <row r="8" spans="1:16" ht="16.5" customHeight="1" x14ac:dyDescent="0.2">
      <c r="A8" s="186"/>
      <c r="B8" s="186"/>
      <c r="C8" s="186"/>
      <c r="D8" s="186"/>
      <c r="E8" s="186"/>
      <c r="F8" s="186"/>
      <c r="G8" s="186"/>
      <c r="H8" s="186"/>
      <c r="I8" s="186"/>
      <c r="J8" s="186"/>
      <c r="K8" s="186"/>
      <c r="L8" s="186"/>
      <c r="M8" s="186"/>
      <c r="N8" s="186"/>
      <c r="O8" s="186"/>
      <c r="P8" s="186"/>
    </row>
    <row r="9" spans="1:16" ht="16.5" customHeight="1" x14ac:dyDescent="0.2">
      <c r="A9" s="186"/>
      <c r="B9" s="186"/>
      <c r="C9" s="186"/>
      <c r="D9" s="186"/>
      <c r="E9" s="186"/>
      <c r="F9" s="186"/>
      <c r="G9" s="186"/>
      <c r="H9" s="186"/>
      <c r="I9" s="186"/>
      <c r="J9" s="186"/>
      <c r="K9" s="186"/>
      <c r="L9" s="186"/>
      <c r="M9" s="186"/>
      <c r="N9" s="186"/>
      <c r="O9" s="186"/>
      <c r="P9" s="186"/>
    </row>
    <row r="10" spans="1:16" ht="16.5" customHeight="1" x14ac:dyDescent="0.2">
      <c r="A10" s="186"/>
      <c r="B10" s="186"/>
      <c r="C10" s="186"/>
      <c r="D10" s="186"/>
      <c r="E10" s="186"/>
      <c r="F10" s="186"/>
      <c r="G10" s="186"/>
      <c r="H10" s="186"/>
      <c r="I10" s="186"/>
      <c r="J10" s="186"/>
      <c r="K10" s="186"/>
      <c r="L10" s="186"/>
      <c r="M10" s="186"/>
      <c r="N10" s="186"/>
      <c r="O10" s="186"/>
      <c r="P10" s="186"/>
    </row>
    <row r="11" spans="1:16" ht="16.5" customHeight="1" x14ac:dyDescent="0.2">
      <c r="A11" s="186"/>
      <c r="B11" s="186"/>
      <c r="C11" s="186"/>
      <c r="D11" s="186"/>
      <c r="E11" s="186"/>
      <c r="F11" s="186"/>
      <c r="G11" s="186"/>
      <c r="H11" s="186"/>
      <c r="I11" s="186"/>
      <c r="J11" s="186"/>
      <c r="K11" s="186"/>
      <c r="L11" s="186"/>
      <c r="M11" s="186"/>
      <c r="N11" s="186"/>
      <c r="O11" s="186"/>
      <c r="P11" s="186"/>
    </row>
    <row r="12" spans="1:16" ht="16.5" customHeight="1" x14ac:dyDescent="0.2">
      <c r="A12" s="186"/>
      <c r="B12" s="186"/>
      <c r="C12" s="186"/>
      <c r="D12" s="186"/>
      <c r="E12" s="186"/>
      <c r="F12" s="186"/>
      <c r="G12" s="186"/>
      <c r="H12" s="186"/>
      <c r="I12" s="186"/>
      <c r="J12" s="186"/>
      <c r="K12" s="186"/>
      <c r="L12" s="186"/>
      <c r="M12" s="186"/>
      <c r="N12" s="186"/>
      <c r="O12" s="186"/>
      <c r="P12" s="186"/>
    </row>
    <row r="13" spans="1:16" ht="16.5" customHeight="1" x14ac:dyDescent="0.2">
      <c r="A13" s="186"/>
      <c r="B13" s="186"/>
      <c r="C13" s="186"/>
      <c r="D13" s="186"/>
      <c r="E13" s="186"/>
      <c r="F13" s="186"/>
      <c r="G13" s="186"/>
      <c r="H13" s="186"/>
      <c r="I13" s="186"/>
      <c r="J13" s="186"/>
      <c r="K13" s="186"/>
      <c r="L13" s="186"/>
      <c r="M13" s="186"/>
      <c r="N13" s="186"/>
      <c r="O13" s="186"/>
      <c r="P13" s="186"/>
    </row>
    <row r="14" spans="1:16" ht="16.5" customHeight="1" x14ac:dyDescent="0.2">
      <c r="A14" s="186"/>
      <c r="B14" s="186"/>
      <c r="C14" s="186"/>
      <c r="D14" s="186"/>
      <c r="E14" s="186"/>
      <c r="F14" s="186"/>
      <c r="G14" s="186"/>
      <c r="H14" s="186"/>
      <c r="I14" s="186"/>
      <c r="J14" s="186"/>
      <c r="K14" s="186"/>
      <c r="L14" s="186"/>
      <c r="M14" s="186"/>
      <c r="N14" s="186"/>
      <c r="O14" s="186"/>
      <c r="P14" s="186"/>
    </row>
    <row r="15" spans="1:16" ht="16.5" customHeight="1" x14ac:dyDescent="0.2">
      <c r="A15" s="186"/>
      <c r="B15" s="186"/>
      <c r="C15" s="186"/>
      <c r="D15" s="186"/>
      <c r="E15" s="186"/>
      <c r="F15" s="186"/>
      <c r="G15" s="186"/>
      <c r="H15" s="186"/>
      <c r="I15" s="186"/>
      <c r="J15" s="186"/>
      <c r="K15" s="186"/>
      <c r="L15" s="186"/>
      <c r="M15" s="186"/>
      <c r="N15" s="186"/>
      <c r="O15" s="186"/>
      <c r="P15" s="186"/>
    </row>
    <row r="16" spans="1:16" ht="16.5" customHeight="1" x14ac:dyDescent="0.2">
      <c r="A16" s="186"/>
      <c r="B16" s="186"/>
      <c r="C16" s="186"/>
      <c r="D16" s="186"/>
      <c r="E16" s="186"/>
      <c r="F16" s="186"/>
      <c r="G16" s="186"/>
      <c r="H16" s="186"/>
      <c r="I16" s="186"/>
      <c r="J16" s="186"/>
      <c r="K16" s="186"/>
      <c r="L16" s="186"/>
      <c r="M16" s="186"/>
      <c r="N16" s="186"/>
      <c r="O16" s="186"/>
      <c r="P16" s="186"/>
    </row>
    <row r="17" spans="1:16" ht="16.5" customHeight="1" x14ac:dyDescent="0.2">
      <c r="A17" s="186"/>
      <c r="B17" s="186"/>
      <c r="C17" s="186"/>
      <c r="D17" s="186"/>
      <c r="E17" s="186"/>
      <c r="F17" s="186"/>
      <c r="G17" s="186"/>
      <c r="H17" s="186"/>
      <c r="I17" s="186"/>
      <c r="J17" s="186"/>
      <c r="K17" s="186"/>
      <c r="L17" s="186"/>
      <c r="M17" s="186"/>
      <c r="N17" s="186"/>
      <c r="O17" s="186"/>
      <c r="P17" s="186"/>
    </row>
    <row r="18" spans="1:16" ht="16.5" customHeight="1" x14ac:dyDescent="0.2">
      <c r="A18" s="186"/>
      <c r="B18" s="186"/>
      <c r="C18" s="186"/>
      <c r="D18" s="186"/>
      <c r="E18" s="186"/>
      <c r="F18" s="186"/>
      <c r="G18" s="186"/>
      <c r="H18" s="186"/>
      <c r="I18" s="186"/>
      <c r="J18" s="186"/>
      <c r="K18" s="186"/>
      <c r="L18" s="186"/>
      <c r="M18" s="186"/>
      <c r="N18" s="186"/>
      <c r="O18" s="186"/>
      <c r="P18" s="186"/>
    </row>
    <row r="19" spans="1:16" ht="16.5" customHeight="1" x14ac:dyDescent="0.2">
      <c r="A19" s="186"/>
      <c r="B19" s="186"/>
      <c r="C19" s="186"/>
      <c r="D19" s="186"/>
      <c r="E19" s="186"/>
      <c r="F19" s="186"/>
      <c r="G19" s="186"/>
      <c r="H19" s="186"/>
      <c r="I19" s="186"/>
      <c r="J19" s="186"/>
      <c r="K19" s="186"/>
      <c r="L19" s="186"/>
      <c r="M19" s="186"/>
      <c r="N19" s="186"/>
      <c r="O19" s="186"/>
      <c r="P19" s="186"/>
    </row>
    <row r="20" spans="1:16" ht="16.5" customHeight="1" x14ac:dyDescent="0.2">
      <c r="A20" s="186"/>
      <c r="B20" s="186"/>
      <c r="C20" s="186"/>
      <c r="D20" s="186"/>
      <c r="E20" s="186"/>
      <c r="F20" s="186"/>
      <c r="G20" s="186"/>
      <c r="H20" s="186"/>
      <c r="I20" s="186"/>
      <c r="J20" s="186"/>
      <c r="K20" s="186"/>
      <c r="L20" s="186"/>
      <c r="M20" s="186"/>
      <c r="N20" s="186"/>
      <c r="O20" s="186"/>
      <c r="P20" s="186"/>
    </row>
    <row r="21" spans="1:16" ht="16.5" customHeight="1" x14ac:dyDescent="0.2">
      <c r="A21" s="186"/>
      <c r="B21" s="186"/>
      <c r="C21" s="186"/>
      <c r="D21" s="186"/>
      <c r="E21" s="186"/>
      <c r="F21" s="186"/>
      <c r="G21" s="186"/>
      <c r="H21" s="186"/>
      <c r="I21" s="186"/>
      <c r="J21" s="186"/>
      <c r="K21" s="186"/>
      <c r="L21" s="186"/>
      <c r="M21" s="186"/>
      <c r="N21" s="186"/>
      <c r="O21" s="186"/>
      <c r="P21" s="186"/>
    </row>
    <row r="22" spans="1:16" ht="16.5" customHeight="1" x14ac:dyDescent="0.2">
      <c r="A22" s="186"/>
      <c r="B22" s="186"/>
      <c r="C22" s="186"/>
      <c r="D22" s="186"/>
      <c r="E22" s="186"/>
      <c r="F22" s="186"/>
      <c r="G22" s="186"/>
      <c r="H22" s="186"/>
      <c r="I22" s="186"/>
      <c r="J22" s="186"/>
      <c r="K22" s="186"/>
      <c r="L22" s="186"/>
      <c r="M22" s="186"/>
      <c r="N22" s="186"/>
      <c r="O22" s="186"/>
      <c r="P22" s="186"/>
    </row>
    <row r="23" spans="1:16" ht="16.5" customHeight="1" x14ac:dyDescent="0.2">
      <c r="A23" s="186"/>
      <c r="B23" s="186"/>
      <c r="C23" s="186"/>
      <c r="D23" s="186"/>
      <c r="E23" s="186"/>
      <c r="F23" s="186"/>
      <c r="G23" s="186"/>
      <c r="H23" s="186"/>
      <c r="I23" s="186"/>
      <c r="J23" s="186"/>
      <c r="K23" s="186"/>
      <c r="L23" s="186"/>
      <c r="M23" s="186"/>
      <c r="N23" s="186"/>
      <c r="O23" s="186"/>
      <c r="P23" s="186"/>
    </row>
    <row r="24" spans="1:16" ht="16.5" customHeight="1" x14ac:dyDescent="0.2">
      <c r="A24" s="186"/>
      <c r="B24" s="186"/>
      <c r="C24" s="186"/>
      <c r="D24" s="186"/>
      <c r="E24" s="186"/>
      <c r="F24" s="186"/>
      <c r="G24" s="186"/>
      <c r="H24" s="186"/>
      <c r="I24" s="186"/>
      <c r="J24" s="186"/>
      <c r="K24" s="186"/>
      <c r="L24" s="186"/>
      <c r="M24" s="186"/>
      <c r="N24" s="186"/>
      <c r="O24" s="186"/>
      <c r="P24" s="186"/>
    </row>
    <row r="25" spans="1:16" ht="16.5" customHeight="1" x14ac:dyDescent="0.2">
      <c r="A25" s="186"/>
      <c r="B25" s="186"/>
      <c r="C25" s="186"/>
      <c r="D25" s="186"/>
      <c r="E25" s="186"/>
      <c r="F25" s="186"/>
      <c r="G25" s="186"/>
      <c r="H25" s="186"/>
      <c r="I25" s="186"/>
      <c r="J25" s="186"/>
      <c r="K25" s="186"/>
      <c r="L25" s="186"/>
      <c r="M25" s="186"/>
      <c r="N25" s="186"/>
      <c r="O25" s="186"/>
      <c r="P25" s="186"/>
    </row>
    <row r="26" spans="1:16" ht="16.5" customHeight="1" x14ac:dyDescent="0.2">
      <c r="A26" s="186"/>
      <c r="B26" s="186"/>
      <c r="C26" s="186"/>
      <c r="D26" s="186"/>
      <c r="E26" s="186"/>
      <c r="F26" s="186"/>
      <c r="G26" s="186"/>
      <c r="H26" s="186"/>
      <c r="I26" s="186"/>
      <c r="J26" s="186"/>
      <c r="K26" s="186"/>
      <c r="L26" s="186"/>
      <c r="M26" s="186"/>
      <c r="N26" s="186"/>
      <c r="O26" s="186"/>
      <c r="P26" s="186"/>
    </row>
    <row r="27" spans="1:16" ht="16.5" customHeight="1" x14ac:dyDescent="0.2">
      <c r="A27" s="186"/>
      <c r="B27" s="186"/>
      <c r="C27" s="186"/>
      <c r="D27" s="186"/>
      <c r="E27" s="186"/>
      <c r="F27" s="186"/>
      <c r="G27" s="186"/>
      <c r="H27" s="186"/>
      <c r="I27" s="186"/>
      <c r="J27" s="186"/>
      <c r="K27" s="186"/>
      <c r="L27" s="186"/>
      <c r="M27" s="186"/>
      <c r="N27" s="186"/>
      <c r="O27" s="186"/>
      <c r="P27" s="186"/>
    </row>
    <row r="28" spans="1:16" ht="16.5" customHeight="1" x14ac:dyDescent="0.2">
      <c r="A28" s="186"/>
      <c r="B28" s="186"/>
      <c r="C28" s="186"/>
      <c r="D28" s="186"/>
      <c r="E28" s="186"/>
      <c r="F28" s="186"/>
      <c r="G28" s="186"/>
      <c r="H28" s="186"/>
      <c r="I28" s="186"/>
      <c r="J28" s="186"/>
      <c r="K28" s="186"/>
      <c r="L28" s="186"/>
      <c r="M28" s="186"/>
      <c r="N28" s="186"/>
      <c r="O28" s="186"/>
      <c r="P28" s="186"/>
    </row>
    <row r="29" spans="1:16" ht="16.5" customHeight="1" x14ac:dyDescent="0.2">
      <c r="A29" s="186"/>
      <c r="B29" s="186"/>
      <c r="C29" s="186"/>
      <c r="D29" s="186"/>
      <c r="E29" s="186"/>
      <c r="F29" s="186"/>
      <c r="G29" s="186"/>
      <c r="H29" s="186"/>
      <c r="I29" s="186"/>
      <c r="J29" s="186"/>
      <c r="K29" s="186"/>
      <c r="L29" s="186"/>
      <c r="M29" s="186"/>
      <c r="N29" s="186"/>
      <c r="O29" s="186"/>
      <c r="P29" s="186"/>
    </row>
    <row r="30" spans="1:16" ht="16.5" customHeight="1" x14ac:dyDescent="0.2">
      <c r="A30" s="186"/>
      <c r="B30" s="186"/>
      <c r="C30" s="186"/>
      <c r="D30" s="186"/>
      <c r="E30" s="186"/>
      <c r="F30" s="186"/>
      <c r="G30" s="186"/>
      <c r="H30" s="186"/>
      <c r="I30" s="186"/>
      <c r="J30" s="186"/>
      <c r="K30" s="186"/>
      <c r="L30" s="186"/>
      <c r="M30" s="186"/>
      <c r="N30" s="186"/>
      <c r="O30" s="186"/>
      <c r="P30" s="186"/>
    </row>
    <row r="31" spans="1:16" ht="16.5" customHeight="1" x14ac:dyDescent="0.2">
      <c r="A31" s="186"/>
      <c r="B31" s="186"/>
      <c r="C31" s="186"/>
      <c r="D31" s="186"/>
      <c r="E31" s="186"/>
      <c r="F31" s="186"/>
      <c r="G31" s="186"/>
      <c r="H31" s="186"/>
      <c r="I31" s="186"/>
      <c r="J31" s="186"/>
      <c r="K31" s="186"/>
      <c r="L31" s="186"/>
      <c r="M31" s="186"/>
      <c r="N31" s="186"/>
      <c r="O31" s="186"/>
      <c r="P31" s="186"/>
    </row>
    <row r="32" spans="1:16" ht="31.5" customHeight="1" x14ac:dyDescent="0.2">
      <c r="A32" s="186"/>
      <c r="B32" s="186"/>
      <c r="C32" s="186"/>
      <c r="D32" s="186"/>
      <c r="E32" s="186"/>
      <c r="F32" s="186"/>
      <c r="G32" s="186"/>
      <c r="H32" s="186"/>
      <c r="I32" s="186"/>
      <c r="J32" s="181" t="s">
        <v>2</v>
      </c>
      <c r="K32" s="186"/>
      <c r="L32" s="186"/>
      <c r="M32" s="186"/>
      <c r="N32" s="186"/>
      <c r="O32" s="186"/>
      <c r="P32" s="186"/>
    </row>
    <row r="33" spans="1:16" ht="39" customHeight="1" x14ac:dyDescent="0.25">
      <c r="A33" s="186"/>
      <c r="B33" s="187" t="s">
        <v>14</v>
      </c>
      <c r="C33" s="193"/>
      <c r="D33" s="193"/>
      <c r="E33" s="195" t="s">
        <v>17</v>
      </c>
      <c r="F33" s="196" t="s">
        <v>525</v>
      </c>
      <c r="G33" s="201" t="s">
        <v>526</v>
      </c>
      <c r="H33" s="201" t="s">
        <v>527</v>
      </c>
      <c r="I33" s="201" t="s">
        <v>528</v>
      </c>
      <c r="J33" s="205" t="s">
        <v>529</v>
      </c>
      <c r="K33" s="186"/>
      <c r="L33" s="186"/>
      <c r="M33" s="186"/>
      <c r="N33" s="186"/>
      <c r="O33" s="186"/>
      <c r="P33" s="186"/>
    </row>
    <row r="34" spans="1:16" ht="39" customHeight="1" x14ac:dyDescent="0.2">
      <c r="A34" s="186"/>
      <c r="B34" s="188"/>
      <c r="C34" s="1059" t="s">
        <v>448</v>
      </c>
      <c r="D34" s="1059"/>
      <c r="E34" s="1060"/>
      <c r="F34" s="197">
        <v>5.04</v>
      </c>
      <c r="G34" s="202">
        <v>6.88</v>
      </c>
      <c r="H34" s="202">
        <v>6.15</v>
      </c>
      <c r="I34" s="202">
        <v>10.28</v>
      </c>
      <c r="J34" s="206">
        <v>8.66</v>
      </c>
      <c r="K34" s="186"/>
      <c r="L34" s="186"/>
      <c r="M34" s="186"/>
      <c r="N34" s="186"/>
      <c r="O34" s="186"/>
      <c r="P34" s="186"/>
    </row>
    <row r="35" spans="1:16" ht="39" customHeight="1" x14ac:dyDescent="0.2">
      <c r="A35" s="186"/>
      <c r="B35" s="189"/>
      <c r="C35" s="1061" t="s">
        <v>457</v>
      </c>
      <c r="D35" s="1061"/>
      <c r="E35" s="1062"/>
      <c r="F35" s="198">
        <v>6.44</v>
      </c>
      <c r="G35" s="203">
        <v>8.1999999999999993</v>
      </c>
      <c r="H35" s="203">
        <v>7.71</v>
      </c>
      <c r="I35" s="203">
        <v>6.83</v>
      </c>
      <c r="J35" s="207">
        <v>6.79</v>
      </c>
      <c r="K35" s="186"/>
      <c r="L35" s="186"/>
      <c r="M35" s="186"/>
      <c r="N35" s="186"/>
      <c r="O35" s="186"/>
      <c r="P35" s="186"/>
    </row>
    <row r="36" spans="1:16" ht="39" customHeight="1" x14ac:dyDescent="0.2">
      <c r="A36" s="186"/>
      <c r="B36" s="189"/>
      <c r="C36" s="1061" t="s">
        <v>351</v>
      </c>
      <c r="D36" s="1061"/>
      <c r="E36" s="1062"/>
      <c r="F36" s="198">
        <v>4.2300000000000004</v>
      </c>
      <c r="G36" s="203">
        <v>4.67</v>
      </c>
      <c r="H36" s="203">
        <v>5.12</v>
      </c>
      <c r="I36" s="203">
        <v>4.74</v>
      </c>
      <c r="J36" s="207">
        <v>4.8499999999999996</v>
      </c>
      <c r="K36" s="186"/>
      <c r="L36" s="186"/>
      <c r="M36" s="186"/>
      <c r="N36" s="186"/>
      <c r="O36" s="186"/>
      <c r="P36" s="186"/>
    </row>
    <row r="37" spans="1:16" ht="39" customHeight="1" x14ac:dyDescent="0.2">
      <c r="A37" s="186"/>
      <c r="B37" s="189"/>
      <c r="C37" s="1061" t="s">
        <v>459</v>
      </c>
      <c r="D37" s="1061"/>
      <c r="E37" s="1062"/>
      <c r="F37" s="198">
        <v>3.12</v>
      </c>
      <c r="G37" s="203">
        <v>2.92</v>
      </c>
      <c r="H37" s="203">
        <v>2.7</v>
      </c>
      <c r="I37" s="203">
        <v>2.57</v>
      </c>
      <c r="J37" s="207">
        <v>3.15</v>
      </c>
      <c r="K37" s="186"/>
      <c r="L37" s="186"/>
      <c r="M37" s="186"/>
      <c r="N37" s="186"/>
      <c r="O37" s="186"/>
      <c r="P37" s="186"/>
    </row>
    <row r="38" spans="1:16" ht="39" customHeight="1" x14ac:dyDescent="0.2">
      <c r="A38" s="186"/>
      <c r="B38" s="189"/>
      <c r="C38" s="1061" t="s">
        <v>9</v>
      </c>
      <c r="D38" s="1061"/>
      <c r="E38" s="1062"/>
      <c r="F38" s="198">
        <v>1.18</v>
      </c>
      <c r="G38" s="203">
        <v>0.92</v>
      </c>
      <c r="H38" s="203">
        <v>0.33</v>
      </c>
      <c r="I38" s="203">
        <v>2.0499999999999998</v>
      </c>
      <c r="J38" s="207">
        <v>2.7</v>
      </c>
      <c r="K38" s="186"/>
      <c r="L38" s="186"/>
      <c r="M38" s="186"/>
      <c r="N38" s="186"/>
      <c r="O38" s="186"/>
      <c r="P38" s="186"/>
    </row>
    <row r="39" spans="1:16" ht="39" customHeight="1" x14ac:dyDescent="0.2">
      <c r="A39" s="186"/>
      <c r="B39" s="189"/>
      <c r="C39" s="1061" t="s">
        <v>60</v>
      </c>
      <c r="D39" s="1061"/>
      <c r="E39" s="1062"/>
      <c r="F39" s="198">
        <v>2.84</v>
      </c>
      <c r="G39" s="203">
        <v>2.63</v>
      </c>
      <c r="H39" s="203">
        <v>3.25</v>
      </c>
      <c r="I39" s="203">
        <v>2.2400000000000002</v>
      </c>
      <c r="J39" s="207">
        <v>1.22</v>
      </c>
      <c r="K39" s="186"/>
      <c r="L39" s="186"/>
      <c r="M39" s="186"/>
      <c r="N39" s="186"/>
      <c r="O39" s="186"/>
      <c r="P39" s="186"/>
    </row>
    <row r="40" spans="1:16" ht="39" customHeight="1" x14ac:dyDescent="0.2">
      <c r="A40" s="186"/>
      <c r="B40" s="189"/>
      <c r="C40" s="1061" t="s">
        <v>222</v>
      </c>
      <c r="D40" s="1061"/>
      <c r="E40" s="1062"/>
      <c r="F40" s="198">
        <v>0.13</v>
      </c>
      <c r="G40" s="203">
        <v>0.22</v>
      </c>
      <c r="H40" s="203">
        <v>0.23</v>
      </c>
      <c r="I40" s="203">
        <v>0.1</v>
      </c>
      <c r="J40" s="207">
        <v>0.1</v>
      </c>
      <c r="K40" s="186"/>
      <c r="L40" s="186"/>
      <c r="M40" s="186"/>
      <c r="N40" s="186"/>
      <c r="O40" s="186"/>
      <c r="P40" s="186"/>
    </row>
    <row r="41" spans="1:16" ht="39" customHeight="1" x14ac:dyDescent="0.2">
      <c r="A41" s="186"/>
      <c r="B41" s="189"/>
      <c r="C41" s="1061" t="s">
        <v>284</v>
      </c>
      <c r="D41" s="1061"/>
      <c r="E41" s="1062"/>
      <c r="F41" s="198">
        <v>0.12</v>
      </c>
      <c r="G41" s="203">
        <v>0.16</v>
      </c>
      <c r="H41" s="203">
        <v>0.18</v>
      </c>
      <c r="I41" s="203">
        <v>0.01</v>
      </c>
      <c r="J41" s="207">
        <v>0.01</v>
      </c>
      <c r="K41" s="186"/>
      <c r="L41" s="186"/>
      <c r="M41" s="186"/>
      <c r="N41" s="186"/>
      <c r="O41" s="186"/>
      <c r="P41" s="186"/>
    </row>
    <row r="42" spans="1:16" ht="39" customHeight="1" x14ac:dyDescent="0.2">
      <c r="A42" s="186"/>
      <c r="B42" s="190"/>
      <c r="C42" s="1061" t="s">
        <v>532</v>
      </c>
      <c r="D42" s="1061"/>
      <c r="E42" s="1062"/>
      <c r="F42" s="198" t="s">
        <v>194</v>
      </c>
      <c r="G42" s="203" t="s">
        <v>194</v>
      </c>
      <c r="H42" s="203" t="s">
        <v>194</v>
      </c>
      <c r="I42" s="203" t="s">
        <v>194</v>
      </c>
      <c r="J42" s="207" t="s">
        <v>194</v>
      </c>
      <c r="K42" s="186"/>
      <c r="L42" s="186"/>
      <c r="M42" s="186"/>
      <c r="N42" s="186"/>
      <c r="O42" s="186"/>
      <c r="P42" s="186"/>
    </row>
    <row r="43" spans="1:16" ht="39" customHeight="1" x14ac:dyDescent="0.2">
      <c r="A43" s="186"/>
      <c r="B43" s="191"/>
      <c r="C43" s="1063" t="s">
        <v>482</v>
      </c>
      <c r="D43" s="1063"/>
      <c r="E43" s="1064"/>
      <c r="F43" s="199" t="s">
        <v>194</v>
      </c>
      <c r="G43" s="204" t="s">
        <v>194</v>
      </c>
      <c r="H43" s="204" t="s">
        <v>194</v>
      </c>
      <c r="I43" s="204" t="s">
        <v>194</v>
      </c>
      <c r="J43" s="208" t="s">
        <v>194</v>
      </c>
      <c r="K43" s="186"/>
      <c r="L43" s="186"/>
      <c r="M43" s="186"/>
      <c r="N43" s="186"/>
      <c r="O43" s="186"/>
      <c r="P43" s="186"/>
    </row>
    <row r="44" spans="1:16" ht="39" customHeight="1" x14ac:dyDescent="0.2">
      <c r="A44" s="186"/>
      <c r="B44" s="192" t="s">
        <v>19</v>
      </c>
      <c r="C44" s="194"/>
      <c r="D44" s="194"/>
      <c r="E44" s="194"/>
      <c r="F44" s="200"/>
      <c r="G44" s="200"/>
      <c r="H44" s="200"/>
      <c r="I44" s="200"/>
      <c r="J44" s="200"/>
      <c r="K44" s="186"/>
      <c r="L44" s="186"/>
      <c r="M44" s="186"/>
      <c r="N44" s="186"/>
      <c r="O44" s="186"/>
      <c r="P44" s="186"/>
    </row>
    <row r="45" spans="1:16" ht="16.5" x14ac:dyDescent="0.2">
      <c r="A45" s="186"/>
      <c r="B45" s="186"/>
      <c r="C45" s="186"/>
      <c r="D45" s="186"/>
      <c r="E45" s="186"/>
      <c r="F45" s="186"/>
      <c r="G45" s="186"/>
      <c r="H45" s="186"/>
      <c r="I45" s="186"/>
      <c r="J45" s="186"/>
      <c r="K45" s="186"/>
      <c r="L45" s="186"/>
      <c r="M45" s="186"/>
      <c r="N45" s="186"/>
      <c r="O45" s="186"/>
      <c r="P45" s="186"/>
    </row>
  </sheetData>
  <sheetProtection algorithmName="SHA-512" hashValue="NvBZY6ojcqavrS2gOFt+0Jxc08bAFDQU7wqDxjGpTyOWusOcZiT2BqbHQ7eEhFb1Yq7oVb/8Hi9JDGTJ6Xq3kg==" saltValue="I9UiF4CVQWsO4pgdVkeiUA==" spinCount="100000" sheet="1" objects="1" scenarios="1"/>
  <mergeCells count="10">
    <mergeCell ref="C39:E39"/>
    <mergeCell ref="C40:E40"/>
    <mergeCell ref="C41:E41"/>
    <mergeCell ref="C42:E42"/>
    <mergeCell ref="C43:E43"/>
    <mergeCell ref="C34:E34"/>
    <mergeCell ref="C35:E35"/>
    <mergeCell ref="C36:E36"/>
    <mergeCell ref="C37:E37"/>
    <mergeCell ref="C38:E38"/>
  </mergeCells>
  <phoneticPr fontId="5"/>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Normal="100" zoomScaleSheetLayoutView="55" workbookViewId="0"/>
  </sheetViews>
  <sheetFormatPr defaultColWidth="0" defaultRowHeight="12.65" customHeight="1" zeroHeight="1" x14ac:dyDescent="0.2"/>
  <cols>
    <col min="1" max="1" width="6.6328125" style="46" customWidth="1"/>
    <col min="2" max="3" width="10.90625" style="46" customWidth="1"/>
    <col min="4" max="4" width="10" style="46" customWidth="1"/>
    <col min="5" max="10" width="11" style="46" customWidth="1"/>
    <col min="11" max="15" width="13.08984375" style="46" customWidth="1"/>
    <col min="16" max="21" width="11.453125" style="46" customWidth="1"/>
    <col min="22" max="22" width="0" style="46" hidden="1" customWidth="1"/>
    <col min="23" max="16384" width="0" style="46" hidden="1"/>
  </cols>
  <sheetData>
    <row r="1" spans="1:21" ht="13.5" customHeight="1" x14ac:dyDescent="0.2">
      <c r="A1" s="85"/>
      <c r="B1" s="85"/>
      <c r="C1" s="85"/>
      <c r="D1" s="85"/>
      <c r="E1" s="85"/>
      <c r="F1" s="85"/>
      <c r="G1" s="85"/>
      <c r="H1" s="85"/>
      <c r="I1" s="85"/>
      <c r="J1" s="85"/>
      <c r="K1" s="85"/>
      <c r="L1" s="85"/>
      <c r="M1" s="85"/>
      <c r="N1" s="85"/>
      <c r="O1" s="85"/>
      <c r="P1" s="85"/>
      <c r="Q1" s="85"/>
      <c r="R1" s="85"/>
      <c r="S1" s="85"/>
      <c r="T1" s="85"/>
      <c r="U1" s="85"/>
    </row>
    <row r="2" spans="1:21" ht="13.5" customHeight="1" x14ac:dyDescent="0.2">
      <c r="A2" s="85"/>
      <c r="B2" s="85"/>
      <c r="C2" s="85"/>
      <c r="D2" s="85"/>
      <c r="E2" s="85"/>
      <c r="F2" s="85"/>
      <c r="G2" s="85"/>
      <c r="H2" s="85"/>
      <c r="I2" s="85"/>
      <c r="J2" s="85"/>
      <c r="K2" s="85"/>
      <c r="L2" s="85"/>
      <c r="M2" s="85"/>
      <c r="N2" s="85"/>
      <c r="O2" s="85"/>
      <c r="P2" s="85"/>
      <c r="Q2" s="85"/>
      <c r="R2" s="85"/>
      <c r="S2" s="85"/>
      <c r="T2" s="85"/>
      <c r="U2" s="85"/>
    </row>
    <row r="3" spans="1:21" ht="13.5" customHeight="1" x14ac:dyDescent="0.2">
      <c r="A3" s="85"/>
      <c r="B3" s="85"/>
      <c r="C3" s="85"/>
      <c r="D3" s="85"/>
      <c r="E3" s="85"/>
      <c r="F3" s="85"/>
      <c r="G3" s="85"/>
      <c r="H3" s="85"/>
      <c r="I3" s="85"/>
      <c r="J3" s="85"/>
      <c r="K3" s="85"/>
      <c r="L3" s="85"/>
      <c r="M3" s="85"/>
      <c r="N3" s="85"/>
      <c r="O3" s="85"/>
      <c r="P3" s="85"/>
      <c r="Q3" s="85"/>
      <c r="R3" s="85"/>
      <c r="S3" s="85"/>
      <c r="T3" s="85"/>
      <c r="U3" s="85"/>
    </row>
    <row r="4" spans="1:21" ht="13.5" customHeight="1" x14ac:dyDescent="0.2">
      <c r="A4" s="85"/>
      <c r="B4" s="85"/>
      <c r="C4" s="85"/>
      <c r="D4" s="85"/>
      <c r="E4" s="85"/>
      <c r="F4" s="85"/>
      <c r="G4" s="85"/>
      <c r="H4" s="85"/>
      <c r="I4" s="85"/>
      <c r="J4" s="85"/>
      <c r="K4" s="85"/>
      <c r="L4" s="85"/>
      <c r="M4" s="85"/>
      <c r="N4" s="85"/>
      <c r="O4" s="85"/>
      <c r="P4" s="85"/>
      <c r="Q4" s="85"/>
      <c r="R4" s="85"/>
      <c r="S4" s="85"/>
      <c r="T4" s="85"/>
      <c r="U4" s="85"/>
    </row>
    <row r="5" spans="1:21" ht="13.5" customHeight="1" x14ac:dyDescent="0.2">
      <c r="A5" s="85"/>
      <c r="B5" s="85"/>
      <c r="C5" s="85"/>
      <c r="D5" s="85"/>
      <c r="E5" s="85"/>
      <c r="F5" s="85"/>
      <c r="G5" s="85"/>
      <c r="H5" s="85"/>
      <c r="I5" s="85"/>
      <c r="J5" s="85"/>
      <c r="K5" s="85"/>
      <c r="L5" s="85"/>
      <c r="M5" s="85"/>
      <c r="N5" s="85"/>
      <c r="O5" s="85"/>
      <c r="P5" s="85"/>
      <c r="Q5" s="85"/>
      <c r="R5" s="85"/>
      <c r="S5" s="85"/>
      <c r="T5" s="85"/>
      <c r="U5" s="85"/>
    </row>
    <row r="6" spans="1:21" ht="13.5" customHeight="1" x14ac:dyDescent="0.2">
      <c r="A6" s="85"/>
      <c r="B6" s="85"/>
      <c r="C6" s="85"/>
      <c r="D6" s="85"/>
      <c r="E6" s="85"/>
      <c r="F6" s="85"/>
      <c r="G6" s="85"/>
      <c r="H6" s="85"/>
      <c r="I6" s="85"/>
      <c r="J6" s="85"/>
      <c r="K6" s="85"/>
      <c r="L6" s="85"/>
      <c r="M6" s="85"/>
      <c r="N6" s="85"/>
      <c r="O6" s="85"/>
      <c r="P6" s="85"/>
      <c r="Q6" s="85"/>
      <c r="R6" s="85"/>
      <c r="S6" s="85"/>
      <c r="T6" s="85"/>
      <c r="U6" s="85"/>
    </row>
    <row r="7" spans="1:21" ht="13.5" customHeight="1" x14ac:dyDescent="0.2">
      <c r="A7" s="85"/>
      <c r="B7" s="85"/>
      <c r="C7" s="85"/>
      <c r="D7" s="85"/>
      <c r="E7" s="85"/>
      <c r="F7" s="85"/>
      <c r="G7" s="85"/>
      <c r="H7" s="85"/>
      <c r="I7" s="85"/>
      <c r="J7" s="85"/>
      <c r="K7" s="85"/>
      <c r="L7" s="85"/>
      <c r="M7" s="85"/>
      <c r="N7" s="85"/>
      <c r="O7" s="85"/>
      <c r="P7" s="85"/>
      <c r="Q7" s="85"/>
      <c r="R7" s="85"/>
      <c r="S7" s="85"/>
      <c r="T7" s="85"/>
      <c r="U7" s="85"/>
    </row>
    <row r="8" spans="1:21" ht="13.5" customHeight="1" x14ac:dyDescent="0.2">
      <c r="A8" s="85"/>
      <c r="B8" s="85"/>
      <c r="C8" s="85"/>
      <c r="D8" s="85"/>
      <c r="E8" s="85"/>
      <c r="F8" s="85"/>
      <c r="G8" s="85"/>
      <c r="H8" s="85"/>
      <c r="I8" s="85"/>
      <c r="J8" s="85"/>
      <c r="K8" s="85"/>
      <c r="L8" s="85"/>
      <c r="M8" s="85"/>
      <c r="N8" s="85"/>
      <c r="O8" s="85"/>
      <c r="P8" s="85"/>
      <c r="Q8" s="85"/>
      <c r="R8" s="85"/>
      <c r="S8" s="85"/>
      <c r="T8" s="85"/>
      <c r="U8" s="85"/>
    </row>
    <row r="9" spans="1:21" ht="13.5" customHeight="1" x14ac:dyDescent="0.2">
      <c r="A9" s="85"/>
      <c r="B9" s="85"/>
      <c r="C9" s="85"/>
      <c r="D9" s="85"/>
      <c r="E9" s="85"/>
      <c r="F9" s="85"/>
      <c r="G9" s="85"/>
      <c r="H9" s="85"/>
      <c r="I9" s="85"/>
      <c r="J9" s="85"/>
      <c r="K9" s="85"/>
      <c r="L9" s="85"/>
      <c r="M9" s="85"/>
      <c r="N9" s="85"/>
      <c r="O9" s="85"/>
      <c r="P9" s="85"/>
      <c r="Q9" s="85"/>
      <c r="R9" s="85"/>
      <c r="S9" s="85"/>
      <c r="T9" s="85"/>
      <c r="U9" s="85"/>
    </row>
    <row r="10" spans="1:21" ht="13.5" customHeight="1" x14ac:dyDescent="0.2">
      <c r="A10" s="85"/>
      <c r="B10" s="85"/>
      <c r="C10" s="85"/>
      <c r="D10" s="85"/>
      <c r="E10" s="85"/>
      <c r="F10" s="85"/>
      <c r="G10" s="85"/>
      <c r="H10" s="85"/>
      <c r="I10" s="85"/>
      <c r="J10" s="85"/>
      <c r="K10" s="85"/>
      <c r="L10" s="85"/>
      <c r="M10" s="85"/>
      <c r="N10" s="85"/>
      <c r="O10" s="85"/>
      <c r="P10" s="85"/>
      <c r="Q10" s="85"/>
      <c r="R10" s="85"/>
      <c r="S10" s="85"/>
      <c r="T10" s="85"/>
      <c r="U10" s="85"/>
    </row>
    <row r="11" spans="1:21" ht="13.5" customHeight="1" x14ac:dyDescent="0.2">
      <c r="A11" s="85"/>
      <c r="B11" s="85"/>
      <c r="C11" s="85"/>
      <c r="D11" s="85"/>
      <c r="E11" s="85"/>
      <c r="F11" s="85"/>
      <c r="G11" s="85"/>
      <c r="H11" s="85"/>
      <c r="I11" s="85"/>
      <c r="J11" s="85"/>
      <c r="K11" s="85"/>
      <c r="L11" s="85"/>
      <c r="M11" s="85"/>
      <c r="N11" s="85"/>
      <c r="O11" s="85"/>
      <c r="P11" s="85"/>
      <c r="Q11" s="85"/>
      <c r="R11" s="85"/>
      <c r="S11" s="85"/>
      <c r="T11" s="85"/>
      <c r="U11" s="85"/>
    </row>
    <row r="12" spans="1:21" ht="13.5" customHeight="1" x14ac:dyDescent="0.2">
      <c r="A12" s="85"/>
      <c r="B12" s="85"/>
      <c r="C12" s="85"/>
      <c r="D12" s="85"/>
      <c r="E12" s="85"/>
      <c r="F12" s="85"/>
      <c r="G12" s="85"/>
      <c r="H12" s="85"/>
      <c r="I12" s="85"/>
      <c r="J12" s="85"/>
      <c r="K12" s="85"/>
      <c r="L12" s="85"/>
      <c r="M12" s="85"/>
      <c r="N12" s="85"/>
      <c r="O12" s="85"/>
      <c r="P12" s="85"/>
      <c r="Q12" s="85"/>
      <c r="R12" s="85"/>
      <c r="S12" s="85"/>
      <c r="T12" s="85"/>
      <c r="U12" s="85"/>
    </row>
    <row r="13" spans="1:21" ht="13.5" customHeight="1" x14ac:dyDescent="0.2">
      <c r="A13" s="85"/>
      <c r="B13" s="85"/>
      <c r="C13" s="85"/>
      <c r="D13" s="85"/>
      <c r="E13" s="85"/>
      <c r="F13" s="85"/>
      <c r="G13" s="85"/>
      <c r="H13" s="85"/>
      <c r="I13" s="85"/>
      <c r="J13" s="85"/>
      <c r="K13" s="85"/>
      <c r="L13" s="85"/>
      <c r="M13" s="85"/>
      <c r="N13" s="85"/>
      <c r="O13" s="85"/>
      <c r="P13" s="85"/>
      <c r="Q13" s="85"/>
      <c r="R13" s="85"/>
      <c r="S13" s="85"/>
      <c r="T13" s="85"/>
      <c r="U13" s="85"/>
    </row>
    <row r="14" spans="1:21" ht="13.5" customHeight="1" x14ac:dyDescent="0.2">
      <c r="A14" s="85"/>
      <c r="B14" s="85"/>
      <c r="C14" s="85"/>
      <c r="D14" s="85"/>
      <c r="E14" s="85"/>
      <c r="F14" s="85"/>
      <c r="G14" s="85"/>
      <c r="H14" s="85"/>
      <c r="I14" s="85"/>
      <c r="J14" s="85"/>
      <c r="K14" s="85"/>
      <c r="L14" s="85"/>
      <c r="M14" s="85"/>
      <c r="N14" s="85"/>
      <c r="O14" s="85"/>
      <c r="P14" s="85"/>
      <c r="Q14" s="85"/>
      <c r="R14" s="85"/>
      <c r="S14" s="85"/>
      <c r="T14" s="85"/>
      <c r="U14" s="85"/>
    </row>
    <row r="15" spans="1:21" ht="13.5" customHeight="1" x14ac:dyDescent="0.2">
      <c r="A15" s="85"/>
      <c r="B15" s="85"/>
      <c r="C15" s="85"/>
      <c r="D15" s="85"/>
      <c r="E15" s="85"/>
      <c r="F15" s="85"/>
      <c r="G15" s="85"/>
      <c r="H15" s="85"/>
      <c r="I15" s="85"/>
      <c r="J15" s="85"/>
      <c r="K15" s="85"/>
      <c r="L15" s="85"/>
      <c r="M15" s="85"/>
      <c r="N15" s="85"/>
      <c r="O15" s="85"/>
      <c r="P15" s="85"/>
      <c r="Q15" s="85"/>
      <c r="R15" s="85"/>
      <c r="S15" s="85"/>
      <c r="T15" s="85"/>
      <c r="U15" s="85"/>
    </row>
    <row r="16" spans="1:21" ht="13.5" customHeight="1" x14ac:dyDescent="0.2">
      <c r="A16" s="85"/>
      <c r="B16" s="85"/>
      <c r="C16" s="85"/>
      <c r="D16" s="85"/>
      <c r="E16" s="85"/>
      <c r="F16" s="85"/>
      <c r="G16" s="85"/>
      <c r="H16" s="85"/>
      <c r="I16" s="85"/>
      <c r="J16" s="85"/>
      <c r="K16" s="85"/>
      <c r="L16" s="85"/>
      <c r="M16" s="85"/>
      <c r="N16" s="85"/>
      <c r="O16" s="85"/>
      <c r="P16" s="85"/>
      <c r="Q16" s="85"/>
      <c r="R16" s="85"/>
      <c r="S16" s="85"/>
      <c r="T16" s="85"/>
      <c r="U16" s="85"/>
    </row>
    <row r="17" spans="1:21" ht="13.5" customHeight="1" x14ac:dyDescent="0.2">
      <c r="A17" s="85"/>
      <c r="B17" s="85"/>
      <c r="C17" s="85"/>
      <c r="D17" s="85"/>
      <c r="E17" s="85"/>
      <c r="F17" s="85"/>
      <c r="G17" s="85"/>
      <c r="H17" s="85"/>
      <c r="I17" s="85"/>
      <c r="J17" s="85"/>
      <c r="K17" s="85"/>
      <c r="L17" s="85"/>
      <c r="M17" s="85"/>
      <c r="N17" s="85"/>
      <c r="O17" s="85"/>
      <c r="P17" s="85"/>
      <c r="Q17" s="85"/>
      <c r="R17" s="85"/>
      <c r="S17" s="85"/>
      <c r="T17" s="85"/>
      <c r="U17" s="85"/>
    </row>
    <row r="18" spans="1:21" ht="13.5" customHeight="1" x14ac:dyDescent="0.2">
      <c r="A18" s="85"/>
      <c r="B18" s="85"/>
      <c r="C18" s="85"/>
      <c r="D18" s="85"/>
      <c r="E18" s="85"/>
      <c r="F18" s="85"/>
      <c r="G18" s="85"/>
      <c r="H18" s="85"/>
      <c r="I18" s="85"/>
      <c r="J18" s="85"/>
      <c r="K18" s="85"/>
      <c r="L18" s="85"/>
      <c r="M18" s="85"/>
      <c r="N18" s="85"/>
      <c r="O18" s="85"/>
      <c r="P18" s="85"/>
      <c r="Q18" s="85"/>
      <c r="R18" s="85"/>
      <c r="S18" s="85"/>
      <c r="T18" s="85"/>
      <c r="U18" s="85"/>
    </row>
    <row r="19" spans="1:21" ht="13.5" customHeight="1" x14ac:dyDescent="0.2">
      <c r="A19" s="85"/>
      <c r="B19" s="85"/>
      <c r="C19" s="85"/>
      <c r="D19" s="85"/>
      <c r="E19" s="85"/>
      <c r="F19" s="85"/>
      <c r="G19" s="85"/>
      <c r="H19" s="85"/>
      <c r="I19" s="85"/>
      <c r="J19" s="85"/>
      <c r="K19" s="85"/>
      <c r="L19" s="85"/>
      <c r="M19" s="85"/>
      <c r="N19" s="85"/>
      <c r="O19" s="85"/>
      <c r="P19" s="85"/>
      <c r="Q19" s="85"/>
      <c r="R19" s="85"/>
      <c r="S19" s="85"/>
      <c r="T19" s="85"/>
      <c r="U19" s="85"/>
    </row>
    <row r="20" spans="1:21" ht="13.5" customHeight="1" x14ac:dyDescent="0.2">
      <c r="A20" s="85"/>
      <c r="B20" s="85"/>
      <c r="C20" s="85"/>
      <c r="D20" s="85"/>
      <c r="E20" s="85"/>
      <c r="F20" s="85"/>
      <c r="G20" s="85"/>
      <c r="H20" s="85"/>
      <c r="I20" s="85"/>
      <c r="J20" s="85"/>
      <c r="K20" s="85"/>
      <c r="L20" s="85"/>
      <c r="M20" s="85"/>
      <c r="N20" s="85"/>
      <c r="O20" s="85"/>
      <c r="P20" s="85"/>
      <c r="Q20" s="85"/>
      <c r="R20" s="85"/>
      <c r="S20" s="85"/>
      <c r="T20" s="85"/>
      <c r="U20" s="85"/>
    </row>
    <row r="21" spans="1:21" ht="13.5" customHeight="1" x14ac:dyDescent="0.2">
      <c r="A21" s="85"/>
      <c r="B21" s="85"/>
      <c r="C21" s="85"/>
      <c r="D21" s="85"/>
      <c r="E21" s="85"/>
      <c r="F21" s="85"/>
      <c r="G21" s="85"/>
      <c r="H21" s="85"/>
      <c r="I21" s="85"/>
      <c r="J21" s="85"/>
      <c r="K21" s="85"/>
      <c r="L21" s="85"/>
      <c r="M21" s="85"/>
      <c r="N21" s="85"/>
      <c r="O21" s="85"/>
      <c r="P21" s="85"/>
      <c r="Q21" s="85"/>
      <c r="R21" s="85"/>
      <c r="S21" s="85"/>
      <c r="T21" s="85"/>
      <c r="U21" s="85"/>
    </row>
    <row r="22" spans="1:21" ht="13.5" customHeight="1" x14ac:dyDescent="0.2">
      <c r="A22" s="85"/>
      <c r="B22" s="85"/>
      <c r="C22" s="85"/>
      <c r="D22" s="85"/>
      <c r="E22" s="85"/>
      <c r="F22" s="85"/>
      <c r="G22" s="85"/>
      <c r="H22" s="85"/>
      <c r="I22" s="85"/>
      <c r="J22" s="85"/>
      <c r="K22" s="85"/>
      <c r="L22" s="85"/>
      <c r="M22" s="85"/>
      <c r="N22" s="85"/>
      <c r="O22" s="85"/>
      <c r="P22" s="85"/>
      <c r="Q22" s="85"/>
      <c r="R22" s="85"/>
      <c r="S22" s="85"/>
      <c r="T22" s="85"/>
      <c r="U22" s="85"/>
    </row>
    <row r="23" spans="1:21" ht="13.5" customHeight="1" x14ac:dyDescent="0.2">
      <c r="A23" s="85"/>
      <c r="B23" s="85"/>
      <c r="C23" s="85"/>
      <c r="D23" s="85"/>
      <c r="E23" s="85"/>
      <c r="F23" s="85"/>
      <c r="G23" s="85"/>
      <c r="H23" s="85"/>
      <c r="I23" s="85"/>
      <c r="J23" s="85"/>
      <c r="K23" s="85"/>
      <c r="L23" s="85"/>
      <c r="M23" s="85"/>
      <c r="N23" s="85"/>
      <c r="O23" s="85"/>
      <c r="P23" s="85"/>
      <c r="Q23" s="85"/>
      <c r="R23" s="85"/>
      <c r="S23" s="85"/>
      <c r="T23" s="85"/>
      <c r="U23" s="85"/>
    </row>
    <row r="24" spans="1:21" ht="13.5" customHeight="1" x14ac:dyDescent="0.2">
      <c r="A24" s="85"/>
      <c r="B24" s="85"/>
      <c r="C24" s="85"/>
      <c r="D24" s="85"/>
      <c r="E24" s="85"/>
      <c r="F24" s="85"/>
      <c r="G24" s="85"/>
      <c r="H24" s="85"/>
      <c r="I24" s="85"/>
      <c r="J24" s="85"/>
      <c r="K24" s="85"/>
      <c r="L24" s="85"/>
      <c r="M24" s="85"/>
      <c r="N24" s="85"/>
      <c r="O24" s="85"/>
      <c r="P24" s="85"/>
      <c r="Q24" s="85"/>
      <c r="R24" s="85"/>
      <c r="S24" s="85"/>
      <c r="T24" s="85"/>
      <c r="U24" s="85"/>
    </row>
    <row r="25" spans="1:21" ht="13.5" customHeight="1" x14ac:dyDescent="0.2">
      <c r="A25" s="85"/>
      <c r="B25" s="85"/>
      <c r="C25" s="85"/>
      <c r="D25" s="85"/>
      <c r="E25" s="85"/>
      <c r="F25" s="85"/>
      <c r="G25" s="85"/>
      <c r="H25" s="85"/>
      <c r="I25" s="85"/>
      <c r="J25" s="85"/>
      <c r="K25" s="85"/>
      <c r="L25" s="85"/>
      <c r="M25" s="85"/>
      <c r="N25" s="85"/>
      <c r="O25" s="85"/>
      <c r="P25" s="85"/>
      <c r="Q25" s="85"/>
      <c r="R25" s="85"/>
      <c r="S25" s="85"/>
      <c r="T25" s="85"/>
      <c r="U25" s="85"/>
    </row>
    <row r="26" spans="1:21" ht="13.5" customHeight="1" x14ac:dyDescent="0.2">
      <c r="A26" s="85"/>
      <c r="B26" s="85"/>
      <c r="C26" s="85"/>
      <c r="D26" s="85"/>
      <c r="E26" s="85"/>
      <c r="F26" s="85"/>
      <c r="G26" s="85"/>
      <c r="H26" s="85"/>
      <c r="I26" s="85"/>
      <c r="J26" s="85"/>
      <c r="K26" s="85"/>
      <c r="L26" s="85"/>
      <c r="M26" s="85"/>
      <c r="N26" s="85"/>
      <c r="O26" s="85"/>
      <c r="P26" s="85"/>
      <c r="Q26" s="85"/>
      <c r="R26" s="85"/>
      <c r="S26" s="85"/>
      <c r="T26" s="85"/>
      <c r="U26" s="85"/>
    </row>
    <row r="27" spans="1:21" ht="13.5" customHeight="1" x14ac:dyDescent="0.2">
      <c r="A27" s="85"/>
      <c r="B27" s="85"/>
      <c r="C27" s="85"/>
      <c r="D27" s="85"/>
      <c r="E27" s="85"/>
      <c r="F27" s="85"/>
      <c r="G27" s="85"/>
      <c r="H27" s="85"/>
      <c r="I27" s="85"/>
      <c r="J27" s="85"/>
      <c r="K27" s="85"/>
      <c r="L27" s="85"/>
      <c r="M27" s="85"/>
      <c r="N27" s="85"/>
      <c r="O27" s="85"/>
      <c r="P27" s="85"/>
      <c r="Q27" s="85"/>
      <c r="R27" s="85"/>
      <c r="S27" s="85"/>
      <c r="T27" s="85"/>
      <c r="U27" s="85"/>
    </row>
    <row r="28" spans="1:21" ht="13.5" customHeight="1" x14ac:dyDescent="0.2">
      <c r="A28" s="85"/>
      <c r="B28" s="85"/>
      <c r="C28" s="85"/>
      <c r="D28" s="85"/>
      <c r="E28" s="85"/>
      <c r="F28" s="85"/>
      <c r="G28" s="85"/>
      <c r="H28" s="85"/>
      <c r="I28" s="85"/>
      <c r="J28" s="85"/>
      <c r="K28" s="85"/>
      <c r="L28" s="85"/>
      <c r="M28" s="85"/>
      <c r="N28" s="85"/>
      <c r="O28" s="85"/>
      <c r="P28" s="85"/>
      <c r="Q28" s="85"/>
      <c r="R28" s="85"/>
      <c r="S28" s="85"/>
      <c r="T28" s="85"/>
      <c r="U28" s="85"/>
    </row>
    <row r="29" spans="1:21" ht="13.5" customHeight="1" x14ac:dyDescent="0.2">
      <c r="A29" s="85"/>
      <c r="B29" s="85"/>
      <c r="C29" s="85"/>
      <c r="D29" s="85"/>
      <c r="E29" s="85"/>
      <c r="F29" s="85"/>
      <c r="G29" s="85"/>
      <c r="H29" s="85"/>
      <c r="I29" s="85"/>
      <c r="J29" s="85"/>
      <c r="K29" s="85"/>
      <c r="L29" s="85"/>
      <c r="M29" s="85"/>
      <c r="N29" s="85"/>
      <c r="O29" s="85"/>
      <c r="P29" s="85"/>
      <c r="Q29" s="85"/>
      <c r="R29" s="85"/>
      <c r="S29" s="85"/>
      <c r="T29" s="85"/>
      <c r="U29" s="85"/>
    </row>
    <row r="30" spans="1:21" ht="13.5" customHeight="1" x14ac:dyDescent="0.2">
      <c r="A30" s="85"/>
      <c r="B30" s="85"/>
      <c r="C30" s="85"/>
      <c r="D30" s="85"/>
      <c r="E30" s="85"/>
      <c r="F30" s="85"/>
      <c r="G30" s="85"/>
      <c r="H30" s="85"/>
      <c r="I30" s="85"/>
      <c r="J30" s="85"/>
      <c r="K30" s="85"/>
      <c r="L30" s="85"/>
      <c r="M30" s="85"/>
      <c r="N30" s="85"/>
      <c r="O30" s="85"/>
      <c r="P30" s="85"/>
      <c r="Q30" s="85"/>
      <c r="R30" s="85"/>
      <c r="S30" s="85"/>
      <c r="T30" s="85"/>
      <c r="U30" s="85"/>
    </row>
    <row r="31" spans="1:21" ht="13.5" customHeight="1" x14ac:dyDescent="0.2">
      <c r="A31" s="85"/>
      <c r="B31" s="85"/>
      <c r="C31" s="85"/>
      <c r="D31" s="85"/>
      <c r="E31" s="85"/>
      <c r="F31" s="85"/>
      <c r="G31" s="85"/>
      <c r="H31" s="85"/>
      <c r="I31" s="85"/>
      <c r="J31" s="85"/>
      <c r="K31" s="85"/>
      <c r="L31" s="85"/>
      <c r="M31" s="85"/>
      <c r="N31" s="85"/>
      <c r="O31" s="85"/>
      <c r="P31" s="85"/>
      <c r="Q31" s="85"/>
      <c r="R31" s="85"/>
      <c r="S31" s="85"/>
      <c r="T31" s="85"/>
      <c r="U31" s="85"/>
    </row>
    <row r="32" spans="1:21" ht="13.5" customHeight="1" x14ac:dyDescent="0.2">
      <c r="A32" s="85"/>
      <c r="B32" s="85"/>
      <c r="C32" s="85"/>
      <c r="D32" s="85"/>
      <c r="E32" s="85"/>
      <c r="F32" s="85"/>
      <c r="G32" s="85"/>
      <c r="H32" s="85"/>
      <c r="I32" s="85"/>
      <c r="J32" s="85"/>
      <c r="K32" s="85"/>
      <c r="L32" s="85"/>
      <c r="M32" s="85"/>
      <c r="N32" s="85"/>
      <c r="O32" s="85"/>
      <c r="P32" s="85"/>
      <c r="Q32" s="85"/>
      <c r="R32" s="85"/>
      <c r="S32" s="85"/>
      <c r="T32" s="85"/>
      <c r="U32" s="85"/>
    </row>
    <row r="33" spans="1:21" ht="13.5" customHeight="1" x14ac:dyDescent="0.2">
      <c r="A33" s="85"/>
      <c r="B33" s="85"/>
      <c r="C33" s="85"/>
      <c r="D33" s="85"/>
      <c r="E33" s="85"/>
      <c r="F33" s="85"/>
      <c r="G33" s="85"/>
      <c r="H33" s="85"/>
      <c r="I33" s="85"/>
      <c r="J33" s="85"/>
      <c r="K33" s="85"/>
      <c r="L33" s="85"/>
      <c r="M33" s="85"/>
      <c r="N33" s="85"/>
      <c r="O33" s="85"/>
      <c r="P33" s="85"/>
      <c r="Q33" s="85"/>
      <c r="R33" s="85"/>
      <c r="S33" s="85"/>
      <c r="T33" s="85"/>
      <c r="U33" s="85"/>
    </row>
    <row r="34" spans="1:21" ht="13.5" customHeight="1" x14ac:dyDescent="0.2">
      <c r="A34" s="85"/>
      <c r="B34" s="85"/>
      <c r="C34" s="85"/>
      <c r="D34" s="85"/>
      <c r="E34" s="85"/>
      <c r="F34" s="85"/>
      <c r="G34" s="85"/>
      <c r="H34" s="85"/>
      <c r="I34" s="85"/>
      <c r="J34" s="85"/>
      <c r="K34" s="85"/>
      <c r="L34" s="85"/>
      <c r="M34" s="85"/>
      <c r="N34" s="85"/>
      <c r="O34" s="85"/>
      <c r="P34" s="85"/>
      <c r="Q34" s="85"/>
      <c r="R34" s="85"/>
      <c r="S34" s="85"/>
      <c r="T34" s="85"/>
      <c r="U34" s="85"/>
    </row>
    <row r="35" spans="1:21" ht="13.5" customHeight="1" x14ac:dyDescent="0.2">
      <c r="A35" s="85"/>
      <c r="B35" s="85"/>
      <c r="C35" s="85"/>
      <c r="D35" s="85"/>
      <c r="E35" s="85"/>
      <c r="F35" s="85"/>
      <c r="G35" s="85"/>
      <c r="H35" s="85"/>
      <c r="I35" s="85"/>
      <c r="J35" s="85"/>
      <c r="K35" s="85"/>
      <c r="L35" s="85"/>
      <c r="M35" s="85"/>
      <c r="N35" s="85"/>
      <c r="O35" s="85"/>
      <c r="P35" s="85"/>
      <c r="Q35" s="85"/>
      <c r="R35" s="85"/>
      <c r="S35" s="85"/>
      <c r="T35" s="85"/>
      <c r="U35" s="85"/>
    </row>
    <row r="36" spans="1:21" ht="13.5" customHeight="1" x14ac:dyDescent="0.2">
      <c r="A36" s="85"/>
      <c r="B36" s="85"/>
      <c r="C36" s="85"/>
      <c r="D36" s="85"/>
      <c r="E36" s="85"/>
      <c r="F36" s="85"/>
      <c r="G36" s="85"/>
      <c r="H36" s="85"/>
      <c r="I36" s="85"/>
      <c r="J36" s="85"/>
      <c r="K36" s="85"/>
      <c r="L36" s="85"/>
      <c r="M36" s="85"/>
      <c r="N36" s="85"/>
      <c r="O36" s="85"/>
      <c r="P36" s="85"/>
      <c r="Q36" s="85"/>
      <c r="R36" s="85"/>
      <c r="S36" s="85"/>
      <c r="T36" s="85"/>
      <c r="U36" s="85"/>
    </row>
    <row r="37" spans="1:21" ht="13.5" customHeight="1" x14ac:dyDescent="0.2">
      <c r="A37" s="85"/>
      <c r="B37" s="85"/>
      <c r="C37" s="85"/>
      <c r="D37" s="85"/>
      <c r="E37" s="85"/>
      <c r="F37" s="85"/>
      <c r="G37" s="85"/>
      <c r="H37" s="85"/>
      <c r="I37" s="85"/>
      <c r="J37" s="85"/>
      <c r="K37" s="85"/>
      <c r="L37" s="85"/>
      <c r="M37" s="85"/>
      <c r="N37" s="85"/>
      <c r="O37" s="85"/>
      <c r="P37" s="85"/>
      <c r="Q37" s="85"/>
      <c r="R37" s="85"/>
      <c r="S37" s="85"/>
      <c r="T37" s="85"/>
      <c r="U37" s="85"/>
    </row>
    <row r="38" spans="1:21" ht="13.5" customHeight="1" x14ac:dyDescent="0.2">
      <c r="A38" s="85"/>
      <c r="B38" s="85"/>
      <c r="C38" s="85"/>
      <c r="D38" s="85"/>
      <c r="E38" s="85"/>
      <c r="F38" s="85"/>
      <c r="G38" s="85"/>
      <c r="H38" s="85"/>
      <c r="I38" s="85"/>
      <c r="J38" s="85"/>
      <c r="K38" s="85"/>
      <c r="L38" s="85"/>
      <c r="M38" s="85"/>
      <c r="N38" s="85"/>
      <c r="O38" s="85"/>
      <c r="P38" s="85"/>
      <c r="Q38" s="85"/>
      <c r="R38" s="85"/>
      <c r="S38" s="85"/>
      <c r="T38" s="85"/>
      <c r="U38" s="85"/>
    </row>
    <row r="39" spans="1:21" ht="13.5" customHeight="1" x14ac:dyDescent="0.2">
      <c r="A39" s="85"/>
      <c r="B39" s="85"/>
      <c r="C39" s="85"/>
      <c r="D39" s="85"/>
      <c r="E39" s="85"/>
      <c r="F39" s="85"/>
      <c r="G39" s="85"/>
      <c r="H39" s="85"/>
      <c r="I39" s="85"/>
      <c r="J39" s="85"/>
      <c r="K39" s="85"/>
      <c r="L39" s="85"/>
      <c r="M39" s="85"/>
      <c r="N39" s="85"/>
      <c r="O39" s="85"/>
      <c r="P39" s="85"/>
      <c r="Q39" s="85"/>
      <c r="R39" s="85"/>
      <c r="S39" s="85"/>
      <c r="T39" s="85"/>
      <c r="U39" s="85"/>
    </row>
    <row r="40" spans="1:21" ht="13.5" customHeight="1" x14ac:dyDescent="0.2">
      <c r="A40" s="85"/>
      <c r="B40" s="85"/>
      <c r="C40" s="85"/>
      <c r="D40" s="85"/>
      <c r="E40" s="85"/>
      <c r="F40" s="85"/>
      <c r="G40" s="85"/>
      <c r="H40" s="85"/>
      <c r="I40" s="85"/>
      <c r="J40" s="85"/>
      <c r="K40" s="85"/>
      <c r="L40" s="85"/>
      <c r="M40" s="85"/>
      <c r="N40" s="85"/>
      <c r="O40" s="85"/>
      <c r="P40" s="85"/>
      <c r="Q40" s="85"/>
      <c r="R40" s="85"/>
      <c r="S40" s="85"/>
      <c r="T40" s="85"/>
      <c r="U40" s="85"/>
    </row>
    <row r="41" spans="1:21" ht="13.5" customHeight="1" x14ac:dyDescent="0.2">
      <c r="A41" s="85"/>
      <c r="B41" s="85"/>
      <c r="C41" s="85"/>
      <c r="D41" s="85"/>
      <c r="E41" s="85"/>
      <c r="F41" s="85"/>
      <c r="G41" s="85"/>
      <c r="H41" s="85"/>
      <c r="I41" s="85"/>
      <c r="J41" s="85"/>
      <c r="K41" s="85"/>
      <c r="L41" s="85"/>
      <c r="M41" s="85"/>
      <c r="N41" s="85"/>
      <c r="O41" s="85"/>
      <c r="P41" s="85"/>
      <c r="Q41" s="85"/>
      <c r="R41" s="85"/>
      <c r="S41" s="85"/>
      <c r="T41" s="85"/>
      <c r="U41" s="85"/>
    </row>
    <row r="42" spans="1:21" ht="13.5" customHeight="1" x14ac:dyDescent="0.2">
      <c r="A42" s="85"/>
      <c r="B42" s="85"/>
      <c r="C42" s="85"/>
      <c r="D42" s="85"/>
      <c r="E42" s="85"/>
      <c r="F42" s="85"/>
      <c r="G42" s="85"/>
      <c r="H42" s="85"/>
      <c r="I42" s="85"/>
      <c r="J42" s="85"/>
      <c r="K42" s="85"/>
      <c r="L42" s="85"/>
      <c r="M42" s="85"/>
      <c r="N42" s="85"/>
      <c r="O42" s="85"/>
      <c r="P42" s="85"/>
      <c r="Q42" s="85"/>
      <c r="R42" s="85"/>
      <c r="S42" s="85"/>
      <c r="T42" s="85"/>
      <c r="U42" s="85"/>
    </row>
    <row r="43" spans="1:21" ht="30.75" customHeight="1" x14ac:dyDescent="0.2">
      <c r="A43" s="85"/>
      <c r="B43" s="85"/>
      <c r="C43" s="85"/>
      <c r="D43" s="85"/>
      <c r="E43" s="85"/>
      <c r="F43" s="85"/>
      <c r="G43" s="85"/>
      <c r="H43" s="85"/>
      <c r="I43" s="85"/>
      <c r="J43" s="85"/>
      <c r="K43" s="85"/>
      <c r="L43" s="85"/>
      <c r="M43" s="85"/>
      <c r="N43" s="85"/>
      <c r="O43" s="245" t="s">
        <v>23</v>
      </c>
      <c r="P43" s="85"/>
      <c r="Q43" s="85"/>
      <c r="R43" s="85"/>
      <c r="S43" s="85"/>
      <c r="T43" s="85"/>
      <c r="U43" s="85"/>
    </row>
    <row r="44" spans="1:21" ht="30.75" customHeight="1" x14ac:dyDescent="0.25">
      <c r="A44" s="85"/>
      <c r="B44" s="209" t="s">
        <v>26</v>
      </c>
      <c r="C44" s="215"/>
      <c r="D44" s="215"/>
      <c r="E44" s="223"/>
      <c r="F44" s="223"/>
      <c r="G44" s="223"/>
      <c r="H44" s="223"/>
      <c r="I44" s="223"/>
      <c r="J44" s="226" t="s">
        <v>17</v>
      </c>
      <c r="K44" s="228" t="s">
        <v>525</v>
      </c>
      <c r="L44" s="237" t="s">
        <v>526</v>
      </c>
      <c r="M44" s="237" t="s">
        <v>527</v>
      </c>
      <c r="N44" s="237" t="s">
        <v>528</v>
      </c>
      <c r="O44" s="246" t="s">
        <v>529</v>
      </c>
      <c r="P44" s="85"/>
      <c r="Q44" s="85"/>
      <c r="R44" s="85"/>
      <c r="S44" s="85"/>
      <c r="T44" s="85"/>
      <c r="U44" s="85"/>
    </row>
    <row r="45" spans="1:21" ht="30.75" customHeight="1" x14ac:dyDescent="0.2">
      <c r="A45" s="85"/>
      <c r="B45" s="1080" t="s">
        <v>27</v>
      </c>
      <c r="C45" s="1081"/>
      <c r="D45" s="218"/>
      <c r="E45" s="1094" t="s">
        <v>25</v>
      </c>
      <c r="F45" s="1094"/>
      <c r="G45" s="1094"/>
      <c r="H45" s="1094"/>
      <c r="I45" s="1094"/>
      <c r="J45" s="1095"/>
      <c r="K45" s="229">
        <v>635</v>
      </c>
      <c r="L45" s="238">
        <v>655</v>
      </c>
      <c r="M45" s="238">
        <v>688</v>
      </c>
      <c r="N45" s="238">
        <v>739</v>
      </c>
      <c r="O45" s="247">
        <v>822</v>
      </c>
      <c r="P45" s="85"/>
      <c r="Q45" s="85"/>
      <c r="R45" s="85"/>
      <c r="S45" s="85"/>
      <c r="T45" s="85"/>
      <c r="U45" s="85"/>
    </row>
    <row r="46" spans="1:21" ht="30.75" customHeight="1" x14ac:dyDescent="0.2">
      <c r="A46" s="85"/>
      <c r="B46" s="1082"/>
      <c r="C46" s="1083"/>
      <c r="D46" s="219"/>
      <c r="E46" s="1086" t="s">
        <v>28</v>
      </c>
      <c r="F46" s="1086"/>
      <c r="G46" s="1086"/>
      <c r="H46" s="1086"/>
      <c r="I46" s="1086"/>
      <c r="J46" s="1087"/>
      <c r="K46" s="230" t="s">
        <v>194</v>
      </c>
      <c r="L46" s="239" t="s">
        <v>194</v>
      </c>
      <c r="M46" s="239" t="s">
        <v>194</v>
      </c>
      <c r="N46" s="239" t="s">
        <v>194</v>
      </c>
      <c r="O46" s="248" t="s">
        <v>194</v>
      </c>
      <c r="P46" s="85"/>
      <c r="Q46" s="85"/>
      <c r="R46" s="85"/>
      <c r="S46" s="85"/>
      <c r="T46" s="85"/>
      <c r="U46" s="85"/>
    </row>
    <row r="47" spans="1:21" ht="30.75" customHeight="1" x14ac:dyDescent="0.2">
      <c r="A47" s="85"/>
      <c r="B47" s="1082"/>
      <c r="C47" s="1083"/>
      <c r="D47" s="219"/>
      <c r="E47" s="1086" t="s">
        <v>31</v>
      </c>
      <c r="F47" s="1086"/>
      <c r="G47" s="1086"/>
      <c r="H47" s="1086"/>
      <c r="I47" s="1086"/>
      <c r="J47" s="1087"/>
      <c r="K47" s="230" t="s">
        <v>194</v>
      </c>
      <c r="L47" s="239" t="s">
        <v>194</v>
      </c>
      <c r="M47" s="239" t="s">
        <v>194</v>
      </c>
      <c r="N47" s="239" t="s">
        <v>194</v>
      </c>
      <c r="O47" s="248" t="s">
        <v>194</v>
      </c>
      <c r="P47" s="85"/>
      <c r="Q47" s="85"/>
      <c r="R47" s="85"/>
      <c r="S47" s="85"/>
      <c r="T47" s="85"/>
      <c r="U47" s="85"/>
    </row>
    <row r="48" spans="1:21" ht="30.75" customHeight="1" x14ac:dyDescent="0.2">
      <c r="A48" s="85"/>
      <c r="B48" s="1082"/>
      <c r="C48" s="1083"/>
      <c r="D48" s="219"/>
      <c r="E48" s="1086" t="s">
        <v>37</v>
      </c>
      <c r="F48" s="1086"/>
      <c r="G48" s="1086"/>
      <c r="H48" s="1086"/>
      <c r="I48" s="1086"/>
      <c r="J48" s="1087"/>
      <c r="K48" s="230">
        <v>170</v>
      </c>
      <c r="L48" s="239">
        <v>159</v>
      </c>
      <c r="M48" s="239">
        <v>141</v>
      </c>
      <c r="N48" s="239">
        <v>133</v>
      </c>
      <c r="O48" s="248">
        <v>121</v>
      </c>
      <c r="P48" s="85"/>
      <c r="Q48" s="85"/>
      <c r="R48" s="85"/>
      <c r="S48" s="85"/>
      <c r="T48" s="85"/>
      <c r="U48" s="85"/>
    </row>
    <row r="49" spans="1:21" ht="30.75" customHeight="1" x14ac:dyDescent="0.2">
      <c r="A49" s="85"/>
      <c r="B49" s="1082"/>
      <c r="C49" s="1083"/>
      <c r="D49" s="219"/>
      <c r="E49" s="1086" t="s">
        <v>0</v>
      </c>
      <c r="F49" s="1086"/>
      <c r="G49" s="1086"/>
      <c r="H49" s="1086"/>
      <c r="I49" s="1086"/>
      <c r="J49" s="1087"/>
      <c r="K49" s="230">
        <v>256</v>
      </c>
      <c r="L49" s="239">
        <v>279</v>
      </c>
      <c r="M49" s="239">
        <v>362</v>
      </c>
      <c r="N49" s="239">
        <v>428</v>
      </c>
      <c r="O49" s="248">
        <v>466</v>
      </c>
      <c r="P49" s="85"/>
      <c r="Q49" s="85"/>
      <c r="R49" s="85"/>
      <c r="S49" s="85"/>
      <c r="T49" s="85"/>
      <c r="U49" s="85"/>
    </row>
    <row r="50" spans="1:21" ht="30.75" customHeight="1" x14ac:dyDescent="0.2">
      <c r="A50" s="85"/>
      <c r="B50" s="1082"/>
      <c r="C50" s="1083"/>
      <c r="D50" s="219"/>
      <c r="E50" s="1086" t="s">
        <v>39</v>
      </c>
      <c r="F50" s="1086"/>
      <c r="G50" s="1086"/>
      <c r="H50" s="1086"/>
      <c r="I50" s="1086"/>
      <c r="J50" s="1087"/>
      <c r="K50" s="230">
        <v>22</v>
      </c>
      <c r="L50" s="239">
        <v>24</v>
      </c>
      <c r="M50" s="239">
        <v>23</v>
      </c>
      <c r="N50" s="239">
        <v>29</v>
      </c>
      <c r="O50" s="248">
        <v>27</v>
      </c>
      <c r="P50" s="85"/>
      <c r="Q50" s="85"/>
      <c r="R50" s="85"/>
      <c r="S50" s="85"/>
      <c r="T50" s="85"/>
      <c r="U50" s="85"/>
    </row>
    <row r="51" spans="1:21" ht="30.75" customHeight="1" x14ac:dyDescent="0.2">
      <c r="A51" s="85"/>
      <c r="B51" s="1084"/>
      <c r="C51" s="1085"/>
      <c r="D51" s="220"/>
      <c r="E51" s="1086" t="s">
        <v>43</v>
      </c>
      <c r="F51" s="1086"/>
      <c r="G51" s="1086"/>
      <c r="H51" s="1086"/>
      <c r="I51" s="1086"/>
      <c r="J51" s="1087"/>
      <c r="K51" s="230">
        <v>0</v>
      </c>
      <c r="L51" s="239">
        <v>0</v>
      </c>
      <c r="M51" s="239">
        <v>0</v>
      </c>
      <c r="N51" s="239">
        <v>0</v>
      </c>
      <c r="O51" s="248" t="s">
        <v>194</v>
      </c>
      <c r="P51" s="85"/>
      <c r="Q51" s="85"/>
      <c r="R51" s="85"/>
      <c r="S51" s="85"/>
      <c r="T51" s="85"/>
      <c r="U51" s="85"/>
    </row>
    <row r="52" spans="1:21" ht="30.75" customHeight="1" x14ac:dyDescent="0.2">
      <c r="A52" s="85"/>
      <c r="B52" s="1088" t="s">
        <v>45</v>
      </c>
      <c r="C52" s="1089"/>
      <c r="D52" s="220"/>
      <c r="E52" s="1086" t="s">
        <v>46</v>
      </c>
      <c r="F52" s="1086"/>
      <c r="G52" s="1086"/>
      <c r="H52" s="1086"/>
      <c r="I52" s="1086"/>
      <c r="J52" s="1087"/>
      <c r="K52" s="230">
        <v>924</v>
      </c>
      <c r="L52" s="239">
        <v>948</v>
      </c>
      <c r="M52" s="239">
        <v>966</v>
      </c>
      <c r="N52" s="239">
        <v>1017</v>
      </c>
      <c r="O52" s="248">
        <v>1043</v>
      </c>
      <c r="P52" s="85"/>
      <c r="Q52" s="85"/>
      <c r="R52" s="85"/>
      <c r="S52" s="85"/>
      <c r="T52" s="85"/>
      <c r="U52" s="85"/>
    </row>
    <row r="53" spans="1:21" ht="30.75" customHeight="1" x14ac:dyDescent="0.2">
      <c r="A53" s="85"/>
      <c r="B53" s="1090" t="s">
        <v>47</v>
      </c>
      <c r="C53" s="1091"/>
      <c r="D53" s="221"/>
      <c r="E53" s="1092" t="s">
        <v>50</v>
      </c>
      <c r="F53" s="1092"/>
      <c r="G53" s="1092"/>
      <c r="H53" s="1092"/>
      <c r="I53" s="1092"/>
      <c r="J53" s="1093"/>
      <c r="K53" s="231">
        <v>159</v>
      </c>
      <c r="L53" s="240">
        <v>169</v>
      </c>
      <c r="M53" s="240">
        <v>248</v>
      </c>
      <c r="N53" s="240">
        <v>312</v>
      </c>
      <c r="O53" s="249">
        <v>393</v>
      </c>
      <c r="P53" s="85"/>
      <c r="Q53" s="85"/>
      <c r="R53" s="85"/>
      <c r="S53" s="85"/>
      <c r="T53" s="85"/>
      <c r="U53" s="85"/>
    </row>
    <row r="54" spans="1:21" ht="24" customHeight="1" x14ac:dyDescent="0.25">
      <c r="A54" s="85"/>
      <c r="B54" s="210" t="s">
        <v>54</v>
      </c>
      <c r="C54" s="85"/>
      <c r="D54" s="85"/>
      <c r="E54" s="85"/>
      <c r="F54" s="85"/>
      <c r="G54" s="85"/>
      <c r="H54" s="85"/>
      <c r="I54" s="85"/>
      <c r="J54" s="85"/>
      <c r="K54" s="85"/>
      <c r="L54" s="85"/>
      <c r="M54" s="85"/>
      <c r="N54" s="85"/>
      <c r="O54" s="85"/>
      <c r="P54" s="85"/>
      <c r="Q54" s="85"/>
      <c r="R54" s="85"/>
      <c r="S54" s="85"/>
      <c r="T54" s="85"/>
      <c r="U54" s="85"/>
    </row>
    <row r="55" spans="1:21" ht="24" customHeight="1" x14ac:dyDescent="0.25">
      <c r="A55" s="85"/>
      <c r="B55" s="210" t="s">
        <v>59</v>
      </c>
      <c r="C55" s="85"/>
      <c r="D55" s="85"/>
      <c r="E55" s="85"/>
      <c r="F55" s="85"/>
      <c r="G55" s="85"/>
      <c r="H55" s="85"/>
      <c r="I55" s="85"/>
      <c r="J55" s="85"/>
      <c r="K55" s="85"/>
      <c r="L55" s="85"/>
      <c r="M55" s="85"/>
      <c r="N55" s="85"/>
      <c r="O55" s="85"/>
      <c r="P55" s="85"/>
      <c r="Q55" s="85"/>
      <c r="R55" s="85"/>
      <c r="S55" s="85"/>
      <c r="T55" s="85"/>
      <c r="U55" s="85"/>
    </row>
    <row r="56" spans="1:21" ht="24" customHeight="1" x14ac:dyDescent="0.25">
      <c r="A56" s="85"/>
      <c r="B56" s="211" t="s">
        <v>6</v>
      </c>
      <c r="C56" s="216"/>
      <c r="D56" s="216"/>
      <c r="E56" s="216"/>
      <c r="F56" s="216"/>
      <c r="G56" s="216"/>
      <c r="H56" s="216"/>
      <c r="I56" s="216"/>
      <c r="J56" s="216"/>
      <c r="K56" s="232"/>
      <c r="L56" s="232"/>
      <c r="M56" s="232"/>
      <c r="N56" s="232"/>
      <c r="O56" s="250" t="s">
        <v>534</v>
      </c>
      <c r="P56" s="85"/>
      <c r="Q56" s="85"/>
      <c r="R56" s="85"/>
      <c r="S56" s="85"/>
      <c r="T56" s="85"/>
      <c r="U56" s="85"/>
    </row>
    <row r="57" spans="1:21" ht="31.5" customHeight="1" x14ac:dyDescent="0.25">
      <c r="A57" s="85"/>
      <c r="B57" s="212"/>
      <c r="C57" s="217"/>
      <c r="D57" s="217"/>
      <c r="E57" s="224"/>
      <c r="F57" s="224"/>
      <c r="G57" s="224"/>
      <c r="H57" s="224"/>
      <c r="I57" s="224"/>
      <c r="J57" s="227" t="s">
        <v>17</v>
      </c>
      <c r="K57" s="233" t="s">
        <v>525</v>
      </c>
      <c r="L57" s="241" t="s">
        <v>526</v>
      </c>
      <c r="M57" s="241" t="s">
        <v>527</v>
      </c>
      <c r="N57" s="241" t="s">
        <v>528</v>
      </c>
      <c r="O57" s="251" t="s">
        <v>529</v>
      </c>
      <c r="P57" s="85"/>
      <c r="Q57" s="85"/>
      <c r="R57" s="85"/>
      <c r="S57" s="85"/>
      <c r="T57" s="85"/>
      <c r="U57" s="85"/>
    </row>
    <row r="58" spans="1:21" ht="31.5" customHeight="1" x14ac:dyDescent="0.2">
      <c r="B58" s="1074" t="s">
        <v>61</v>
      </c>
      <c r="C58" s="1075"/>
      <c r="D58" s="1065" t="s">
        <v>64</v>
      </c>
      <c r="E58" s="1066"/>
      <c r="F58" s="1066"/>
      <c r="G58" s="1066"/>
      <c r="H58" s="1066"/>
      <c r="I58" s="1066"/>
      <c r="J58" s="1067"/>
      <c r="K58" s="234"/>
      <c r="L58" s="242"/>
      <c r="M58" s="242"/>
      <c r="N58" s="242"/>
      <c r="O58" s="252"/>
    </row>
    <row r="59" spans="1:21" ht="31.5" customHeight="1" x14ac:dyDescent="0.2">
      <c r="B59" s="1076"/>
      <c r="C59" s="1077"/>
      <c r="D59" s="1068" t="s">
        <v>13</v>
      </c>
      <c r="E59" s="1069"/>
      <c r="F59" s="1069"/>
      <c r="G59" s="1069"/>
      <c r="H59" s="1069"/>
      <c r="I59" s="1069"/>
      <c r="J59" s="1070"/>
      <c r="K59" s="235"/>
      <c r="L59" s="243"/>
      <c r="M59" s="243"/>
      <c r="N59" s="243"/>
      <c r="O59" s="253"/>
    </row>
    <row r="60" spans="1:21" ht="31.5" customHeight="1" x14ac:dyDescent="0.2">
      <c r="B60" s="1078"/>
      <c r="C60" s="1079"/>
      <c r="D60" s="1071" t="s">
        <v>66</v>
      </c>
      <c r="E60" s="1072"/>
      <c r="F60" s="1072"/>
      <c r="G60" s="1072"/>
      <c r="H60" s="1072"/>
      <c r="I60" s="1072"/>
      <c r="J60" s="1073"/>
      <c r="K60" s="236"/>
      <c r="L60" s="244"/>
      <c r="M60" s="244"/>
      <c r="N60" s="244"/>
      <c r="O60" s="254"/>
    </row>
    <row r="61" spans="1:21" ht="24" customHeight="1" x14ac:dyDescent="0.2">
      <c r="B61" s="213"/>
      <c r="C61" s="213"/>
      <c r="D61" s="222" t="s">
        <v>44</v>
      </c>
      <c r="E61" s="225"/>
      <c r="F61" s="225"/>
      <c r="G61" s="225"/>
      <c r="H61" s="225"/>
      <c r="I61" s="225"/>
      <c r="J61" s="225"/>
      <c r="K61" s="225"/>
      <c r="L61" s="225"/>
      <c r="M61" s="225"/>
      <c r="N61" s="225"/>
      <c r="O61" s="225"/>
    </row>
    <row r="62" spans="1:21" ht="24" customHeight="1" x14ac:dyDescent="0.2">
      <c r="B62" s="214"/>
      <c r="C62" s="214"/>
      <c r="D62" s="222" t="s">
        <v>38</v>
      </c>
      <c r="E62" s="225"/>
      <c r="F62" s="225"/>
      <c r="G62" s="225"/>
      <c r="H62" s="225"/>
      <c r="I62" s="225"/>
      <c r="J62" s="225"/>
      <c r="K62" s="225"/>
      <c r="L62" s="225"/>
      <c r="M62" s="225"/>
      <c r="N62" s="225"/>
      <c r="O62" s="225"/>
    </row>
    <row r="63" spans="1:21" ht="24" customHeight="1" x14ac:dyDescent="0.25">
      <c r="A63" s="85"/>
      <c r="B63" s="210"/>
      <c r="C63" s="85"/>
      <c r="D63" s="85"/>
      <c r="E63" s="85"/>
      <c r="F63" s="85"/>
      <c r="G63" s="85"/>
      <c r="H63" s="85"/>
      <c r="I63" s="85"/>
      <c r="J63" s="85"/>
      <c r="K63" s="85"/>
      <c r="L63" s="85"/>
      <c r="M63" s="85"/>
      <c r="N63" s="85"/>
      <c r="O63" s="85"/>
      <c r="P63" s="85"/>
      <c r="Q63" s="85"/>
      <c r="R63" s="85"/>
      <c r="S63" s="85"/>
      <c r="T63" s="85"/>
      <c r="U63" s="85"/>
    </row>
    <row r="64" spans="1:21" ht="24" customHeight="1" x14ac:dyDescent="0.25">
      <c r="A64" s="85"/>
      <c r="B64" s="210"/>
      <c r="C64" s="85"/>
      <c r="D64" s="85"/>
      <c r="E64" s="85"/>
      <c r="F64" s="85"/>
      <c r="G64" s="85"/>
      <c r="H64" s="85"/>
      <c r="I64" s="85"/>
      <c r="J64" s="85"/>
      <c r="K64" s="85"/>
      <c r="L64" s="85"/>
      <c r="M64" s="85"/>
      <c r="N64" s="85"/>
      <c r="O64" s="85"/>
      <c r="P64" s="85"/>
      <c r="Q64" s="85"/>
      <c r="R64" s="85"/>
      <c r="S64" s="85"/>
      <c r="T64" s="85"/>
      <c r="U64" s="85"/>
    </row>
  </sheetData>
  <sheetProtection algorithmName="SHA-512" hashValue="E2bCh7wMe/H28uQNqoDEznp8UjYwE/Zc1H8OwG32KJjnPHfRXPmmiAzX+kZcWLam1OEt+vq7bqiotv0ZqmxAZQ==" saltValue="PyZyhEHjaOIMTGJgSAU/Lw==" spinCount="100000" sheet="1" objects="1" scenarios="1"/>
  <mergeCells count="16">
    <mergeCell ref="D58:J58"/>
    <mergeCell ref="D59:J59"/>
    <mergeCell ref="D60:J60"/>
    <mergeCell ref="B58:C60"/>
    <mergeCell ref="B45:C51"/>
    <mergeCell ref="E50:J50"/>
    <mergeCell ref="E51:J51"/>
    <mergeCell ref="B52:C52"/>
    <mergeCell ref="E52:J52"/>
    <mergeCell ref="B53:C53"/>
    <mergeCell ref="E53:J53"/>
    <mergeCell ref="E45:J45"/>
    <mergeCell ref="E46:J46"/>
    <mergeCell ref="E47:J47"/>
    <mergeCell ref="E48:J48"/>
    <mergeCell ref="E49:J49"/>
  </mergeCells>
  <phoneticPr fontId="5"/>
  <printOptions horizontalCentered="1"/>
  <pageMargins left="0" right="0" top="0.19685039370078741" bottom="0.23622047244094488"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2"/>
  <cols>
    <col min="1" max="1" width="6.6328125" style="46" customWidth="1"/>
    <col min="2" max="3" width="12.6328125" style="46" customWidth="1"/>
    <col min="4" max="4" width="11.6328125" style="46" customWidth="1"/>
    <col min="5" max="8" width="10.36328125" style="46" customWidth="1"/>
    <col min="9" max="13" width="16.36328125" style="46" customWidth="1"/>
    <col min="14" max="19" width="12.6328125" style="46" customWidth="1"/>
    <col min="20" max="20" width="0" style="46" hidden="1" customWidth="1"/>
    <col min="21" max="16384" width="0" style="4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x14ac:dyDescent="0.2">
      <c r="M39" s="245" t="s">
        <v>23</v>
      </c>
    </row>
    <row r="40" spans="2:13" ht="27.75" customHeight="1" x14ac:dyDescent="0.25">
      <c r="B40" s="209" t="s">
        <v>26</v>
      </c>
      <c r="C40" s="215"/>
      <c r="D40" s="215"/>
      <c r="E40" s="223"/>
      <c r="F40" s="223"/>
      <c r="G40" s="223"/>
      <c r="H40" s="226" t="s">
        <v>17</v>
      </c>
      <c r="I40" s="228" t="s">
        <v>525</v>
      </c>
      <c r="J40" s="237" t="s">
        <v>526</v>
      </c>
      <c r="K40" s="237" t="s">
        <v>527</v>
      </c>
      <c r="L40" s="237" t="s">
        <v>528</v>
      </c>
      <c r="M40" s="266" t="s">
        <v>529</v>
      </c>
    </row>
    <row r="41" spans="2:13" ht="27.75" customHeight="1" x14ac:dyDescent="0.2">
      <c r="B41" s="1080" t="s">
        <v>33</v>
      </c>
      <c r="C41" s="1081"/>
      <c r="D41" s="218"/>
      <c r="E41" s="1105" t="s">
        <v>67</v>
      </c>
      <c r="F41" s="1105"/>
      <c r="G41" s="1105"/>
      <c r="H41" s="1106"/>
      <c r="I41" s="259">
        <v>9481</v>
      </c>
      <c r="J41" s="263">
        <v>10033</v>
      </c>
      <c r="K41" s="263">
        <v>10601</v>
      </c>
      <c r="L41" s="263">
        <v>10425</v>
      </c>
      <c r="M41" s="267">
        <v>9885</v>
      </c>
    </row>
    <row r="42" spans="2:13" ht="27.75" customHeight="1" x14ac:dyDescent="0.2">
      <c r="B42" s="1082"/>
      <c r="C42" s="1083"/>
      <c r="D42" s="219"/>
      <c r="E42" s="1096" t="s">
        <v>75</v>
      </c>
      <c r="F42" s="1096"/>
      <c r="G42" s="1096"/>
      <c r="H42" s="1097"/>
      <c r="I42" s="260">
        <v>600</v>
      </c>
      <c r="J42" s="264">
        <v>495</v>
      </c>
      <c r="K42" s="264">
        <v>395</v>
      </c>
      <c r="L42" s="264">
        <v>366</v>
      </c>
      <c r="M42" s="268">
        <v>339</v>
      </c>
    </row>
    <row r="43" spans="2:13" ht="27.75" customHeight="1" x14ac:dyDescent="0.2">
      <c r="B43" s="1082"/>
      <c r="C43" s="1083"/>
      <c r="D43" s="219"/>
      <c r="E43" s="1096" t="s">
        <v>76</v>
      </c>
      <c r="F43" s="1096"/>
      <c r="G43" s="1096"/>
      <c r="H43" s="1097"/>
      <c r="I43" s="260">
        <v>1954</v>
      </c>
      <c r="J43" s="264">
        <v>1923</v>
      </c>
      <c r="K43" s="264">
        <v>1551</v>
      </c>
      <c r="L43" s="264">
        <v>1406</v>
      </c>
      <c r="M43" s="268">
        <v>1114</v>
      </c>
    </row>
    <row r="44" spans="2:13" ht="27.75" customHeight="1" x14ac:dyDescent="0.2">
      <c r="B44" s="1082"/>
      <c r="C44" s="1083"/>
      <c r="D44" s="219"/>
      <c r="E44" s="1096" t="s">
        <v>18</v>
      </c>
      <c r="F44" s="1096"/>
      <c r="G44" s="1096"/>
      <c r="H44" s="1097"/>
      <c r="I44" s="260">
        <v>5342</v>
      </c>
      <c r="J44" s="264">
        <v>5171</v>
      </c>
      <c r="K44" s="264">
        <v>4913</v>
      </c>
      <c r="L44" s="264">
        <v>4574</v>
      </c>
      <c r="M44" s="268">
        <v>4147</v>
      </c>
    </row>
    <row r="45" spans="2:13" ht="27.75" customHeight="1" x14ac:dyDescent="0.2">
      <c r="B45" s="1082"/>
      <c r="C45" s="1083"/>
      <c r="D45" s="219"/>
      <c r="E45" s="1096" t="s">
        <v>79</v>
      </c>
      <c r="F45" s="1096"/>
      <c r="G45" s="1096"/>
      <c r="H45" s="1097"/>
      <c r="I45" s="260">
        <v>2492</v>
      </c>
      <c r="J45" s="264">
        <v>2358</v>
      </c>
      <c r="K45" s="264">
        <v>2308</v>
      </c>
      <c r="L45" s="264">
        <v>2144</v>
      </c>
      <c r="M45" s="268">
        <v>2197</v>
      </c>
    </row>
    <row r="46" spans="2:13" ht="27.75" customHeight="1" x14ac:dyDescent="0.2">
      <c r="B46" s="1082"/>
      <c r="C46" s="1083"/>
      <c r="D46" s="220"/>
      <c r="E46" s="1096" t="s">
        <v>78</v>
      </c>
      <c r="F46" s="1096"/>
      <c r="G46" s="1096"/>
      <c r="H46" s="1097"/>
      <c r="I46" s="260" t="s">
        <v>194</v>
      </c>
      <c r="J46" s="264" t="s">
        <v>194</v>
      </c>
      <c r="K46" s="264" t="s">
        <v>194</v>
      </c>
      <c r="L46" s="264" t="s">
        <v>194</v>
      </c>
      <c r="M46" s="268" t="s">
        <v>194</v>
      </c>
    </row>
    <row r="47" spans="2:13" ht="27.75" customHeight="1" x14ac:dyDescent="0.2">
      <c r="B47" s="1082"/>
      <c r="C47" s="1083"/>
      <c r="D47" s="256"/>
      <c r="E47" s="1102" t="s">
        <v>81</v>
      </c>
      <c r="F47" s="1103"/>
      <c r="G47" s="1103"/>
      <c r="H47" s="1104"/>
      <c r="I47" s="260" t="s">
        <v>194</v>
      </c>
      <c r="J47" s="264" t="s">
        <v>194</v>
      </c>
      <c r="K47" s="264" t="s">
        <v>194</v>
      </c>
      <c r="L47" s="264" t="s">
        <v>194</v>
      </c>
      <c r="M47" s="268" t="s">
        <v>194</v>
      </c>
    </row>
    <row r="48" spans="2:13" ht="27.75" customHeight="1" x14ac:dyDescent="0.2">
      <c r="B48" s="1082"/>
      <c r="C48" s="1083"/>
      <c r="D48" s="219"/>
      <c r="E48" s="1096" t="s">
        <v>55</v>
      </c>
      <c r="F48" s="1096"/>
      <c r="G48" s="1096"/>
      <c r="H48" s="1097"/>
      <c r="I48" s="260" t="s">
        <v>194</v>
      </c>
      <c r="J48" s="264" t="s">
        <v>194</v>
      </c>
      <c r="K48" s="264" t="s">
        <v>194</v>
      </c>
      <c r="L48" s="264" t="s">
        <v>194</v>
      </c>
      <c r="M48" s="268" t="s">
        <v>194</v>
      </c>
    </row>
    <row r="49" spans="2:13" ht="27.75" customHeight="1" x14ac:dyDescent="0.2">
      <c r="B49" s="1084"/>
      <c r="C49" s="1085"/>
      <c r="D49" s="219"/>
      <c r="E49" s="1096" t="s">
        <v>85</v>
      </c>
      <c r="F49" s="1096"/>
      <c r="G49" s="1096"/>
      <c r="H49" s="1097"/>
      <c r="I49" s="260" t="s">
        <v>194</v>
      </c>
      <c r="J49" s="264" t="s">
        <v>194</v>
      </c>
      <c r="K49" s="264" t="s">
        <v>194</v>
      </c>
      <c r="L49" s="264" t="s">
        <v>194</v>
      </c>
      <c r="M49" s="268" t="s">
        <v>194</v>
      </c>
    </row>
    <row r="50" spans="2:13" ht="27.75" customHeight="1" x14ac:dyDescent="0.2">
      <c r="B50" s="1100" t="s">
        <v>87</v>
      </c>
      <c r="C50" s="1101"/>
      <c r="D50" s="257"/>
      <c r="E50" s="1096" t="s">
        <v>89</v>
      </c>
      <c r="F50" s="1096"/>
      <c r="G50" s="1096"/>
      <c r="H50" s="1097"/>
      <c r="I50" s="260">
        <v>3170</v>
      </c>
      <c r="J50" s="264">
        <v>2822</v>
      </c>
      <c r="K50" s="264">
        <v>2722</v>
      </c>
      <c r="L50" s="264">
        <v>3055</v>
      </c>
      <c r="M50" s="268">
        <v>3341</v>
      </c>
    </row>
    <row r="51" spans="2:13" ht="27.75" customHeight="1" x14ac:dyDescent="0.2">
      <c r="B51" s="1082"/>
      <c r="C51" s="1083"/>
      <c r="D51" s="219"/>
      <c r="E51" s="1096" t="s">
        <v>92</v>
      </c>
      <c r="F51" s="1096"/>
      <c r="G51" s="1096"/>
      <c r="H51" s="1097"/>
      <c r="I51" s="260">
        <v>5194</v>
      </c>
      <c r="J51" s="264">
        <v>4292</v>
      </c>
      <c r="K51" s="264">
        <v>3916</v>
      </c>
      <c r="L51" s="264">
        <v>3184</v>
      </c>
      <c r="M51" s="268">
        <v>2525</v>
      </c>
    </row>
    <row r="52" spans="2:13" ht="27.75" customHeight="1" x14ac:dyDescent="0.2">
      <c r="B52" s="1084"/>
      <c r="C52" s="1085"/>
      <c r="D52" s="219"/>
      <c r="E52" s="1096" t="s">
        <v>41</v>
      </c>
      <c r="F52" s="1096"/>
      <c r="G52" s="1096"/>
      <c r="H52" s="1097"/>
      <c r="I52" s="260">
        <v>9393</v>
      </c>
      <c r="J52" s="264">
        <v>9176</v>
      </c>
      <c r="K52" s="264">
        <v>9106</v>
      </c>
      <c r="L52" s="264">
        <v>8839</v>
      </c>
      <c r="M52" s="268">
        <v>8325</v>
      </c>
    </row>
    <row r="53" spans="2:13" ht="27.75" customHeight="1" x14ac:dyDescent="0.2">
      <c r="B53" s="1090" t="s">
        <v>47</v>
      </c>
      <c r="C53" s="1091"/>
      <c r="D53" s="221"/>
      <c r="E53" s="1098" t="s">
        <v>94</v>
      </c>
      <c r="F53" s="1098"/>
      <c r="G53" s="1098"/>
      <c r="H53" s="1099"/>
      <c r="I53" s="261">
        <v>2113</v>
      </c>
      <c r="J53" s="265">
        <v>3690</v>
      </c>
      <c r="K53" s="265">
        <v>4024</v>
      </c>
      <c r="L53" s="265">
        <v>3837</v>
      </c>
      <c r="M53" s="269">
        <v>3491</v>
      </c>
    </row>
    <row r="54" spans="2:13" ht="27.75" customHeight="1" x14ac:dyDescent="0.25">
      <c r="B54" s="255" t="s">
        <v>69</v>
      </c>
      <c r="C54" s="192"/>
      <c r="D54" s="192"/>
      <c r="E54" s="258"/>
      <c r="F54" s="258"/>
      <c r="G54" s="258"/>
      <c r="H54" s="258"/>
      <c r="I54" s="262"/>
      <c r="J54" s="262"/>
      <c r="K54" s="262"/>
      <c r="L54" s="262"/>
      <c r="M54" s="262"/>
    </row>
    <row r="55" spans="2:13" ht="13" x14ac:dyDescent="0.2"/>
  </sheetData>
  <sheetProtection algorithmName="SHA-512" hashValue="LwKr6NOJFx+vAOz/nc8YeR7Zbe9IiT8+uF8rW5slsTFWqHt1xkE7LdSvc/WgTY7z+1IaTg7VKcwSedD37IH4QA==" saltValue="tzQZlm25uXtry8SVNNdN+w==" spinCount="100000" sheet="1" objects="1" scenarios="1"/>
  <mergeCells count="16">
    <mergeCell ref="B41:C49"/>
    <mergeCell ref="E51:H51"/>
    <mergeCell ref="E52:H52"/>
    <mergeCell ref="B53:C53"/>
    <mergeCell ref="E53:H53"/>
    <mergeCell ref="B50:C52"/>
    <mergeCell ref="E46:H46"/>
    <mergeCell ref="E47:H47"/>
    <mergeCell ref="E48:H48"/>
    <mergeCell ref="E49:H49"/>
    <mergeCell ref="E50:H50"/>
    <mergeCell ref="E41:H41"/>
    <mergeCell ref="E42:H42"/>
    <mergeCell ref="E43:H43"/>
    <mergeCell ref="E44:H44"/>
    <mergeCell ref="E45:H45"/>
  </mergeCells>
  <phoneticPr fontId="5"/>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Normal="100" zoomScaleSheetLayoutView="100" workbookViewId="0"/>
  </sheetViews>
  <sheetFormatPr defaultColWidth="0" defaultRowHeight="13.5" customHeight="1" zeroHeight="1" x14ac:dyDescent="0.2"/>
  <cols>
    <col min="1" max="1" width="8.26953125" style="46" customWidth="1"/>
    <col min="2" max="2" width="16.36328125" style="46" customWidth="1"/>
    <col min="3" max="5" width="26.26953125" style="46" customWidth="1"/>
    <col min="6" max="8" width="24.26953125" style="46" customWidth="1"/>
    <col min="9" max="14" width="26" style="46" customWidth="1"/>
    <col min="15" max="15" width="6.08984375" style="46" customWidth="1"/>
    <col min="16" max="16" width="9" style="46" hidden="1" customWidth="1"/>
    <col min="17" max="20" width="0" style="46" hidden="1" customWidth="1"/>
    <col min="21" max="21" width="9" style="46" hidden="1" customWidth="1"/>
    <col min="22" max="22" width="0" style="46" hidden="1" customWidth="1"/>
    <col min="23" max="23" width="9" style="46" hidden="1" customWidth="1"/>
    <col min="24" max="24" width="0" style="46" hidden="1" customWidth="1"/>
    <col min="25" max="16384" width="0" style="46"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x14ac:dyDescent="0.3">
      <c r="B53" s="85"/>
      <c r="C53" s="85"/>
      <c r="D53" s="85"/>
      <c r="E53" s="85"/>
      <c r="F53" s="85"/>
      <c r="G53" s="85"/>
      <c r="H53" s="285" t="s">
        <v>90</v>
      </c>
    </row>
    <row r="54" spans="2:8" ht="29.25" customHeight="1" x14ac:dyDescent="0.3">
      <c r="B54" s="270" t="s">
        <v>5</v>
      </c>
      <c r="C54" s="276"/>
      <c r="D54" s="276"/>
      <c r="E54" s="277" t="s">
        <v>17</v>
      </c>
      <c r="F54" s="278" t="s">
        <v>527</v>
      </c>
      <c r="G54" s="278" t="s">
        <v>528</v>
      </c>
      <c r="H54" s="286" t="s">
        <v>529</v>
      </c>
    </row>
    <row r="55" spans="2:8" ht="52.5" customHeight="1" x14ac:dyDescent="0.2">
      <c r="B55" s="271"/>
      <c r="C55" s="1115" t="s">
        <v>98</v>
      </c>
      <c r="D55" s="1115"/>
      <c r="E55" s="1116"/>
      <c r="F55" s="279">
        <v>650</v>
      </c>
      <c r="G55" s="279">
        <v>905</v>
      </c>
      <c r="H55" s="287">
        <v>1156</v>
      </c>
    </row>
    <row r="56" spans="2:8" ht="52.5" customHeight="1" x14ac:dyDescent="0.2">
      <c r="B56" s="272"/>
      <c r="C56" s="1117" t="s">
        <v>101</v>
      </c>
      <c r="D56" s="1117"/>
      <c r="E56" s="1118"/>
      <c r="F56" s="280">
        <v>2</v>
      </c>
      <c r="G56" s="280">
        <v>2</v>
      </c>
      <c r="H56" s="288">
        <v>2</v>
      </c>
    </row>
    <row r="57" spans="2:8" ht="53.25" customHeight="1" x14ac:dyDescent="0.2">
      <c r="B57" s="272"/>
      <c r="C57" s="1119" t="s">
        <v>72</v>
      </c>
      <c r="D57" s="1119"/>
      <c r="E57" s="1120"/>
      <c r="F57" s="281">
        <v>1086</v>
      </c>
      <c r="G57" s="281">
        <v>1174</v>
      </c>
      <c r="H57" s="289">
        <v>1211</v>
      </c>
    </row>
    <row r="58" spans="2:8" ht="45.75" customHeight="1" x14ac:dyDescent="0.2">
      <c r="B58" s="273"/>
      <c r="C58" s="1107" t="s">
        <v>265</v>
      </c>
      <c r="D58" s="1108"/>
      <c r="E58" s="1109"/>
      <c r="F58" s="282">
        <v>352</v>
      </c>
      <c r="G58" s="282">
        <v>473</v>
      </c>
      <c r="H58" s="290">
        <v>554</v>
      </c>
    </row>
    <row r="59" spans="2:8" ht="45.75" customHeight="1" x14ac:dyDescent="0.2">
      <c r="B59" s="273"/>
      <c r="C59" s="1107" t="s">
        <v>516</v>
      </c>
      <c r="D59" s="1108"/>
      <c r="E59" s="1109"/>
      <c r="F59" s="282">
        <v>502</v>
      </c>
      <c r="G59" s="282">
        <v>487</v>
      </c>
      <c r="H59" s="290">
        <v>458</v>
      </c>
    </row>
    <row r="60" spans="2:8" ht="45.75" customHeight="1" x14ac:dyDescent="0.2">
      <c r="B60" s="273"/>
      <c r="C60" s="1107" t="s">
        <v>538</v>
      </c>
      <c r="D60" s="1108"/>
      <c r="E60" s="1109"/>
      <c r="F60" s="282">
        <v>100</v>
      </c>
      <c r="G60" s="282">
        <v>122</v>
      </c>
      <c r="H60" s="290">
        <v>101</v>
      </c>
    </row>
    <row r="61" spans="2:8" ht="45.75" customHeight="1" x14ac:dyDescent="0.2">
      <c r="B61" s="273"/>
      <c r="C61" s="1107" t="s">
        <v>217</v>
      </c>
      <c r="D61" s="1108"/>
      <c r="E61" s="1109"/>
      <c r="F61" s="282">
        <v>50</v>
      </c>
      <c r="G61" s="282">
        <v>50</v>
      </c>
      <c r="H61" s="290">
        <v>51</v>
      </c>
    </row>
    <row r="62" spans="2:8" ht="45.75" customHeight="1" x14ac:dyDescent="0.2">
      <c r="B62" s="274"/>
      <c r="C62" s="1110" t="s">
        <v>539</v>
      </c>
      <c r="D62" s="1111"/>
      <c r="E62" s="1112"/>
      <c r="F62" s="283">
        <v>7</v>
      </c>
      <c r="G62" s="283">
        <v>12</v>
      </c>
      <c r="H62" s="291">
        <v>18</v>
      </c>
    </row>
    <row r="63" spans="2:8" ht="52.5" customHeight="1" x14ac:dyDescent="0.2">
      <c r="B63" s="275"/>
      <c r="C63" s="1113" t="s">
        <v>104</v>
      </c>
      <c r="D63" s="1113"/>
      <c r="E63" s="1114"/>
      <c r="F63" s="284">
        <v>1739</v>
      </c>
      <c r="G63" s="284">
        <v>2082</v>
      </c>
      <c r="H63" s="292">
        <v>2369</v>
      </c>
    </row>
    <row r="64" spans="2:8" ht="13" x14ac:dyDescent="0.2"/>
  </sheetData>
  <sheetProtection algorithmName="SHA-512" hashValue="p8CbXZ9b3oOh+SrxMT2EMH9y0eDr5aHEloFigv/OwTUbWsCYfJDpylqEkDCmwq6/xLTdlJeZHXiG9NPgtSY7sw==" saltValue="7p5x4zCtrbyKAq8XknZrXw==" spinCount="100000" sheet="1" objects="1" scenarios="1"/>
  <mergeCells count="9">
    <mergeCell ref="C60:E60"/>
    <mergeCell ref="C61:E61"/>
    <mergeCell ref="C62:E62"/>
    <mergeCell ref="C63:E63"/>
    <mergeCell ref="C55:E55"/>
    <mergeCell ref="C56:E56"/>
    <mergeCell ref="C57:E57"/>
    <mergeCell ref="C58:E58"/>
    <mergeCell ref="C59:E59"/>
  </mergeCells>
  <phoneticPr fontId="5"/>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Normal="100" zoomScaleSheetLayoutView="55" workbookViewId="0"/>
  </sheetViews>
  <sheetFormatPr defaultColWidth="0" defaultRowHeight="13.5" customHeight="1" zeroHeight="1" x14ac:dyDescent="0.2"/>
  <cols>
    <col min="1" max="1" width="6.36328125" style="318" customWidth="1"/>
    <col min="2" max="107" width="2.453125" style="318" customWidth="1"/>
    <col min="108" max="108" width="6.08984375" style="326" customWidth="1"/>
    <col min="109" max="109" width="5.90625" style="325" customWidth="1"/>
    <col min="110" max="16384" width="8.6328125" style="318" hidden="1"/>
  </cols>
  <sheetData>
    <row r="1" spans="1:109" ht="42.75" customHeight="1" x14ac:dyDescent="0.2">
      <c r="A1" s="316"/>
      <c r="B1" s="317"/>
      <c r="DD1" s="318"/>
      <c r="DE1" s="318"/>
    </row>
    <row r="2" spans="1:109" ht="25.5" customHeight="1" x14ac:dyDescent="0.2">
      <c r="A2" s="319"/>
      <c r="C2" s="319"/>
      <c r="O2" s="319"/>
      <c r="P2" s="319"/>
      <c r="Q2" s="319"/>
      <c r="R2" s="319"/>
      <c r="S2" s="319"/>
      <c r="T2" s="319"/>
      <c r="U2" s="319"/>
      <c r="V2" s="319"/>
      <c r="W2" s="319"/>
      <c r="X2" s="319"/>
      <c r="Y2" s="319"/>
      <c r="Z2" s="319"/>
      <c r="AA2" s="319"/>
      <c r="AB2" s="319"/>
      <c r="AC2" s="319"/>
      <c r="AD2" s="319"/>
      <c r="AE2" s="319"/>
      <c r="AF2" s="319"/>
      <c r="AG2" s="319"/>
      <c r="AH2" s="319"/>
      <c r="AI2" s="319"/>
      <c r="AU2" s="319"/>
      <c r="BG2" s="319"/>
      <c r="BS2" s="319"/>
      <c r="CE2" s="319"/>
      <c r="CQ2" s="319"/>
      <c r="DD2" s="318"/>
      <c r="DE2" s="318"/>
    </row>
    <row r="3" spans="1:109" ht="25.5" customHeight="1" x14ac:dyDescent="0.2">
      <c r="A3" s="319"/>
      <c r="C3" s="319"/>
      <c r="O3" s="319"/>
      <c r="P3" s="319"/>
      <c r="Q3" s="319"/>
      <c r="R3" s="319"/>
      <c r="S3" s="319"/>
      <c r="T3" s="319"/>
      <c r="U3" s="319"/>
      <c r="V3" s="319"/>
      <c r="W3" s="319"/>
      <c r="X3" s="319"/>
      <c r="Y3" s="319"/>
      <c r="Z3" s="319"/>
      <c r="AA3" s="319"/>
      <c r="AB3" s="319"/>
      <c r="AC3" s="319"/>
      <c r="AD3" s="319"/>
      <c r="AE3" s="319"/>
      <c r="AF3" s="319"/>
      <c r="AG3" s="319"/>
      <c r="AH3" s="319"/>
      <c r="AI3" s="319"/>
      <c r="AU3" s="319"/>
      <c r="BG3" s="319"/>
      <c r="BS3" s="319"/>
      <c r="CE3" s="319"/>
      <c r="CQ3" s="319"/>
      <c r="DD3" s="318"/>
      <c r="DE3" s="318"/>
    </row>
    <row r="4" spans="1:109" s="320" customFormat="1" ht="13" x14ac:dyDescent="0.2">
      <c r="A4" s="319"/>
      <c r="B4" s="319"/>
      <c r="C4" s="319"/>
      <c r="D4" s="319"/>
      <c r="E4" s="319"/>
      <c r="F4" s="319"/>
      <c r="G4" s="319"/>
      <c r="H4" s="319"/>
      <c r="I4" s="319"/>
      <c r="J4" s="319"/>
      <c r="K4" s="319"/>
      <c r="L4" s="319"/>
      <c r="M4" s="319"/>
      <c r="N4" s="319"/>
      <c r="O4" s="319"/>
      <c r="P4" s="319"/>
      <c r="Q4" s="319"/>
      <c r="R4" s="319"/>
      <c r="S4" s="319"/>
      <c r="T4" s="319"/>
      <c r="U4" s="319"/>
      <c r="V4" s="319"/>
      <c r="W4" s="319"/>
      <c r="X4" s="319"/>
      <c r="Y4" s="319"/>
      <c r="Z4" s="319"/>
      <c r="AA4" s="319"/>
      <c r="AB4" s="319"/>
      <c r="AC4" s="319"/>
      <c r="AD4" s="319"/>
      <c r="AE4" s="319"/>
      <c r="AF4" s="319"/>
      <c r="AG4" s="319"/>
      <c r="AH4" s="319"/>
      <c r="AI4" s="319"/>
      <c r="AJ4" s="319"/>
      <c r="AK4" s="319"/>
      <c r="AL4" s="319"/>
      <c r="AM4" s="319"/>
      <c r="AN4" s="319"/>
      <c r="AO4" s="319"/>
      <c r="AP4" s="319"/>
      <c r="AQ4" s="319"/>
      <c r="AR4" s="319"/>
      <c r="AS4" s="319"/>
      <c r="AT4" s="319"/>
      <c r="AU4" s="319"/>
      <c r="AV4" s="319"/>
      <c r="AW4" s="319"/>
      <c r="AX4" s="319"/>
      <c r="AY4" s="319"/>
      <c r="AZ4" s="319"/>
      <c r="BA4" s="319"/>
      <c r="BB4" s="319"/>
      <c r="BC4" s="319"/>
      <c r="BD4" s="319"/>
      <c r="BE4" s="319"/>
      <c r="BF4" s="319"/>
      <c r="BG4" s="319"/>
      <c r="BH4" s="319"/>
      <c r="BI4" s="319"/>
      <c r="BJ4" s="319"/>
      <c r="BK4" s="319"/>
      <c r="BL4" s="319"/>
      <c r="BM4" s="319"/>
      <c r="BN4" s="319"/>
      <c r="BO4" s="319"/>
      <c r="BP4" s="319"/>
      <c r="BQ4" s="319"/>
      <c r="BR4" s="319"/>
      <c r="BS4" s="319"/>
      <c r="BT4" s="319"/>
      <c r="BU4" s="319"/>
      <c r="BV4" s="319"/>
      <c r="BW4" s="319"/>
      <c r="BX4" s="319"/>
      <c r="BY4" s="319"/>
      <c r="BZ4" s="319"/>
      <c r="CA4" s="319"/>
      <c r="CB4" s="319"/>
      <c r="CC4" s="319"/>
      <c r="CD4" s="319"/>
      <c r="CE4" s="319"/>
      <c r="CF4" s="319"/>
      <c r="CG4" s="319"/>
      <c r="CH4" s="319"/>
      <c r="CI4" s="319"/>
      <c r="CJ4" s="319"/>
      <c r="CK4" s="319"/>
      <c r="CL4" s="319"/>
      <c r="CM4" s="319"/>
      <c r="CN4" s="319"/>
      <c r="CO4" s="319"/>
      <c r="CP4" s="319"/>
      <c r="CQ4" s="319"/>
      <c r="CR4" s="319"/>
      <c r="CS4" s="319"/>
      <c r="CT4" s="319"/>
      <c r="CU4" s="319"/>
      <c r="CV4" s="319"/>
      <c r="CW4" s="319"/>
      <c r="CX4" s="319"/>
      <c r="CY4" s="319"/>
      <c r="CZ4" s="319"/>
      <c r="DA4" s="319"/>
      <c r="DB4" s="319"/>
      <c r="DC4" s="319"/>
      <c r="DD4" s="319"/>
      <c r="DE4" s="319"/>
    </row>
    <row r="5" spans="1:109" s="320" customFormat="1" ht="13" x14ac:dyDescent="0.2">
      <c r="A5" s="319"/>
      <c r="B5" s="319"/>
      <c r="C5" s="319"/>
      <c r="D5" s="319"/>
      <c r="E5" s="319"/>
      <c r="F5" s="319"/>
      <c r="G5" s="319"/>
      <c r="H5" s="319"/>
      <c r="I5" s="319"/>
      <c r="J5" s="319"/>
      <c r="K5" s="319"/>
      <c r="L5" s="319"/>
      <c r="M5" s="319"/>
      <c r="N5" s="319"/>
      <c r="O5" s="319"/>
      <c r="P5" s="319"/>
      <c r="Q5" s="319"/>
      <c r="R5" s="319"/>
      <c r="S5" s="319"/>
      <c r="T5" s="319"/>
      <c r="U5" s="319"/>
      <c r="V5" s="319"/>
      <c r="W5" s="319"/>
      <c r="X5" s="319"/>
      <c r="Y5" s="319"/>
      <c r="Z5" s="319"/>
      <c r="AA5" s="319"/>
      <c r="AB5" s="319"/>
      <c r="AC5" s="319"/>
      <c r="AD5" s="319"/>
      <c r="AE5" s="319"/>
      <c r="AF5" s="319"/>
      <c r="AG5" s="319"/>
      <c r="AH5" s="319"/>
      <c r="AI5" s="319"/>
      <c r="AJ5" s="319"/>
      <c r="AK5" s="319"/>
      <c r="AL5" s="319"/>
      <c r="AM5" s="319"/>
      <c r="AN5" s="319"/>
      <c r="AO5" s="319"/>
      <c r="AP5" s="319"/>
      <c r="AQ5" s="319"/>
      <c r="AR5" s="319"/>
      <c r="AS5" s="319"/>
      <c r="AT5" s="319"/>
      <c r="AU5" s="319"/>
      <c r="AV5" s="319"/>
      <c r="AW5" s="319"/>
      <c r="AX5" s="319"/>
      <c r="AY5" s="319"/>
      <c r="AZ5" s="319"/>
      <c r="BA5" s="319"/>
      <c r="BB5" s="319"/>
      <c r="BC5" s="319"/>
      <c r="BD5" s="319"/>
      <c r="BE5" s="319"/>
      <c r="BF5" s="319"/>
      <c r="BG5" s="319"/>
      <c r="BH5" s="319"/>
      <c r="BI5" s="319"/>
      <c r="BJ5" s="319"/>
      <c r="BK5" s="319"/>
      <c r="BL5" s="319"/>
      <c r="BM5" s="319"/>
      <c r="BN5" s="319"/>
      <c r="BO5" s="319"/>
      <c r="BP5" s="319"/>
      <c r="BQ5" s="319"/>
      <c r="BR5" s="319"/>
      <c r="BS5" s="319"/>
      <c r="BT5" s="319"/>
      <c r="BU5" s="319"/>
      <c r="BV5" s="319"/>
      <c r="BW5" s="319"/>
      <c r="BX5" s="319"/>
      <c r="BY5" s="319"/>
      <c r="BZ5" s="319"/>
      <c r="CA5" s="319"/>
      <c r="CB5" s="319"/>
      <c r="CC5" s="319"/>
      <c r="CD5" s="319"/>
      <c r="CE5" s="319"/>
      <c r="CF5" s="319"/>
      <c r="CG5" s="319"/>
      <c r="CH5" s="319"/>
      <c r="CI5" s="319"/>
      <c r="CJ5" s="319"/>
      <c r="CK5" s="319"/>
      <c r="CL5" s="319"/>
      <c r="CM5" s="319"/>
      <c r="CN5" s="319"/>
      <c r="CO5" s="319"/>
      <c r="CP5" s="319"/>
      <c r="CQ5" s="319"/>
      <c r="CR5" s="319"/>
      <c r="CS5" s="319"/>
      <c r="CT5" s="319"/>
      <c r="CU5" s="319"/>
      <c r="CV5" s="319"/>
      <c r="CW5" s="319"/>
      <c r="CX5" s="319"/>
      <c r="CY5" s="319"/>
      <c r="CZ5" s="319"/>
      <c r="DA5" s="319"/>
      <c r="DB5" s="319"/>
      <c r="DC5" s="319"/>
      <c r="DD5" s="319"/>
      <c r="DE5" s="319"/>
    </row>
    <row r="6" spans="1:109" s="320" customFormat="1" ht="13" x14ac:dyDescent="0.2">
      <c r="A6" s="319"/>
      <c r="B6" s="319"/>
      <c r="C6" s="319"/>
      <c r="D6" s="319"/>
      <c r="E6" s="319"/>
      <c r="F6" s="319"/>
      <c r="G6" s="319"/>
      <c r="H6" s="319"/>
      <c r="I6" s="319"/>
      <c r="J6" s="319"/>
      <c r="K6" s="319"/>
      <c r="L6" s="319"/>
      <c r="M6" s="319"/>
      <c r="N6" s="319"/>
      <c r="O6" s="319"/>
      <c r="P6" s="319"/>
      <c r="Q6" s="319"/>
      <c r="R6" s="319"/>
      <c r="S6" s="319"/>
      <c r="T6" s="319"/>
      <c r="U6" s="319"/>
      <c r="V6" s="319"/>
      <c r="W6" s="319"/>
      <c r="X6" s="319"/>
      <c r="Y6" s="319"/>
      <c r="Z6" s="319"/>
      <c r="AA6" s="319"/>
      <c r="AB6" s="319"/>
      <c r="AC6" s="319"/>
      <c r="AD6" s="319"/>
      <c r="AE6" s="319"/>
      <c r="AF6" s="319"/>
      <c r="AG6" s="319"/>
      <c r="AH6" s="319"/>
      <c r="AI6" s="319"/>
      <c r="AJ6" s="319"/>
      <c r="AK6" s="319"/>
      <c r="AL6" s="319"/>
      <c r="AM6" s="319"/>
      <c r="AN6" s="319"/>
      <c r="AO6" s="319"/>
      <c r="AP6" s="319"/>
      <c r="AQ6" s="319"/>
      <c r="AR6" s="319"/>
      <c r="AS6" s="319"/>
      <c r="AT6" s="319"/>
      <c r="AU6" s="319"/>
      <c r="AV6" s="319"/>
      <c r="AW6" s="319"/>
      <c r="AX6" s="319"/>
      <c r="AY6" s="319"/>
      <c r="AZ6" s="319"/>
      <c r="BA6" s="319"/>
      <c r="BB6" s="319"/>
      <c r="BC6" s="319"/>
      <c r="BD6" s="319"/>
      <c r="BE6" s="319"/>
      <c r="BF6" s="319"/>
      <c r="BG6" s="319"/>
      <c r="BH6" s="319"/>
      <c r="BI6" s="319"/>
      <c r="BJ6" s="319"/>
      <c r="BK6" s="319"/>
      <c r="BL6" s="319"/>
      <c r="BM6" s="319"/>
      <c r="BN6" s="319"/>
      <c r="BO6" s="319"/>
      <c r="BP6" s="319"/>
      <c r="BQ6" s="319"/>
      <c r="BR6" s="319"/>
      <c r="BS6" s="319"/>
      <c r="BT6" s="319"/>
      <c r="BU6" s="319"/>
      <c r="BV6" s="319"/>
      <c r="BW6" s="319"/>
      <c r="BX6" s="319"/>
      <c r="BY6" s="319"/>
      <c r="BZ6" s="319"/>
      <c r="CA6" s="319"/>
      <c r="CB6" s="319"/>
      <c r="CC6" s="319"/>
      <c r="CD6" s="319"/>
      <c r="CE6" s="319"/>
      <c r="CF6" s="319"/>
      <c r="CG6" s="319"/>
      <c r="CH6" s="319"/>
      <c r="CI6" s="319"/>
      <c r="CJ6" s="319"/>
      <c r="CK6" s="319"/>
      <c r="CL6" s="319"/>
      <c r="CM6" s="319"/>
      <c r="CN6" s="319"/>
      <c r="CO6" s="319"/>
      <c r="CP6" s="319"/>
      <c r="CQ6" s="319"/>
      <c r="CR6" s="319"/>
      <c r="CS6" s="319"/>
      <c r="CT6" s="319"/>
      <c r="CU6" s="319"/>
      <c r="CV6" s="319"/>
      <c r="CW6" s="319"/>
      <c r="CX6" s="319"/>
      <c r="CY6" s="319"/>
      <c r="CZ6" s="319"/>
      <c r="DA6" s="319"/>
      <c r="DB6" s="319"/>
      <c r="DC6" s="319"/>
      <c r="DD6" s="319"/>
      <c r="DE6" s="319"/>
    </row>
    <row r="7" spans="1:109" s="320" customFormat="1" ht="13" x14ac:dyDescent="0.2">
      <c r="A7" s="319"/>
      <c r="B7" s="319"/>
      <c r="C7" s="319"/>
      <c r="D7" s="319"/>
      <c r="E7" s="319"/>
      <c r="F7" s="319"/>
      <c r="G7" s="319"/>
      <c r="H7" s="319"/>
      <c r="I7" s="319"/>
      <c r="J7" s="319"/>
      <c r="K7" s="319"/>
      <c r="L7" s="319"/>
      <c r="M7" s="319"/>
      <c r="N7" s="319"/>
      <c r="O7" s="319"/>
      <c r="P7" s="319"/>
      <c r="Q7" s="319"/>
      <c r="R7" s="319"/>
      <c r="S7" s="319"/>
      <c r="T7" s="319"/>
      <c r="U7" s="319"/>
      <c r="V7" s="319"/>
      <c r="W7" s="319"/>
      <c r="X7" s="319"/>
      <c r="Y7" s="319"/>
      <c r="Z7" s="319"/>
      <c r="AA7" s="319"/>
      <c r="AB7" s="319"/>
      <c r="AC7" s="319"/>
      <c r="AD7" s="319"/>
      <c r="AE7" s="319"/>
      <c r="AF7" s="319"/>
      <c r="AG7" s="319"/>
      <c r="AH7" s="319"/>
      <c r="AI7" s="319"/>
      <c r="AJ7" s="319"/>
      <c r="AK7" s="319"/>
      <c r="AL7" s="319"/>
      <c r="AM7" s="319"/>
      <c r="AN7" s="319"/>
      <c r="AO7" s="319"/>
      <c r="AP7" s="319"/>
      <c r="AQ7" s="319"/>
      <c r="AR7" s="319"/>
      <c r="AS7" s="319"/>
      <c r="AT7" s="319"/>
      <c r="AU7" s="319"/>
      <c r="AV7" s="319"/>
      <c r="AW7" s="319"/>
      <c r="AX7" s="319"/>
      <c r="AY7" s="319"/>
      <c r="AZ7" s="319"/>
      <c r="BA7" s="319"/>
      <c r="BB7" s="319"/>
      <c r="BC7" s="319"/>
      <c r="BD7" s="319"/>
      <c r="BE7" s="319"/>
      <c r="BF7" s="319"/>
      <c r="BG7" s="319"/>
      <c r="BH7" s="319"/>
      <c r="BI7" s="319"/>
      <c r="BJ7" s="319"/>
      <c r="BK7" s="319"/>
      <c r="BL7" s="319"/>
      <c r="BM7" s="319"/>
      <c r="BN7" s="319"/>
      <c r="BO7" s="319"/>
      <c r="BP7" s="319"/>
      <c r="BQ7" s="319"/>
      <c r="BR7" s="319"/>
      <c r="BS7" s="319"/>
      <c r="BT7" s="319"/>
      <c r="BU7" s="319"/>
      <c r="BV7" s="319"/>
      <c r="BW7" s="319"/>
      <c r="BX7" s="319"/>
      <c r="BY7" s="319"/>
      <c r="BZ7" s="319"/>
      <c r="CA7" s="319"/>
      <c r="CB7" s="319"/>
      <c r="CC7" s="319"/>
      <c r="CD7" s="319"/>
      <c r="CE7" s="319"/>
      <c r="CF7" s="319"/>
      <c r="CG7" s="319"/>
      <c r="CH7" s="319"/>
      <c r="CI7" s="319"/>
      <c r="CJ7" s="319"/>
      <c r="CK7" s="319"/>
      <c r="CL7" s="319"/>
      <c r="CM7" s="319"/>
      <c r="CN7" s="319"/>
      <c r="CO7" s="319"/>
      <c r="CP7" s="319"/>
      <c r="CQ7" s="319"/>
      <c r="CR7" s="319"/>
      <c r="CS7" s="319"/>
      <c r="CT7" s="319"/>
      <c r="CU7" s="319"/>
      <c r="CV7" s="319"/>
      <c r="CW7" s="319"/>
      <c r="CX7" s="319"/>
      <c r="CY7" s="319"/>
      <c r="CZ7" s="319"/>
      <c r="DA7" s="319"/>
      <c r="DB7" s="319"/>
      <c r="DC7" s="319"/>
      <c r="DD7" s="319"/>
      <c r="DE7" s="319"/>
    </row>
    <row r="8" spans="1:109" s="320" customFormat="1" ht="13" x14ac:dyDescent="0.2">
      <c r="A8" s="319"/>
      <c r="B8" s="319"/>
      <c r="C8" s="319"/>
      <c r="D8" s="319"/>
      <c r="E8" s="319"/>
      <c r="F8" s="319"/>
      <c r="G8" s="319"/>
      <c r="H8" s="319"/>
      <c r="I8" s="319"/>
      <c r="J8" s="319"/>
      <c r="K8" s="319"/>
      <c r="L8" s="319"/>
      <c r="M8" s="319"/>
      <c r="N8" s="319"/>
      <c r="O8" s="319"/>
      <c r="P8" s="319"/>
      <c r="Q8" s="319"/>
      <c r="R8" s="319"/>
      <c r="S8" s="319"/>
      <c r="T8" s="319"/>
      <c r="U8" s="319"/>
      <c r="V8" s="319"/>
      <c r="W8" s="319"/>
      <c r="X8" s="319"/>
      <c r="Y8" s="319"/>
      <c r="Z8" s="319"/>
      <c r="AA8" s="319"/>
      <c r="AB8" s="319"/>
      <c r="AC8" s="319"/>
      <c r="AD8" s="319"/>
      <c r="AE8" s="319"/>
      <c r="AF8" s="319"/>
      <c r="AG8" s="319"/>
      <c r="AH8" s="319"/>
      <c r="AI8" s="319"/>
      <c r="AJ8" s="319"/>
      <c r="AK8" s="319"/>
      <c r="AL8" s="319"/>
      <c r="AM8" s="319"/>
      <c r="AN8" s="319"/>
      <c r="AO8" s="319"/>
      <c r="AP8" s="319"/>
      <c r="AQ8" s="319"/>
      <c r="AR8" s="319"/>
      <c r="AS8" s="319"/>
      <c r="AT8" s="319"/>
      <c r="AU8" s="319"/>
      <c r="AV8" s="319"/>
      <c r="AW8" s="319"/>
      <c r="AX8" s="319"/>
      <c r="AY8" s="319"/>
      <c r="AZ8" s="319"/>
      <c r="BA8" s="319"/>
      <c r="BB8" s="319"/>
      <c r="BC8" s="319"/>
      <c r="BD8" s="319"/>
      <c r="BE8" s="319"/>
      <c r="BF8" s="319"/>
      <c r="BG8" s="319"/>
      <c r="BH8" s="319"/>
      <c r="BI8" s="319"/>
      <c r="BJ8" s="319"/>
      <c r="BK8" s="319"/>
      <c r="BL8" s="319"/>
      <c r="BM8" s="319"/>
      <c r="BN8" s="319"/>
      <c r="BO8" s="319"/>
      <c r="BP8" s="319"/>
      <c r="BQ8" s="319"/>
      <c r="BR8" s="319"/>
      <c r="BS8" s="319"/>
      <c r="BT8" s="319"/>
      <c r="BU8" s="319"/>
      <c r="BV8" s="319"/>
      <c r="BW8" s="319"/>
      <c r="BX8" s="319"/>
      <c r="BY8" s="319"/>
      <c r="BZ8" s="319"/>
      <c r="CA8" s="319"/>
      <c r="CB8" s="319"/>
      <c r="CC8" s="319"/>
      <c r="CD8" s="319"/>
      <c r="CE8" s="319"/>
      <c r="CF8" s="319"/>
      <c r="CG8" s="319"/>
      <c r="CH8" s="319"/>
      <c r="CI8" s="319"/>
      <c r="CJ8" s="319"/>
      <c r="CK8" s="319"/>
      <c r="CL8" s="319"/>
      <c r="CM8" s="319"/>
      <c r="CN8" s="319"/>
      <c r="CO8" s="319"/>
      <c r="CP8" s="319"/>
      <c r="CQ8" s="319"/>
      <c r="CR8" s="319"/>
      <c r="CS8" s="319"/>
      <c r="CT8" s="319"/>
      <c r="CU8" s="319"/>
      <c r="CV8" s="319"/>
      <c r="CW8" s="319"/>
      <c r="CX8" s="319"/>
      <c r="CY8" s="319"/>
      <c r="CZ8" s="319"/>
      <c r="DA8" s="319"/>
      <c r="DB8" s="319"/>
      <c r="DC8" s="319"/>
      <c r="DD8" s="319"/>
      <c r="DE8" s="319"/>
    </row>
    <row r="9" spans="1:109" s="320" customFormat="1" ht="13" x14ac:dyDescent="0.2">
      <c r="A9" s="319"/>
      <c r="B9" s="319"/>
      <c r="C9" s="319"/>
      <c r="D9" s="319"/>
      <c r="E9" s="319"/>
      <c r="F9" s="319"/>
      <c r="G9" s="319"/>
      <c r="H9" s="319"/>
      <c r="I9" s="319"/>
      <c r="J9" s="319"/>
      <c r="K9" s="319"/>
      <c r="L9" s="319"/>
      <c r="M9" s="319"/>
      <c r="N9" s="319"/>
      <c r="O9" s="319"/>
      <c r="P9" s="319"/>
      <c r="Q9" s="319"/>
      <c r="R9" s="319"/>
      <c r="S9" s="319"/>
      <c r="T9" s="319"/>
      <c r="U9" s="319"/>
      <c r="V9" s="319"/>
      <c r="W9" s="319"/>
      <c r="X9" s="319"/>
      <c r="Y9" s="319"/>
      <c r="Z9" s="319"/>
      <c r="AA9" s="319"/>
      <c r="AB9" s="319"/>
      <c r="AC9" s="319"/>
      <c r="AD9" s="319"/>
      <c r="AE9" s="319"/>
      <c r="AF9" s="319"/>
      <c r="AG9" s="319"/>
      <c r="AH9" s="319"/>
      <c r="AI9" s="319"/>
      <c r="AJ9" s="319"/>
      <c r="AK9" s="319"/>
      <c r="AL9" s="319"/>
      <c r="AM9" s="319"/>
      <c r="AN9" s="319"/>
      <c r="AO9" s="319"/>
      <c r="AP9" s="319"/>
      <c r="AQ9" s="319"/>
      <c r="AR9" s="319"/>
      <c r="AS9" s="319"/>
      <c r="AT9" s="319"/>
      <c r="AU9" s="319"/>
      <c r="AV9" s="319"/>
      <c r="AW9" s="319"/>
      <c r="AX9" s="319"/>
      <c r="AY9" s="319"/>
      <c r="AZ9" s="319"/>
      <c r="BA9" s="319"/>
      <c r="BB9" s="319"/>
      <c r="BC9" s="319"/>
      <c r="BD9" s="319"/>
      <c r="BE9" s="319"/>
      <c r="BF9" s="319"/>
      <c r="BG9" s="319"/>
      <c r="BH9" s="319"/>
      <c r="BI9" s="319"/>
      <c r="BJ9" s="319"/>
      <c r="BK9" s="319"/>
      <c r="BL9" s="319"/>
      <c r="BM9" s="319"/>
      <c r="BN9" s="319"/>
      <c r="BO9" s="319"/>
      <c r="BP9" s="319"/>
      <c r="BQ9" s="319"/>
      <c r="BR9" s="319"/>
      <c r="BS9" s="319"/>
      <c r="BT9" s="319"/>
      <c r="BU9" s="319"/>
      <c r="BV9" s="319"/>
      <c r="BW9" s="319"/>
      <c r="BX9" s="319"/>
      <c r="BY9" s="319"/>
      <c r="BZ9" s="319"/>
      <c r="CA9" s="319"/>
      <c r="CB9" s="319"/>
      <c r="CC9" s="319"/>
      <c r="CD9" s="319"/>
      <c r="CE9" s="319"/>
      <c r="CF9" s="319"/>
      <c r="CG9" s="319"/>
      <c r="CH9" s="319"/>
      <c r="CI9" s="319"/>
      <c r="CJ9" s="319"/>
      <c r="CK9" s="319"/>
      <c r="CL9" s="319"/>
      <c r="CM9" s="319"/>
      <c r="CN9" s="319"/>
      <c r="CO9" s="319"/>
      <c r="CP9" s="319"/>
      <c r="CQ9" s="319"/>
      <c r="CR9" s="319"/>
      <c r="CS9" s="319"/>
      <c r="CT9" s="319"/>
      <c r="CU9" s="319"/>
      <c r="CV9" s="319"/>
      <c r="CW9" s="319"/>
      <c r="CX9" s="319"/>
      <c r="CY9" s="319"/>
      <c r="CZ9" s="319"/>
      <c r="DA9" s="319"/>
      <c r="DB9" s="319"/>
      <c r="DC9" s="319"/>
      <c r="DD9" s="319"/>
      <c r="DE9" s="319"/>
    </row>
    <row r="10" spans="1:109" s="320" customFormat="1" ht="13" x14ac:dyDescent="0.2">
      <c r="A10" s="319"/>
      <c r="B10" s="319"/>
      <c r="C10" s="319"/>
      <c r="D10" s="319"/>
      <c r="E10" s="319"/>
      <c r="F10" s="319"/>
      <c r="G10" s="319"/>
      <c r="H10" s="319"/>
      <c r="I10" s="319"/>
      <c r="J10" s="319"/>
      <c r="K10" s="319"/>
      <c r="L10" s="319"/>
      <c r="M10" s="319"/>
      <c r="N10" s="319"/>
      <c r="O10" s="319"/>
      <c r="P10" s="319"/>
      <c r="Q10" s="319"/>
      <c r="R10" s="319"/>
      <c r="S10" s="319"/>
      <c r="T10" s="319"/>
      <c r="U10" s="319"/>
      <c r="V10" s="319"/>
      <c r="W10" s="319"/>
      <c r="X10" s="319"/>
      <c r="Y10" s="319"/>
      <c r="Z10" s="319"/>
      <c r="AA10" s="319"/>
      <c r="AB10" s="319"/>
      <c r="AC10" s="319"/>
      <c r="AD10" s="319"/>
      <c r="AE10" s="319"/>
      <c r="AF10" s="319"/>
      <c r="AG10" s="319"/>
      <c r="AH10" s="319"/>
      <c r="AI10" s="319"/>
      <c r="AJ10" s="319"/>
      <c r="AK10" s="319"/>
      <c r="AL10" s="319"/>
      <c r="AM10" s="319"/>
      <c r="AN10" s="319"/>
      <c r="AO10" s="319"/>
      <c r="AP10" s="319"/>
      <c r="AQ10" s="319"/>
      <c r="AR10" s="319"/>
      <c r="AS10" s="319"/>
      <c r="AT10" s="319"/>
      <c r="AU10" s="319"/>
      <c r="AV10" s="319"/>
      <c r="AW10" s="319"/>
      <c r="AX10" s="319"/>
      <c r="AY10" s="319"/>
      <c r="AZ10" s="319"/>
      <c r="BA10" s="319"/>
      <c r="BB10" s="319"/>
      <c r="BC10" s="319"/>
      <c r="BD10" s="319"/>
      <c r="BE10" s="319"/>
      <c r="BF10" s="319"/>
      <c r="BG10" s="319"/>
      <c r="BH10" s="319"/>
      <c r="BI10" s="319"/>
      <c r="BJ10" s="319"/>
      <c r="BK10" s="319"/>
      <c r="BL10" s="319"/>
      <c r="BM10" s="319"/>
      <c r="BN10" s="319"/>
      <c r="BO10" s="319"/>
      <c r="BP10" s="319"/>
      <c r="BQ10" s="319"/>
      <c r="BR10" s="319"/>
      <c r="BS10" s="319"/>
      <c r="BT10" s="319"/>
      <c r="BU10" s="319"/>
      <c r="BV10" s="319"/>
      <c r="BW10" s="319"/>
      <c r="BX10" s="319"/>
      <c r="BY10" s="319"/>
      <c r="BZ10" s="319"/>
      <c r="CA10" s="319"/>
      <c r="CB10" s="319"/>
      <c r="CC10" s="319"/>
      <c r="CD10" s="319"/>
      <c r="CE10" s="319"/>
      <c r="CF10" s="319"/>
      <c r="CG10" s="319"/>
      <c r="CH10" s="319"/>
      <c r="CI10" s="319"/>
      <c r="CJ10" s="319"/>
      <c r="CK10" s="319"/>
      <c r="CL10" s="319"/>
      <c r="CM10" s="319"/>
      <c r="CN10" s="319"/>
      <c r="CO10" s="319"/>
      <c r="CP10" s="319"/>
      <c r="CQ10" s="319"/>
      <c r="CR10" s="319"/>
      <c r="CS10" s="319"/>
      <c r="CT10" s="319"/>
      <c r="CU10" s="319"/>
      <c r="CV10" s="319"/>
      <c r="CW10" s="319"/>
      <c r="CX10" s="319"/>
      <c r="CY10" s="319"/>
      <c r="CZ10" s="319"/>
      <c r="DA10" s="319"/>
      <c r="DB10" s="319"/>
      <c r="DC10" s="319"/>
      <c r="DD10" s="319"/>
      <c r="DE10" s="319"/>
    </row>
    <row r="11" spans="1:109" s="320" customFormat="1" ht="13" x14ac:dyDescent="0.2">
      <c r="A11" s="319"/>
      <c r="B11" s="319"/>
      <c r="C11" s="319"/>
      <c r="D11" s="319"/>
      <c r="E11" s="319"/>
      <c r="F11" s="319"/>
      <c r="G11" s="319"/>
      <c r="H11" s="319"/>
      <c r="I11" s="319"/>
      <c r="J11" s="319"/>
      <c r="K11" s="319"/>
      <c r="L11" s="319"/>
      <c r="M11" s="319"/>
      <c r="N11" s="319"/>
      <c r="O11" s="319"/>
      <c r="P11" s="319"/>
      <c r="Q11" s="319"/>
      <c r="R11" s="319"/>
      <c r="S11" s="319"/>
      <c r="T11" s="319"/>
      <c r="U11" s="319"/>
      <c r="V11" s="319"/>
      <c r="W11" s="319"/>
      <c r="X11" s="319"/>
      <c r="Y11" s="319"/>
      <c r="Z11" s="319"/>
      <c r="AA11" s="319"/>
      <c r="AB11" s="319"/>
      <c r="AC11" s="319"/>
      <c r="AD11" s="319"/>
      <c r="AE11" s="319"/>
      <c r="AF11" s="319"/>
      <c r="AG11" s="319"/>
      <c r="AH11" s="319"/>
      <c r="AI11" s="319"/>
      <c r="AJ11" s="319"/>
      <c r="AK11" s="319"/>
      <c r="AL11" s="319"/>
      <c r="AM11" s="319"/>
      <c r="AN11" s="319"/>
      <c r="AO11" s="319"/>
      <c r="AP11" s="319"/>
      <c r="AQ11" s="319"/>
      <c r="AR11" s="319"/>
      <c r="AS11" s="319"/>
      <c r="AT11" s="319"/>
      <c r="AU11" s="319"/>
      <c r="AV11" s="319"/>
      <c r="AW11" s="319"/>
      <c r="AX11" s="319"/>
      <c r="AY11" s="319"/>
      <c r="AZ11" s="319"/>
      <c r="BA11" s="319"/>
      <c r="BB11" s="319"/>
      <c r="BC11" s="319"/>
      <c r="BD11" s="319"/>
      <c r="BE11" s="319"/>
      <c r="BF11" s="319"/>
      <c r="BG11" s="319"/>
      <c r="BH11" s="319"/>
      <c r="BI11" s="319"/>
      <c r="BJ11" s="319"/>
      <c r="BK11" s="319"/>
      <c r="BL11" s="319"/>
      <c r="BM11" s="319"/>
      <c r="BN11" s="319"/>
      <c r="BO11" s="319"/>
      <c r="BP11" s="319"/>
      <c r="BQ11" s="319"/>
      <c r="BR11" s="319"/>
      <c r="BS11" s="319"/>
      <c r="BT11" s="319"/>
      <c r="BU11" s="319"/>
      <c r="BV11" s="319"/>
      <c r="BW11" s="319"/>
      <c r="BX11" s="319"/>
      <c r="BY11" s="319"/>
      <c r="BZ11" s="319"/>
      <c r="CA11" s="319"/>
      <c r="CB11" s="319"/>
      <c r="CC11" s="319"/>
      <c r="CD11" s="319"/>
      <c r="CE11" s="319"/>
      <c r="CF11" s="319"/>
      <c r="CG11" s="319"/>
      <c r="CH11" s="319"/>
      <c r="CI11" s="319"/>
      <c r="CJ11" s="319"/>
      <c r="CK11" s="319"/>
      <c r="CL11" s="319"/>
      <c r="CM11" s="319"/>
      <c r="CN11" s="319"/>
      <c r="CO11" s="319"/>
      <c r="CP11" s="319"/>
      <c r="CQ11" s="319"/>
      <c r="CR11" s="319"/>
      <c r="CS11" s="319"/>
      <c r="CT11" s="319"/>
      <c r="CU11" s="319"/>
      <c r="CV11" s="319"/>
      <c r="CW11" s="319"/>
      <c r="CX11" s="319"/>
      <c r="CY11" s="319"/>
      <c r="CZ11" s="319"/>
      <c r="DA11" s="319"/>
      <c r="DB11" s="319"/>
      <c r="DC11" s="319"/>
      <c r="DD11" s="319"/>
      <c r="DE11" s="319"/>
    </row>
    <row r="12" spans="1:109" s="320" customFormat="1" ht="13" x14ac:dyDescent="0.2">
      <c r="A12" s="319"/>
      <c r="B12" s="319"/>
      <c r="C12" s="319"/>
      <c r="D12" s="319"/>
      <c r="E12" s="319"/>
      <c r="F12" s="319"/>
      <c r="G12" s="319"/>
      <c r="H12" s="319"/>
      <c r="I12" s="319"/>
      <c r="J12" s="319"/>
      <c r="K12" s="319"/>
      <c r="L12" s="319"/>
      <c r="M12" s="319"/>
      <c r="N12" s="319"/>
      <c r="O12" s="319"/>
      <c r="P12" s="319"/>
      <c r="Q12" s="319"/>
      <c r="R12" s="319"/>
      <c r="S12" s="319"/>
      <c r="T12" s="319"/>
      <c r="U12" s="319"/>
      <c r="V12" s="319"/>
      <c r="W12" s="319"/>
      <c r="X12" s="319"/>
      <c r="Y12" s="319"/>
      <c r="Z12" s="319"/>
      <c r="AA12" s="319"/>
      <c r="AB12" s="319"/>
      <c r="AC12" s="319"/>
      <c r="AD12" s="319"/>
      <c r="AE12" s="319"/>
      <c r="AF12" s="319"/>
      <c r="AG12" s="319"/>
      <c r="AH12" s="319"/>
      <c r="AI12" s="319"/>
      <c r="AJ12" s="319"/>
      <c r="AK12" s="319"/>
      <c r="AL12" s="319"/>
      <c r="AM12" s="319"/>
      <c r="AN12" s="319"/>
      <c r="AO12" s="319"/>
      <c r="AP12" s="319"/>
      <c r="AQ12" s="319"/>
      <c r="AR12" s="319"/>
      <c r="AS12" s="319"/>
      <c r="AT12" s="319"/>
      <c r="AU12" s="319"/>
      <c r="AV12" s="319"/>
      <c r="AW12" s="319"/>
      <c r="AX12" s="319"/>
      <c r="AY12" s="319"/>
      <c r="AZ12" s="319"/>
      <c r="BA12" s="319"/>
      <c r="BB12" s="319"/>
      <c r="BC12" s="319"/>
      <c r="BD12" s="319"/>
      <c r="BE12" s="319"/>
      <c r="BF12" s="319"/>
      <c r="BG12" s="319"/>
      <c r="BH12" s="319"/>
      <c r="BI12" s="319"/>
      <c r="BJ12" s="319"/>
      <c r="BK12" s="319"/>
      <c r="BL12" s="319"/>
      <c r="BM12" s="319"/>
      <c r="BN12" s="319"/>
      <c r="BO12" s="319"/>
      <c r="BP12" s="319"/>
      <c r="BQ12" s="319"/>
      <c r="BR12" s="319"/>
      <c r="BS12" s="319"/>
      <c r="BT12" s="319"/>
      <c r="BU12" s="319"/>
      <c r="BV12" s="319"/>
      <c r="BW12" s="319"/>
      <c r="BX12" s="319"/>
      <c r="BY12" s="319"/>
      <c r="BZ12" s="319"/>
      <c r="CA12" s="319"/>
      <c r="CB12" s="319"/>
      <c r="CC12" s="319"/>
      <c r="CD12" s="319"/>
      <c r="CE12" s="319"/>
      <c r="CF12" s="319"/>
      <c r="CG12" s="319"/>
      <c r="CH12" s="319"/>
      <c r="CI12" s="319"/>
      <c r="CJ12" s="319"/>
      <c r="CK12" s="319"/>
      <c r="CL12" s="319"/>
      <c r="CM12" s="319"/>
      <c r="CN12" s="319"/>
      <c r="CO12" s="319"/>
      <c r="CP12" s="319"/>
      <c r="CQ12" s="319"/>
      <c r="CR12" s="319"/>
      <c r="CS12" s="319"/>
      <c r="CT12" s="319"/>
      <c r="CU12" s="319"/>
      <c r="CV12" s="319"/>
      <c r="CW12" s="319"/>
      <c r="CX12" s="319"/>
      <c r="CY12" s="319"/>
      <c r="CZ12" s="319"/>
      <c r="DA12" s="319"/>
      <c r="DB12" s="319"/>
      <c r="DC12" s="319"/>
      <c r="DD12" s="319"/>
      <c r="DE12" s="319"/>
    </row>
    <row r="13" spans="1:109" s="320" customFormat="1" ht="13" x14ac:dyDescent="0.2">
      <c r="A13" s="319"/>
      <c r="B13" s="319"/>
      <c r="C13" s="319"/>
      <c r="D13" s="319"/>
      <c r="E13" s="319"/>
      <c r="F13" s="319"/>
      <c r="G13" s="319"/>
      <c r="H13" s="319"/>
      <c r="I13" s="319"/>
      <c r="J13" s="319"/>
      <c r="K13" s="319"/>
      <c r="L13" s="319"/>
      <c r="M13" s="319"/>
      <c r="N13" s="319"/>
      <c r="O13" s="319"/>
      <c r="P13" s="319"/>
      <c r="Q13" s="319"/>
      <c r="R13" s="319"/>
      <c r="S13" s="319"/>
      <c r="T13" s="319"/>
      <c r="U13" s="319"/>
      <c r="V13" s="319"/>
      <c r="W13" s="319"/>
      <c r="X13" s="319"/>
      <c r="Y13" s="319"/>
      <c r="Z13" s="319"/>
      <c r="AA13" s="319"/>
      <c r="AB13" s="319"/>
      <c r="AC13" s="319"/>
      <c r="AD13" s="319"/>
      <c r="AE13" s="319"/>
      <c r="AF13" s="319"/>
      <c r="AG13" s="319"/>
      <c r="AH13" s="319"/>
      <c r="AI13" s="319"/>
      <c r="AJ13" s="319"/>
      <c r="AK13" s="319"/>
      <c r="AL13" s="319"/>
      <c r="AM13" s="319"/>
      <c r="AN13" s="319"/>
      <c r="AO13" s="319"/>
      <c r="AP13" s="319"/>
      <c r="AQ13" s="319"/>
      <c r="AR13" s="319"/>
      <c r="AS13" s="319"/>
      <c r="AT13" s="319"/>
      <c r="AU13" s="319"/>
      <c r="AV13" s="319"/>
      <c r="AW13" s="319"/>
      <c r="AX13" s="319"/>
      <c r="AY13" s="319"/>
      <c r="AZ13" s="319"/>
      <c r="BA13" s="319"/>
      <c r="BB13" s="319"/>
      <c r="BC13" s="319"/>
      <c r="BD13" s="319"/>
      <c r="BE13" s="319"/>
      <c r="BF13" s="319"/>
      <c r="BG13" s="319"/>
      <c r="BH13" s="319"/>
      <c r="BI13" s="319"/>
      <c r="BJ13" s="319"/>
      <c r="BK13" s="319"/>
      <c r="BL13" s="319"/>
      <c r="BM13" s="319"/>
      <c r="BN13" s="319"/>
      <c r="BO13" s="319"/>
      <c r="BP13" s="319"/>
      <c r="BQ13" s="319"/>
      <c r="BR13" s="319"/>
      <c r="BS13" s="319"/>
      <c r="BT13" s="319"/>
      <c r="BU13" s="319"/>
      <c r="BV13" s="319"/>
      <c r="BW13" s="319"/>
      <c r="BX13" s="319"/>
      <c r="BY13" s="319"/>
      <c r="BZ13" s="319"/>
      <c r="CA13" s="319"/>
      <c r="CB13" s="319"/>
      <c r="CC13" s="319"/>
      <c r="CD13" s="319"/>
      <c r="CE13" s="319"/>
      <c r="CF13" s="319"/>
      <c r="CG13" s="319"/>
      <c r="CH13" s="319"/>
      <c r="CI13" s="319"/>
      <c r="CJ13" s="319"/>
      <c r="CK13" s="319"/>
      <c r="CL13" s="319"/>
      <c r="CM13" s="319"/>
      <c r="CN13" s="319"/>
      <c r="CO13" s="319"/>
      <c r="CP13" s="319"/>
      <c r="CQ13" s="319"/>
      <c r="CR13" s="319"/>
      <c r="CS13" s="319"/>
      <c r="CT13" s="319"/>
      <c r="CU13" s="319"/>
      <c r="CV13" s="319"/>
      <c r="CW13" s="319"/>
      <c r="CX13" s="319"/>
      <c r="CY13" s="319"/>
      <c r="CZ13" s="319"/>
      <c r="DA13" s="319"/>
      <c r="DB13" s="319"/>
      <c r="DC13" s="319"/>
      <c r="DD13" s="319"/>
      <c r="DE13" s="319"/>
    </row>
    <row r="14" spans="1:109" s="320" customFormat="1" ht="13" x14ac:dyDescent="0.2">
      <c r="A14" s="319"/>
      <c r="B14" s="319"/>
      <c r="C14" s="319"/>
      <c r="D14" s="319"/>
      <c r="E14" s="319"/>
      <c r="F14" s="319"/>
      <c r="G14" s="319"/>
      <c r="H14" s="319"/>
      <c r="I14" s="319"/>
      <c r="J14" s="319"/>
      <c r="K14" s="319"/>
      <c r="L14" s="319"/>
      <c r="M14" s="319"/>
      <c r="N14" s="319"/>
      <c r="O14" s="319"/>
      <c r="P14" s="319"/>
      <c r="Q14" s="319"/>
      <c r="R14" s="319"/>
      <c r="S14" s="319"/>
      <c r="T14" s="319"/>
      <c r="U14" s="319"/>
      <c r="V14" s="319"/>
      <c r="W14" s="319"/>
      <c r="X14" s="319"/>
      <c r="Y14" s="319"/>
      <c r="Z14" s="319"/>
      <c r="AA14" s="319"/>
      <c r="AB14" s="319"/>
      <c r="AC14" s="319"/>
      <c r="AD14" s="319"/>
      <c r="AE14" s="319"/>
      <c r="AF14" s="319"/>
      <c r="AG14" s="319"/>
      <c r="AH14" s="319"/>
      <c r="AI14" s="319"/>
      <c r="AJ14" s="319"/>
      <c r="AK14" s="319"/>
      <c r="AL14" s="319"/>
      <c r="AM14" s="319"/>
      <c r="AN14" s="319"/>
      <c r="AO14" s="319"/>
      <c r="AP14" s="319"/>
      <c r="AQ14" s="319"/>
      <c r="AR14" s="319"/>
      <c r="AS14" s="319"/>
      <c r="AT14" s="319"/>
      <c r="AU14" s="319"/>
      <c r="AV14" s="319"/>
      <c r="AW14" s="319"/>
      <c r="AX14" s="319"/>
      <c r="AY14" s="319"/>
      <c r="AZ14" s="319"/>
      <c r="BA14" s="319"/>
      <c r="BB14" s="319"/>
      <c r="BC14" s="319"/>
      <c r="BD14" s="319"/>
      <c r="BE14" s="319"/>
      <c r="BF14" s="319"/>
      <c r="BG14" s="319"/>
      <c r="BH14" s="319"/>
      <c r="BI14" s="319"/>
      <c r="BJ14" s="319"/>
      <c r="BK14" s="319"/>
      <c r="BL14" s="319"/>
      <c r="BM14" s="319"/>
      <c r="BN14" s="319"/>
      <c r="BO14" s="319"/>
      <c r="BP14" s="319"/>
      <c r="BQ14" s="319"/>
      <c r="BR14" s="319"/>
      <c r="BS14" s="319"/>
      <c r="BT14" s="319"/>
      <c r="BU14" s="319"/>
      <c r="BV14" s="319"/>
      <c r="BW14" s="319"/>
      <c r="BX14" s="319"/>
      <c r="BY14" s="319"/>
      <c r="BZ14" s="319"/>
      <c r="CA14" s="319"/>
      <c r="CB14" s="319"/>
      <c r="CC14" s="319"/>
      <c r="CD14" s="319"/>
      <c r="CE14" s="319"/>
      <c r="CF14" s="319"/>
      <c r="CG14" s="319"/>
      <c r="CH14" s="319"/>
      <c r="CI14" s="319"/>
      <c r="CJ14" s="319"/>
      <c r="CK14" s="319"/>
      <c r="CL14" s="319"/>
      <c r="CM14" s="319"/>
      <c r="CN14" s="319"/>
      <c r="CO14" s="319"/>
      <c r="CP14" s="319"/>
      <c r="CQ14" s="319"/>
      <c r="CR14" s="319"/>
      <c r="CS14" s="319"/>
      <c r="CT14" s="319"/>
      <c r="CU14" s="319"/>
      <c r="CV14" s="319"/>
      <c r="CW14" s="319"/>
      <c r="CX14" s="319"/>
      <c r="CY14" s="319"/>
      <c r="CZ14" s="319"/>
      <c r="DA14" s="319"/>
      <c r="DB14" s="319"/>
      <c r="DC14" s="319"/>
      <c r="DD14" s="319"/>
      <c r="DE14" s="319"/>
    </row>
    <row r="15" spans="1:109" s="320" customFormat="1" ht="13" x14ac:dyDescent="0.2">
      <c r="A15" s="318"/>
      <c r="B15" s="319"/>
      <c r="C15" s="319"/>
      <c r="D15" s="319"/>
      <c r="E15" s="319"/>
      <c r="F15" s="319"/>
      <c r="G15" s="319"/>
      <c r="H15" s="319"/>
      <c r="I15" s="319"/>
      <c r="J15" s="319"/>
      <c r="K15" s="319"/>
      <c r="L15" s="319"/>
      <c r="M15" s="319"/>
      <c r="N15" s="319"/>
      <c r="O15" s="319"/>
      <c r="P15" s="319"/>
      <c r="Q15" s="319"/>
      <c r="R15" s="319"/>
      <c r="S15" s="319"/>
      <c r="T15" s="319"/>
      <c r="U15" s="319"/>
      <c r="V15" s="319"/>
      <c r="W15" s="319"/>
      <c r="X15" s="319"/>
      <c r="Y15" s="319"/>
      <c r="Z15" s="319"/>
      <c r="AA15" s="319"/>
      <c r="AB15" s="319"/>
      <c r="AC15" s="319"/>
      <c r="AD15" s="319"/>
      <c r="AE15" s="319"/>
      <c r="AF15" s="319"/>
      <c r="AG15" s="319"/>
      <c r="AH15" s="319"/>
      <c r="AI15" s="319"/>
      <c r="AJ15" s="319"/>
      <c r="AK15" s="319"/>
      <c r="AL15" s="319"/>
      <c r="AM15" s="319"/>
      <c r="AN15" s="319"/>
      <c r="AO15" s="319"/>
      <c r="AP15" s="319"/>
      <c r="AQ15" s="319"/>
      <c r="AR15" s="319"/>
      <c r="AS15" s="319"/>
      <c r="AT15" s="319"/>
      <c r="AU15" s="319"/>
      <c r="AV15" s="319"/>
      <c r="AW15" s="319"/>
      <c r="AX15" s="319"/>
      <c r="AY15" s="319"/>
      <c r="AZ15" s="319"/>
      <c r="BA15" s="319"/>
      <c r="BB15" s="319"/>
      <c r="BC15" s="319"/>
      <c r="BD15" s="319"/>
      <c r="BE15" s="319"/>
      <c r="BF15" s="319"/>
      <c r="BG15" s="319"/>
      <c r="BH15" s="319"/>
      <c r="BI15" s="319"/>
      <c r="BJ15" s="319"/>
      <c r="BK15" s="319"/>
      <c r="BL15" s="319"/>
      <c r="BM15" s="319"/>
      <c r="BN15" s="319"/>
      <c r="BO15" s="319"/>
      <c r="BP15" s="319"/>
      <c r="BQ15" s="319"/>
      <c r="BR15" s="319"/>
      <c r="BS15" s="319"/>
      <c r="BT15" s="319"/>
      <c r="BU15" s="319"/>
      <c r="BV15" s="319"/>
      <c r="BW15" s="319"/>
      <c r="BX15" s="319"/>
      <c r="BY15" s="319"/>
      <c r="BZ15" s="319"/>
      <c r="CA15" s="319"/>
      <c r="CB15" s="319"/>
      <c r="CC15" s="319"/>
      <c r="CD15" s="319"/>
      <c r="CE15" s="319"/>
      <c r="CF15" s="319"/>
      <c r="CG15" s="319"/>
      <c r="CH15" s="319"/>
      <c r="CI15" s="319"/>
      <c r="CJ15" s="319"/>
      <c r="CK15" s="319"/>
      <c r="CL15" s="319"/>
      <c r="CM15" s="319"/>
      <c r="CN15" s="319"/>
      <c r="CO15" s="319"/>
      <c r="CP15" s="319"/>
      <c r="CQ15" s="319"/>
      <c r="CR15" s="319"/>
      <c r="CS15" s="319"/>
      <c r="CT15" s="319"/>
      <c r="CU15" s="319"/>
      <c r="CV15" s="319"/>
      <c r="CW15" s="319"/>
      <c r="CX15" s="319"/>
      <c r="CY15" s="319"/>
      <c r="CZ15" s="319"/>
      <c r="DA15" s="319"/>
      <c r="DB15" s="319"/>
      <c r="DC15" s="319"/>
      <c r="DD15" s="319"/>
      <c r="DE15" s="319"/>
    </row>
    <row r="16" spans="1:109" s="320" customFormat="1" ht="13" x14ac:dyDescent="0.2">
      <c r="A16" s="318"/>
      <c r="B16" s="319"/>
      <c r="C16" s="319"/>
      <c r="D16" s="319"/>
      <c r="E16" s="319"/>
      <c r="F16" s="319"/>
      <c r="G16" s="319"/>
      <c r="H16" s="319"/>
      <c r="I16" s="319"/>
      <c r="J16" s="319"/>
      <c r="K16" s="319"/>
      <c r="L16" s="319"/>
      <c r="M16" s="319"/>
      <c r="N16" s="319"/>
      <c r="O16" s="319"/>
      <c r="P16" s="319"/>
      <c r="Q16" s="319"/>
      <c r="R16" s="319"/>
      <c r="S16" s="319"/>
      <c r="T16" s="319"/>
      <c r="U16" s="319"/>
      <c r="V16" s="319"/>
      <c r="W16" s="319"/>
      <c r="X16" s="319"/>
      <c r="Y16" s="319"/>
      <c r="Z16" s="319"/>
      <c r="AA16" s="319"/>
      <c r="AB16" s="319"/>
      <c r="AC16" s="319"/>
      <c r="AD16" s="319"/>
      <c r="AE16" s="319"/>
      <c r="AF16" s="319"/>
      <c r="AG16" s="319"/>
      <c r="AH16" s="319"/>
      <c r="AI16" s="319"/>
      <c r="AJ16" s="319"/>
      <c r="AK16" s="319"/>
      <c r="AL16" s="319"/>
      <c r="AM16" s="319"/>
      <c r="AN16" s="319"/>
      <c r="AO16" s="319"/>
      <c r="AP16" s="319"/>
      <c r="AQ16" s="319"/>
      <c r="AR16" s="319"/>
      <c r="AS16" s="319"/>
      <c r="AT16" s="319"/>
      <c r="AU16" s="319"/>
      <c r="AV16" s="319"/>
      <c r="AW16" s="319"/>
      <c r="AX16" s="319"/>
      <c r="AY16" s="319"/>
      <c r="AZ16" s="319"/>
      <c r="BA16" s="319"/>
      <c r="BB16" s="319"/>
      <c r="BC16" s="319"/>
      <c r="BD16" s="319"/>
      <c r="BE16" s="319"/>
      <c r="BF16" s="319"/>
      <c r="BG16" s="319"/>
      <c r="BH16" s="319"/>
      <c r="BI16" s="319"/>
      <c r="BJ16" s="319"/>
      <c r="BK16" s="319"/>
      <c r="BL16" s="319"/>
      <c r="BM16" s="319"/>
      <c r="BN16" s="319"/>
      <c r="BO16" s="319"/>
      <c r="BP16" s="319"/>
      <c r="BQ16" s="319"/>
      <c r="BR16" s="319"/>
      <c r="BS16" s="319"/>
      <c r="BT16" s="319"/>
      <c r="BU16" s="319"/>
      <c r="BV16" s="319"/>
      <c r="BW16" s="319"/>
      <c r="BX16" s="319"/>
      <c r="BY16" s="319"/>
      <c r="BZ16" s="319"/>
      <c r="CA16" s="319"/>
      <c r="CB16" s="319"/>
      <c r="CC16" s="319"/>
      <c r="CD16" s="319"/>
      <c r="CE16" s="319"/>
      <c r="CF16" s="319"/>
      <c r="CG16" s="319"/>
      <c r="CH16" s="319"/>
      <c r="CI16" s="319"/>
      <c r="CJ16" s="319"/>
      <c r="CK16" s="319"/>
      <c r="CL16" s="319"/>
      <c r="CM16" s="319"/>
      <c r="CN16" s="319"/>
      <c r="CO16" s="319"/>
      <c r="CP16" s="319"/>
      <c r="CQ16" s="319"/>
      <c r="CR16" s="319"/>
      <c r="CS16" s="319"/>
      <c r="CT16" s="319"/>
      <c r="CU16" s="319"/>
      <c r="CV16" s="319"/>
      <c r="CW16" s="319"/>
      <c r="CX16" s="319"/>
      <c r="CY16" s="319"/>
      <c r="CZ16" s="319"/>
      <c r="DA16" s="319"/>
      <c r="DB16" s="319"/>
      <c r="DC16" s="319"/>
      <c r="DD16" s="319"/>
      <c r="DE16" s="319"/>
    </row>
    <row r="17" spans="1:109" s="320" customFormat="1" ht="13" x14ac:dyDescent="0.2">
      <c r="A17" s="318"/>
      <c r="B17" s="319"/>
      <c r="C17" s="319"/>
      <c r="D17" s="319"/>
      <c r="E17" s="319"/>
      <c r="F17" s="319"/>
      <c r="G17" s="319"/>
      <c r="H17" s="319"/>
      <c r="I17" s="319"/>
      <c r="J17" s="319"/>
      <c r="K17" s="319"/>
      <c r="L17" s="319"/>
      <c r="M17" s="319"/>
      <c r="N17" s="319"/>
      <c r="O17" s="319"/>
      <c r="P17" s="319"/>
      <c r="Q17" s="319"/>
      <c r="R17" s="319"/>
      <c r="S17" s="319"/>
      <c r="T17" s="319"/>
      <c r="U17" s="319"/>
      <c r="V17" s="319"/>
      <c r="W17" s="319"/>
      <c r="X17" s="319"/>
      <c r="Y17" s="319"/>
      <c r="Z17" s="319"/>
      <c r="AA17" s="319"/>
      <c r="AB17" s="319"/>
      <c r="AC17" s="319"/>
      <c r="AD17" s="319"/>
      <c r="AE17" s="319"/>
      <c r="AF17" s="319"/>
      <c r="AG17" s="319"/>
      <c r="AH17" s="319"/>
      <c r="AI17" s="319"/>
      <c r="AJ17" s="319"/>
      <c r="AK17" s="319"/>
      <c r="AL17" s="319"/>
      <c r="AM17" s="319"/>
      <c r="AN17" s="319"/>
      <c r="AO17" s="319"/>
      <c r="AP17" s="319"/>
      <c r="AQ17" s="319"/>
      <c r="AR17" s="319"/>
      <c r="AS17" s="319"/>
      <c r="AT17" s="319"/>
      <c r="AU17" s="319"/>
      <c r="AV17" s="319"/>
      <c r="AW17" s="319"/>
      <c r="AX17" s="319"/>
      <c r="AY17" s="319"/>
      <c r="AZ17" s="319"/>
      <c r="BA17" s="319"/>
      <c r="BB17" s="319"/>
      <c r="BC17" s="319"/>
      <c r="BD17" s="319"/>
      <c r="BE17" s="319"/>
      <c r="BF17" s="319"/>
      <c r="BG17" s="319"/>
      <c r="BH17" s="319"/>
      <c r="BI17" s="319"/>
      <c r="BJ17" s="319"/>
      <c r="BK17" s="319"/>
      <c r="BL17" s="319"/>
      <c r="BM17" s="319"/>
      <c r="BN17" s="319"/>
      <c r="BO17" s="319"/>
      <c r="BP17" s="319"/>
      <c r="BQ17" s="319"/>
      <c r="BR17" s="319"/>
      <c r="BS17" s="319"/>
      <c r="BT17" s="319"/>
      <c r="BU17" s="319"/>
      <c r="BV17" s="319"/>
      <c r="BW17" s="319"/>
      <c r="BX17" s="319"/>
      <c r="BY17" s="319"/>
      <c r="BZ17" s="319"/>
      <c r="CA17" s="319"/>
      <c r="CB17" s="319"/>
      <c r="CC17" s="319"/>
      <c r="CD17" s="319"/>
      <c r="CE17" s="319"/>
      <c r="CF17" s="319"/>
      <c r="CG17" s="319"/>
      <c r="CH17" s="319"/>
      <c r="CI17" s="319"/>
      <c r="CJ17" s="319"/>
      <c r="CK17" s="319"/>
      <c r="CL17" s="319"/>
      <c r="CM17" s="319"/>
      <c r="CN17" s="319"/>
      <c r="CO17" s="319"/>
      <c r="CP17" s="319"/>
      <c r="CQ17" s="319"/>
      <c r="CR17" s="319"/>
      <c r="CS17" s="319"/>
      <c r="CT17" s="319"/>
      <c r="CU17" s="319"/>
      <c r="CV17" s="319"/>
      <c r="CW17" s="319"/>
      <c r="CX17" s="319"/>
      <c r="CY17" s="319"/>
      <c r="CZ17" s="319"/>
      <c r="DA17" s="319"/>
      <c r="DB17" s="319"/>
      <c r="DC17" s="319"/>
      <c r="DD17" s="319"/>
      <c r="DE17" s="319"/>
    </row>
    <row r="18" spans="1:109" s="320" customFormat="1" ht="13" x14ac:dyDescent="0.2">
      <c r="A18" s="318"/>
      <c r="B18" s="319"/>
      <c r="C18" s="319"/>
      <c r="D18" s="319"/>
      <c r="E18" s="319"/>
      <c r="F18" s="319"/>
      <c r="G18" s="319"/>
      <c r="H18" s="319"/>
      <c r="I18" s="319"/>
      <c r="J18" s="319"/>
      <c r="K18" s="319"/>
      <c r="L18" s="319"/>
      <c r="M18" s="319"/>
      <c r="N18" s="319"/>
      <c r="O18" s="319"/>
      <c r="P18" s="319"/>
      <c r="Q18" s="319"/>
      <c r="R18" s="319"/>
      <c r="S18" s="319"/>
      <c r="T18" s="319"/>
      <c r="U18" s="319"/>
      <c r="V18" s="319"/>
      <c r="W18" s="319"/>
      <c r="X18" s="319"/>
      <c r="Y18" s="319"/>
      <c r="Z18" s="319"/>
      <c r="AA18" s="319"/>
      <c r="AB18" s="319"/>
      <c r="AC18" s="319"/>
      <c r="AD18" s="319"/>
      <c r="AE18" s="319"/>
      <c r="AF18" s="319"/>
      <c r="AG18" s="319"/>
      <c r="AH18" s="319"/>
      <c r="AI18" s="319"/>
      <c r="AJ18" s="319"/>
      <c r="AK18" s="319"/>
      <c r="AL18" s="319"/>
      <c r="AM18" s="319"/>
      <c r="AN18" s="319"/>
      <c r="AO18" s="319"/>
      <c r="AP18" s="319"/>
      <c r="AQ18" s="319"/>
      <c r="AR18" s="319"/>
      <c r="AS18" s="319"/>
      <c r="AT18" s="319"/>
      <c r="AU18" s="319"/>
      <c r="AV18" s="319"/>
      <c r="AW18" s="319"/>
      <c r="AX18" s="319"/>
      <c r="AY18" s="319"/>
      <c r="AZ18" s="319"/>
      <c r="BA18" s="319"/>
      <c r="BB18" s="319"/>
      <c r="BC18" s="319"/>
      <c r="BD18" s="319"/>
      <c r="BE18" s="319"/>
      <c r="BF18" s="319"/>
      <c r="BG18" s="319"/>
      <c r="BH18" s="319"/>
      <c r="BI18" s="319"/>
      <c r="BJ18" s="319"/>
      <c r="BK18" s="319"/>
      <c r="BL18" s="319"/>
      <c r="BM18" s="319"/>
      <c r="BN18" s="319"/>
      <c r="BO18" s="319"/>
      <c r="BP18" s="319"/>
      <c r="BQ18" s="319"/>
      <c r="BR18" s="319"/>
      <c r="BS18" s="319"/>
      <c r="BT18" s="319"/>
      <c r="BU18" s="319"/>
      <c r="BV18" s="319"/>
      <c r="BW18" s="319"/>
      <c r="BX18" s="319"/>
      <c r="BY18" s="319"/>
      <c r="BZ18" s="319"/>
      <c r="CA18" s="319"/>
      <c r="CB18" s="319"/>
      <c r="CC18" s="319"/>
      <c r="CD18" s="319"/>
      <c r="CE18" s="319"/>
      <c r="CF18" s="319"/>
      <c r="CG18" s="319"/>
      <c r="CH18" s="319"/>
      <c r="CI18" s="319"/>
      <c r="CJ18" s="319"/>
      <c r="CK18" s="319"/>
      <c r="CL18" s="319"/>
      <c r="CM18" s="319"/>
      <c r="CN18" s="319"/>
      <c r="CO18" s="319"/>
      <c r="CP18" s="319"/>
      <c r="CQ18" s="319"/>
      <c r="CR18" s="319"/>
      <c r="CS18" s="319"/>
      <c r="CT18" s="319"/>
      <c r="CU18" s="319"/>
      <c r="CV18" s="319"/>
      <c r="CW18" s="319"/>
      <c r="CX18" s="319"/>
      <c r="CY18" s="319"/>
      <c r="CZ18" s="319"/>
      <c r="DA18" s="319"/>
      <c r="DB18" s="319"/>
      <c r="DC18" s="319"/>
      <c r="DD18" s="319"/>
      <c r="DE18" s="319"/>
    </row>
    <row r="19" spans="1:109" ht="13" x14ac:dyDescent="0.2">
      <c r="DD19" s="318"/>
      <c r="DE19" s="318"/>
    </row>
    <row r="20" spans="1:109" ht="13" x14ac:dyDescent="0.2">
      <c r="DD20" s="318"/>
      <c r="DE20" s="318"/>
    </row>
    <row r="21" spans="1:109" ht="17.25" customHeight="1" x14ac:dyDescent="0.2">
      <c r="B21" s="321"/>
      <c r="C21" s="322"/>
      <c r="D21" s="322"/>
      <c r="E21" s="322"/>
      <c r="F21" s="322"/>
      <c r="G21" s="322"/>
      <c r="H21" s="322"/>
      <c r="I21" s="322"/>
      <c r="J21" s="322"/>
      <c r="K21" s="322"/>
      <c r="L21" s="322"/>
      <c r="M21" s="322"/>
      <c r="N21" s="323"/>
      <c r="O21" s="322"/>
      <c r="P21" s="322"/>
      <c r="Q21" s="322"/>
      <c r="R21" s="322"/>
      <c r="S21" s="322"/>
      <c r="T21" s="322"/>
      <c r="U21" s="322"/>
      <c r="V21" s="322"/>
      <c r="W21" s="322"/>
      <c r="X21" s="322"/>
      <c r="Y21" s="322"/>
      <c r="Z21" s="322"/>
      <c r="AA21" s="322"/>
      <c r="AB21" s="322"/>
      <c r="AC21" s="322"/>
      <c r="AD21" s="322"/>
      <c r="AE21" s="322"/>
      <c r="AF21" s="322"/>
      <c r="AG21" s="322"/>
      <c r="AH21" s="322"/>
      <c r="AI21" s="322"/>
      <c r="AJ21" s="322"/>
      <c r="AK21" s="322"/>
      <c r="AL21" s="322"/>
      <c r="AM21" s="322"/>
      <c r="AN21" s="322"/>
      <c r="AO21" s="322"/>
      <c r="AP21" s="322"/>
      <c r="AQ21" s="322"/>
      <c r="AR21" s="322"/>
      <c r="AS21" s="322"/>
      <c r="AT21" s="323"/>
      <c r="AU21" s="322"/>
      <c r="AV21" s="322"/>
      <c r="AW21" s="322"/>
      <c r="AX21" s="322"/>
      <c r="AY21" s="322"/>
      <c r="AZ21" s="322"/>
      <c r="BA21" s="322"/>
      <c r="BB21" s="322"/>
      <c r="BC21" s="322"/>
      <c r="BD21" s="322"/>
      <c r="BE21" s="322"/>
      <c r="BF21" s="323"/>
      <c r="BG21" s="322"/>
      <c r="BH21" s="322"/>
      <c r="BI21" s="322"/>
      <c r="BJ21" s="322"/>
      <c r="BK21" s="322"/>
      <c r="BL21" s="322"/>
      <c r="BM21" s="322"/>
      <c r="BN21" s="322"/>
      <c r="BO21" s="322"/>
      <c r="BP21" s="322"/>
      <c r="BQ21" s="322"/>
      <c r="BR21" s="323"/>
      <c r="BS21" s="322"/>
      <c r="BT21" s="322"/>
      <c r="BU21" s="322"/>
      <c r="BV21" s="322"/>
      <c r="BW21" s="322"/>
      <c r="BX21" s="322"/>
      <c r="BY21" s="322"/>
      <c r="BZ21" s="322"/>
      <c r="CA21" s="322"/>
      <c r="CB21" s="322"/>
      <c r="CC21" s="322"/>
      <c r="CD21" s="323"/>
      <c r="CE21" s="322"/>
      <c r="CF21" s="322"/>
      <c r="CG21" s="322"/>
      <c r="CH21" s="322"/>
      <c r="CI21" s="322"/>
      <c r="CJ21" s="322"/>
      <c r="CK21" s="322"/>
      <c r="CL21" s="322"/>
      <c r="CM21" s="322"/>
      <c r="CN21" s="322"/>
      <c r="CO21" s="322"/>
      <c r="CP21" s="323"/>
      <c r="CQ21" s="322"/>
      <c r="CR21" s="322"/>
      <c r="CS21" s="322"/>
      <c r="CT21" s="322"/>
      <c r="CU21" s="322"/>
      <c r="CV21" s="322"/>
      <c r="CW21" s="322"/>
      <c r="CX21" s="322"/>
      <c r="CY21" s="322"/>
      <c r="CZ21" s="322"/>
      <c r="DA21" s="322"/>
      <c r="DB21" s="323"/>
      <c r="DC21" s="322"/>
      <c r="DD21" s="324"/>
      <c r="DE21" s="318"/>
    </row>
    <row r="22" spans="1:109" ht="17.25" customHeight="1" x14ac:dyDescent="0.2">
      <c r="B22" s="325"/>
    </row>
    <row r="23" spans="1:109" ht="13" x14ac:dyDescent="0.2">
      <c r="B23" s="325"/>
    </row>
    <row r="24" spans="1:109" ht="13" x14ac:dyDescent="0.2">
      <c r="B24" s="325"/>
    </row>
    <row r="25" spans="1:109" ht="13" x14ac:dyDescent="0.2">
      <c r="B25" s="325"/>
    </row>
    <row r="26" spans="1:109" ht="13" x14ac:dyDescent="0.2">
      <c r="B26" s="325"/>
    </row>
    <row r="27" spans="1:109" ht="13" x14ac:dyDescent="0.2">
      <c r="B27" s="325"/>
    </row>
    <row r="28" spans="1:109" ht="13" x14ac:dyDescent="0.2">
      <c r="B28" s="325"/>
    </row>
    <row r="29" spans="1:109" ht="13" x14ac:dyDescent="0.2">
      <c r="B29" s="325"/>
    </row>
    <row r="30" spans="1:109" ht="13" x14ac:dyDescent="0.2">
      <c r="B30" s="325"/>
    </row>
    <row r="31" spans="1:109" ht="13" x14ac:dyDescent="0.2">
      <c r="B31" s="325"/>
    </row>
    <row r="32" spans="1:109" ht="13" x14ac:dyDescent="0.2">
      <c r="B32" s="325"/>
    </row>
    <row r="33" spans="2:109" ht="13" x14ac:dyDescent="0.2">
      <c r="B33" s="325"/>
    </row>
    <row r="34" spans="2:109" ht="13" x14ac:dyDescent="0.2">
      <c r="B34" s="325"/>
    </row>
    <row r="35" spans="2:109" ht="13" x14ac:dyDescent="0.2">
      <c r="B35" s="325"/>
    </row>
    <row r="36" spans="2:109" ht="13" x14ac:dyDescent="0.2">
      <c r="B36" s="325"/>
    </row>
    <row r="37" spans="2:109" ht="13" x14ac:dyDescent="0.2">
      <c r="B37" s="325"/>
    </row>
    <row r="38" spans="2:109" ht="13" x14ac:dyDescent="0.2">
      <c r="B38" s="325"/>
    </row>
    <row r="39" spans="2:109" ht="13" x14ac:dyDescent="0.2">
      <c r="B39" s="327"/>
      <c r="C39" s="328"/>
      <c r="D39" s="328"/>
      <c r="E39" s="328"/>
      <c r="F39" s="328"/>
      <c r="G39" s="328"/>
      <c r="H39" s="328"/>
      <c r="I39" s="328"/>
      <c r="J39" s="328"/>
      <c r="K39" s="328"/>
      <c r="L39" s="328"/>
      <c r="M39" s="328"/>
      <c r="N39" s="328"/>
      <c r="O39" s="328"/>
      <c r="P39" s="328"/>
      <c r="Q39" s="328"/>
      <c r="R39" s="328"/>
      <c r="S39" s="328"/>
      <c r="T39" s="328"/>
      <c r="U39" s="328"/>
      <c r="V39" s="328"/>
      <c r="W39" s="328"/>
      <c r="X39" s="328"/>
      <c r="Y39" s="328"/>
      <c r="Z39" s="328"/>
      <c r="AA39" s="328"/>
      <c r="AB39" s="328"/>
      <c r="AC39" s="328"/>
      <c r="AD39" s="328"/>
      <c r="AE39" s="328"/>
      <c r="AF39" s="328"/>
      <c r="AG39" s="328"/>
      <c r="AH39" s="328"/>
      <c r="AI39" s="328"/>
      <c r="AJ39" s="328"/>
      <c r="AK39" s="328"/>
      <c r="AL39" s="328"/>
      <c r="AM39" s="328"/>
      <c r="AN39" s="328"/>
      <c r="AO39" s="328"/>
      <c r="AP39" s="328"/>
      <c r="AQ39" s="328"/>
      <c r="AR39" s="328"/>
      <c r="AS39" s="328"/>
      <c r="AT39" s="328"/>
      <c r="AU39" s="328"/>
      <c r="AV39" s="328"/>
      <c r="AW39" s="328"/>
      <c r="AX39" s="328"/>
      <c r="AY39" s="328"/>
      <c r="AZ39" s="328"/>
      <c r="BA39" s="328"/>
      <c r="BB39" s="328"/>
      <c r="BC39" s="328"/>
      <c r="BD39" s="328"/>
      <c r="BE39" s="328"/>
      <c r="BF39" s="328"/>
      <c r="BG39" s="328"/>
      <c r="BH39" s="328"/>
      <c r="BI39" s="328"/>
      <c r="BJ39" s="328"/>
      <c r="BK39" s="328"/>
      <c r="BL39" s="328"/>
      <c r="BM39" s="328"/>
      <c r="BN39" s="328"/>
      <c r="BO39" s="328"/>
      <c r="BP39" s="328"/>
      <c r="BQ39" s="328"/>
      <c r="BR39" s="328"/>
      <c r="BS39" s="328"/>
      <c r="BT39" s="328"/>
      <c r="BU39" s="328"/>
      <c r="BV39" s="328"/>
      <c r="BW39" s="328"/>
      <c r="BX39" s="328"/>
      <c r="BY39" s="328"/>
      <c r="BZ39" s="328"/>
      <c r="CA39" s="328"/>
      <c r="CB39" s="328"/>
      <c r="CC39" s="328"/>
      <c r="CD39" s="328"/>
      <c r="CE39" s="328"/>
      <c r="CF39" s="328"/>
      <c r="CG39" s="328"/>
      <c r="CH39" s="328"/>
      <c r="CI39" s="328"/>
      <c r="CJ39" s="328"/>
      <c r="CK39" s="328"/>
      <c r="CL39" s="328"/>
      <c r="CM39" s="328"/>
      <c r="CN39" s="328"/>
      <c r="CO39" s="328"/>
      <c r="CP39" s="328"/>
      <c r="CQ39" s="328"/>
      <c r="CR39" s="328"/>
      <c r="CS39" s="328"/>
      <c r="CT39" s="328"/>
      <c r="CU39" s="328"/>
      <c r="CV39" s="328"/>
      <c r="CW39" s="328"/>
      <c r="CX39" s="328"/>
      <c r="CY39" s="328"/>
      <c r="CZ39" s="328"/>
      <c r="DA39" s="328"/>
      <c r="DB39" s="328"/>
      <c r="DC39" s="328"/>
      <c r="DD39" s="329"/>
    </row>
    <row r="40" spans="2:109" ht="13" x14ac:dyDescent="0.2">
      <c r="B40" s="330"/>
      <c r="DD40" s="330"/>
      <c r="DE40" s="318"/>
    </row>
    <row r="41" spans="2:109" ht="16.5" x14ac:dyDescent="0.2">
      <c r="B41" s="331" t="s">
        <v>540</v>
      </c>
      <c r="C41" s="322"/>
      <c r="D41" s="322"/>
      <c r="E41" s="322"/>
      <c r="F41" s="322"/>
      <c r="G41" s="322"/>
      <c r="H41" s="322"/>
      <c r="I41" s="322"/>
      <c r="J41" s="322"/>
      <c r="K41" s="322"/>
      <c r="L41" s="322"/>
      <c r="M41" s="322"/>
      <c r="N41" s="322"/>
      <c r="O41" s="322"/>
      <c r="P41" s="322"/>
      <c r="Q41" s="322"/>
      <c r="R41" s="322"/>
      <c r="S41" s="322"/>
      <c r="T41" s="322"/>
      <c r="U41" s="322"/>
      <c r="V41" s="322"/>
      <c r="W41" s="322"/>
      <c r="X41" s="322"/>
      <c r="Y41" s="322"/>
      <c r="Z41" s="322"/>
      <c r="AA41" s="322"/>
      <c r="AB41" s="322"/>
      <c r="AC41" s="322"/>
      <c r="AD41" s="322"/>
      <c r="AE41" s="322"/>
      <c r="AF41" s="322"/>
      <c r="AG41" s="322"/>
      <c r="AH41" s="322"/>
      <c r="AI41" s="322"/>
      <c r="AJ41" s="322"/>
      <c r="AK41" s="322"/>
      <c r="AL41" s="322"/>
      <c r="AM41" s="322"/>
      <c r="AN41" s="322"/>
      <c r="AO41" s="322"/>
      <c r="AP41" s="322"/>
      <c r="AQ41" s="322"/>
      <c r="AR41" s="322"/>
      <c r="AS41" s="322"/>
      <c r="AT41" s="322"/>
      <c r="AU41" s="322"/>
      <c r="AV41" s="322"/>
      <c r="AW41" s="322"/>
      <c r="AX41" s="322"/>
      <c r="AY41" s="322"/>
      <c r="AZ41" s="322"/>
      <c r="BA41" s="322"/>
      <c r="BB41" s="322"/>
      <c r="BC41" s="322"/>
      <c r="BD41" s="322"/>
      <c r="BE41" s="322"/>
      <c r="BF41" s="322"/>
      <c r="BG41" s="322"/>
      <c r="BH41" s="322"/>
      <c r="BI41" s="322"/>
      <c r="BJ41" s="322"/>
      <c r="BK41" s="322"/>
      <c r="BL41" s="322"/>
      <c r="BM41" s="322"/>
      <c r="BN41" s="322"/>
      <c r="BO41" s="322"/>
      <c r="BP41" s="322"/>
      <c r="BQ41" s="322"/>
      <c r="BR41" s="322"/>
      <c r="BS41" s="322"/>
      <c r="BT41" s="322"/>
      <c r="BU41" s="322"/>
      <c r="BV41" s="322"/>
      <c r="BW41" s="322"/>
      <c r="BX41" s="322"/>
      <c r="BY41" s="322"/>
      <c r="BZ41" s="322"/>
      <c r="CA41" s="322"/>
      <c r="CB41" s="322"/>
      <c r="CC41" s="322"/>
      <c r="CD41" s="322"/>
      <c r="CE41" s="322"/>
      <c r="CF41" s="322"/>
      <c r="CG41" s="322"/>
      <c r="CH41" s="322"/>
      <c r="CI41" s="322"/>
      <c r="CJ41" s="322"/>
      <c r="CK41" s="322"/>
      <c r="CL41" s="322"/>
      <c r="CM41" s="322"/>
      <c r="CN41" s="322"/>
      <c r="CO41" s="322"/>
      <c r="CP41" s="322"/>
      <c r="CQ41" s="322"/>
      <c r="CR41" s="322"/>
      <c r="CS41" s="322"/>
      <c r="CT41" s="322"/>
      <c r="CU41" s="322"/>
      <c r="CV41" s="322"/>
      <c r="CW41" s="322"/>
      <c r="CX41" s="322"/>
      <c r="CY41" s="322"/>
      <c r="CZ41" s="322"/>
      <c r="DA41" s="322"/>
      <c r="DB41" s="322"/>
      <c r="DC41" s="322"/>
      <c r="DD41" s="324"/>
    </row>
    <row r="42" spans="2:109" ht="13" x14ac:dyDescent="0.2">
      <c r="B42" s="325"/>
      <c r="G42" s="332"/>
      <c r="I42" s="333"/>
      <c r="J42" s="333"/>
      <c r="K42" s="333"/>
      <c r="AM42" s="332"/>
      <c r="AN42" s="332" t="s">
        <v>541</v>
      </c>
      <c r="AP42" s="333"/>
      <c r="AQ42" s="333"/>
      <c r="AR42" s="333"/>
      <c r="AY42" s="332"/>
      <c r="BA42" s="333"/>
      <c r="BB42" s="333"/>
      <c r="BC42" s="333"/>
      <c r="BK42" s="332"/>
      <c r="BM42" s="333"/>
      <c r="BN42" s="333"/>
      <c r="BO42" s="333"/>
      <c r="BW42" s="332"/>
      <c r="BY42" s="333"/>
      <c r="BZ42" s="333"/>
      <c r="CA42" s="333"/>
      <c r="CI42" s="332"/>
      <c r="CK42" s="333"/>
      <c r="CL42" s="333"/>
      <c r="CM42" s="333"/>
      <c r="CU42" s="332"/>
      <c r="CW42" s="333"/>
      <c r="CX42" s="333"/>
      <c r="CY42" s="333"/>
    </row>
    <row r="43" spans="2:109" ht="13.5" customHeight="1" x14ac:dyDescent="0.2">
      <c r="B43" s="325"/>
      <c r="AN43" s="1129" t="s">
        <v>550</v>
      </c>
      <c r="AO43" s="1130"/>
      <c r="AP43" s="1130"/>
      <c r="AQ43" s="1130"/>
      <c r="AR43" s="1130"/>
      <c r="AS43" s="1130"/>
      <c r="AT43" s="1130"/>
      <c r="AU43" s="1130"/>
      <c r="AV43" s="1130"/>
      <c r="AW43" s="1130"/>
      <c r="AX43" s="1130"/>
      <c r="AY43" s="1130"/>
      <c r="AZ43" s="1130"/>
      <c r="BA43" s="1130"/>
      <c r="BB43" s="1130"/>
      <c r="BC43" s="1130"/>
      <c r="BD43" s="1130"/>
      <c r="BE43" s="1130"/>
      <c r="BF43" s="1130"/>
      <c r="BG43" s="1130"/>
      <c r="BH43" s="1130"/>
      <c r="BI43" s="1130"/>
      <c r="BJ43" s="1130"/>
      <c r="BK43" s="1130"/>
      <c r="BL43" s="1130"/>
      <c r="BM43" s="1130"/>
      <c r="BN43" s="1130"/>
      <c r="BO43" s="1130"/>
      <c r="BP43" s="1130"/>
      <c r="BQ43" s="1130"/>
      <c r="BR43" s="1130"/>
      <c r="BS43" s="1130"/>
      <c r="BT43" s="1130"/>
      <c r="BU43" s="1130"/>
      <c r="BV43" s="1130"/>
      <c r="BW43" s="1130"/>
      <c r="BX43" s="1130"/>
      <c r="BY43" s="1130"/>
      <c r="BZ43" s="1130"/>
      <c r="CA43" s="1130"/>
      <c r="CB43" s="1130"/>
      <c r="CC43" s="1130"/>
      <c r="CD43" s="1130"/>
      <c r="CE43" s="1130"/>
      <c r="CF43" s="1130"/>
      <c r="CG43" s="1130"/>
      <c r="CH43" s="1130"/>
      <c r="CI43" s="1130"/>
      <c r="CJ43" s="1130"/>
      <c r="CK43" s="1130"/>
      <c r="CL43" s="1130"/>
      <c r="CM43" s="1130"/>
      <c r="CN43" s="1130"/>
      <c r="CO43" s="1130"/>
      <c r="CP43" s="1130"/>
      <c r="CQ43" s="1130"/>
      <c r="CR43" s="1130"/>
      <c r="CS43" s="1130"/>
      <c r="CT43" s="1130"/>
      <c r="CU43" s="1130"/>
      <c r="CV43" s="1130"/>
      <c r="CW43" s="1130"/>
      <c r="CX43" s="1130"/>
      <c r="CY43" s="1130"/>
      <c r="CZ43" s="1130"/>
      <c r="DA43" s="1130"/>
      <c r="DB43" s="1130"/>
      <c r="DC43" s="1131"/>
    </row>
    <row r="44" spans="2:109" ht="13" x14ac:dyDescent="0.2">
      <c r="B44" s="325"/>
      <c r="AN44" s="1132"/>
      <c r="AO44" s="1143"/>
      <c r="AP44" s="1143"/>
      <c r="AQ44" s="1143"/>
      <c r="AR44" s="1143"/>
      <c r="AS44" s="1143"/>
      <c r="AT44" s="1143"/>
      <c r="AU44" s="1143"/>
      <c r="AV44" s="1143"/>
      <c r="AW44" s="1143"/>
      <c r="AX44" s="1143"/>
      <c r="AY44" s="1143"/>
      <c r="AZ44" s="1143"/>
      <c r="BA44" s="1143"/>
      <c r="BB44" s="1143"/>
      <c r="BC44" s="1143"/>
      <c r="BD44" s="1143"/>
      <c r="BE44" s="1143"/>
      <c r="BF44" s="1143"/>
      <c r="BG44" s="1143"/>
      <c r="BH44" s="1143"/>
      <c r="BI44" s="1143"/>
      <c r="BJ44" s="1143"/>
      <c r="BK44" s="1143"/>
      <c r="BL44" s="1143"/>
      <c r="BM44" s="1143"/>
      <c r="BN44" s="1143"/>
      <c r="BO44" s="1143"/>
      <c r="BP44" s="1143"/>
      <c r="BQ44" s="1143"/>
      <c r="BR44" s="1143"/>
      <c r="BS44" s="1143"/>
      <c r="BT44" s="1143"/>
      <c r="BU44" s="1143"/>
      <c r="BV44" s="1143"/>
      <c r="BW44" s="1143"/>
      <c r="BX44" s="1143"/>
      <c r="BY44" s="1143"/>
      <c r="BZ44" s="1143"/>
      <c r="CA44" s="1143"/>
      <c r="CB44" s="1143"/>
      <c r="CC44" s="1143"/>
      <c r="CD44" s="1143"/>
      <c r="CE44" s="1143"/>
      <c r="CF44" s="1143"/>
      <c r="CG44" s="1143"/>
      <c r="CH44" s="1143"/>
      <c r="CI44" s="1143"/>
      <c r="CJ44" s="1143"/>
      <c r="CK44" s="1143"/>
      <c r="CL44" s="1143"/>
      <c r="CM44" s="1143"/>
      <c r="CN44" s="1143"/>
      <c r="CO44" s="1143"/>
      <c r="CP44" s="1143"/>
      <c r="CQ44" s="1143"/>
      <c r="CR44" s="1143"/>
      <c r="CS44" s="1143"/>
      <c r="CT44" s="1143"/>
      <c r="CU44" s="1143"/>
      <c r="CV44" s="1143"/>
      <c r="CW44" s="1143"/>
      <c r="CX44" s="1143"/>
      <c r="CY44" s="1143"/>
      <c r="CZ44" s="1143"/>
      <c r="DA44" s="1143"/>
      <c r="DB44" s="1143"/>
      <c r="DC44" s="1134"/>
    </row>
    <row r="45" spans="2:109" ht="13" x14ac:dyDescent="0.2">
      <c r="B45" s="325"/>
      <c r="AN45" s="1132"/>
      <c r="AO45" s="1143"/>
      <c r="AP45" s="1143"/>
      <c r="AQ45" s="1143"/>
      <c r="AR45" s="1143"/>
      <c r="AS45" s="1143"/>
      <c r="AT45" s="1143"/>
      <c r="AU45" s="1143"/>
      <c r="AV45" s="1143"/>
      <c r="AW45" s="1143"/>
      <c r="AX45" s="1143"/>
      <c r="AY45" s="1143"/>
      <c r="AZ45" s="1143"/>
      <c r="BA45" s="1143"/>
      <c r="BB45" s="1143"/>
      <c r="BC45" s="1143"/>
      <c r="BD45" s="1143"/>
      <c r="BE45" s="1143"/>
      <c r="BF45" s="1143"/>
      <c r="BG45" s="1143"/>
      <c r="BH45" s="1143"/>
      <c r="BI45" s="1143"/>
      <c r="BJ45" s="1143"/>
      <c r="BK45" s="1143"/>
      <c r="BL45" s="1143"/>
      <c r="BM45" s="1143"/>
      <c r="BN45" s="1143"/>
      <c r="BO45" s="1143"/>
      <c r="BP45" s="1143"/>
      <c r="BQ45" s="1143"/>
      <c r="BR45" s="1143"/>
      <c r="BS45" s="1143"/>
      <c r="BT45" s="1143"/>
      <c r="BU45" s="1143"/>
      <c r="BV45" s="1143"/>
      <c r="BW45" s="1143"/>
      <c r="BX45" s="1143"/>
      <c r="BY45" s="1143"/>
      <c r="BZ45" s="1143"/>
      <c r="CA45" s="1143"/>
      <c r="CB45" s="1143"/>
      <c r="CC45" s="1143"/>
      <c r="CD45" s="1143"/>
      <c r="CE45" s="1143"/>
      <c r="CF45" s="1143"/>
      <c r="CG45" s="1143"/>
      <c r="CH45" s="1143"/>
      <c r="CI45" s="1143"/>
      <c r="CJ45" s="1143"/>
      <c r="CK45" s="1143"/>
      <c r="CL45" s="1143"/>
      <c r="CM45" s="1143"/>
      <c r="CN45" s="1143"/>
      <c r="CO45" s="1143"/>
      <c r="CP45" s="1143"/>
      <c r="CQ45" s="1143"/>
      <c r="CR45" s="1143"/>
      <c r="CS45" s="1143"/>
      <c r="CT45" s="1143"/>
      <c r="CU45" s="1143"/>
      <c r="CV45" s="1143"/>
      <c r="CW45" s="1143"/>
      <c r="CX45" s="1143"/>
      <c r="CY45" s="1143"/>
      <c r="CZ45" s="1143"/>
      <c r="DA45" s="1143"/>
      <c r="DB45" s="1143"/>
      <c r="DC45" s="1134"/>
    </row>
    <row r="46" spans="2:109" ht="13" x14ac:dyDescent="0.2">
      <c r="B46" s="325"/>
      <c r="AN46" s="1132"/>
      <c r="AO46" s="1143"/>
      <c r="AP46" s="1143"/>
      <c r="AQ46" s="1143"/>
      <c r="AR46" s="1143"/>
      <c r="AS46" s="1143"/>
      <c r="AT46" s="1143"/>
      <c r="AU46" s="1143"/>
      <c r="AV46" s="1143"/>
      <c r="AW46" s="1143"/>
      <c r="AX46" s="1143"/>
      <c r="AY46" s="1143"/>
      <c r="AZ46" s="1143"/>
      <c r="BA46" s="1143"/>
      <c r="BB46" s="1143"/>
      <c r="BC46" s="1143"/>
      <c r="BD46" s="1143"/>
      <c r="BE46" s="1143"/>
      <c r="BF46" s="1143"/>
      <c r="BG46" s="1143"/>
      <c r="BH46" s="1143"/>
      <c r="BI46" s="1143"/>
      <c r="BJ46" s="1143"/>
      <c r="BK46" s="1143"/>
      <c r="BL46" s="1143"/>
      <c r="BM46" s="1143"/>
      <c r="BN46" s="1143"/>
      <c r="BO46" s="1143"/>
      <c r="BP46" s="1143"/>
      <c r="BQ46" s="1143"/>
      <c r="BR46" s="1143"/>
      <c r="BS46" s="1143"/>
      <c r="BT46" s="1143"/>
      <c r="BU46" s="1143"/>
      <c r="BV46" s="1143"/>
      <c r="BW46" s="1143"/>
      <c r="BX46" s="1143"/>
      <c r="BY46" s="1143"/>
      <c r="BZ46" s="1143"/>
      <c r="CA46" s="1143"/>
      <c r="CB46" s="1143"/>
      <c r="CC46" s="1143"/>
      <c r="CD46" s="1143"/>
      <c r="CE46" s="1143"/>
      <c r="CF46" s="1143"/>
      <c r="CG46" s="1143"/>
      <c r="CH46" s="1143"/>
      <c r="CI46" s="1143"/>
      <c r="CJ46" s="1143"/>
      <c r="CK46" s="1143"/>
      <c r="CL46" s="1143"/>
      <c r="CM46" s="1143"/>
      <c r="CN46" s="1143"/>
      <c r="CO46" s="1143"/>
      <c r="CP46" s="1143"/>
      <c r="CQ46" s="1143"/>
      <c r="CR46" s="1143"/>
      <c r="CS46" s="1143"/>
      <c r="CT46" s="1143"/>
      <c r="CU46" s="1143"/>
      <c r="CV46" s="1143"/>
      <c r="CW46" s="1143"/>
      <c r="CX46" s="1143"/>
      <c r="CY46" s="1143"/>
      <c r="CZ46" s="1143"/>
      <c r="DA46" s="1143"/>
      <c r="DB46" s="1143"/>
      <c r="DC46" s="1134"/>
    </row>
    <row r="47" spans="2:109" ht="13" x14ac:dyDescent="0.2">
      <c r="B47" s="325"/>
      <c r="AN47" s="1135"/>
      <c r="AO47" s="1136"/>
      <c r="AP47" s="1136"/>
      <c r="AQ47" s="1136"/>
      <c r="AR47" s="1136"/>
      <c r="AS47" s="1136"/>
      <c r="AT47" s="1136"/>
      <c r="AU47" s="1136"/>
      <c r="AV47" s="1136"/>
      <c r="AW47" s="1136"/>
      <c r="AX47" s="1136"/>
      <c r="AY47" s="1136"/>
      <c r="AZ47" s="1136"/>
      <c r="BA47" s="1136"/>
      <c r="BB47" s="1136"/>
      <c r="BC47" s="1136"/>
      <c r="BD47" s="1136"/>
      <c r="BE47" s="1136"/>
      <c r="BF47" s="1136"/>
      <c r="BG47" s="1136"/>
      <c r="BH47" s="1136"/>
      <c r="BI47" s="1136"/>
      <c r="BJ47" s="1136"/>
      <c r="BK47" s="1136"/>
      <c r="BL47" s="1136"/>
      <c r="BM47" s="1136"/>
      <c r="BN47" s="1136"/>
      <c r="BO47" s="1136"/>
      <c r="BP47" s="1136"/>
      <c r="BQ47" s="1136"/>
      <c r="BR47" s="1136"/>
      <c r="BS47" s="1136"/>
      <c r="BT47" s="1136"/>
      <c r="BU47" s="1136"/>
      <c r="BV47" s="1136"/>
      <c r="BW47" s="1136"/>
      <c r="BX47" s="1136"/>
      <c r="BY47" s="1136"/>
      <c r="BZ47" s="1136"/>
      <c r="CA47" s="1136"/>
      <c r="CB47" s="1136"/>
      <c r="CC47" s="1136"/>
      <c r="CD47" s="1136"/>
      <c r="CE47" s="1136"/>
      <c r="CF47" s="1136"/>
      <c r="CG47" s="1136"/>
      <c r="CH47" s="1136"/>
      <c r="CI47" s="1136"/>
      <c r="CJ47" s="1136"/>
      <c r="CK47" s="1136"/>
      <c r="CL47" s="1136"/>
      <c r="CM47" s="1136"/>
      <c r="CN47" s="1136"/>
      <c r="CO47" s="1136"/>
      <c r="CP47" s="1136"/>
      <c r="CQ47" s="1136"/>
      <c r="CR47" s="1136"/>
      <c r="CS47" s="1136"/>
      <c r="CT47" s="1136"/>
      <c r="CU47" s="1136"/>
      <c r="CV47" s="1136"/>
      <c r="CW47" s="1136"/>
      <c r="CX47" s="1136"/>
      <c r="CY47" s="1136"/>
      <c r="CZ47" s="1136"/>
      <c r="DA47" s="1136"/>
      <c r="DB47" s="1136"/>
      <c r="DC47" s="1137"/>
    </row>
    <row r="48" spans="2:109" ht="13" x14ac:dyDescent="0.2">
      <c r="B48" s="325"/>
      <c r="H48" s="334"/>
      <c r="I48" s="334"/>
      <c r="J48" s="334"/>
      <c r="AN48" s="334"/>
      <c r="AO48" s="334"/>
      <c r="AP48" s="334"/>
      <c r="AZ48" s="334"/>
      <c r="BA48" s="334"/>
      <c r="BB48" s="334"/>
      <c r="BL48" s="334"/>
      <c r="BM48" s="334"/>
      <c r="BN48" s="334"/>
      <c r="BX48" s="334"/>
      <c r="BY48" s="334"/>
      <c r="BZ48" s="334"/>
      <c r="CJ48" s="334"/>
      <c r="CK48" s="334"/>
      <c r="CL48" s="334"/>
      <c r="CV48" s="334"/>
      <c r="CW48" s="334"/>
      <c r="CX48" s="334"/>
    </row>
    <row r="49" spans="1:109" ht="13" x14ac:dyDescent="0.2">
      <c r="B49" s="325"/>
      <c r="AN49" s="318" t="s">
        <v>542</v>
      </c>
    </row>
    <row r="50" spans="1:109" ht="13" x14ac:dyDescent="0.2">
      <c r="B50" s="325"/>
      <c r="G50" s="1121"/>
      <c r="H50" s="1121"/>
      <c r="I50" s="1121"/>
      <c r="J50" s="1121"/>
      <c r="K50" s="335"/>
      <c r="L50" s="335"/>
      <c r="M50" s="336"/>
      <c r="N50" s="336"/>
      <c r="AN50" s="1139"/>
      <c r="AO50" s="1140"/>
      <c r="AP50" s="1140"/>
      <c r="AQ50" s="1140"/>
      <c r="AR50" s="1140"/>
      <c r="AS50" s="1140"/>
      <c r="AT50" s="1140"/>
      <c r="AU50" s="1140"/>
      <c r="AV50" s="1140"/>
      <c r="AW50" s="1140"/>
      <c r="AX50" s="1140"/>
      <c r="AY50" s="1140"/>
      <c r="AZ50" s="1140"/>
      <c r="BA50" s="1140"/>
      <c r="BB50" s="1140"/>
      <c r="BC50" s="1140"/>
      <c r="BD50" s="1140"/>
      <c r="BE50" s="1140"/>
      <c r="BF50" s="1140"/>
      <c r="BG50" s="1140"/>
      <c r="BH50" s="1140"/>
      <c r="BI50" s="1140"/>
      <c r="BJ50" s="1140"/>
      <c r="BK50" s="1140"/>
      <c r="BL50" s="1140"/>
      <c r="BM50" s="1140"/>
      <c r="BN50" s="1140"/>
      <c r="BO50" s="1141"/>
      <c r="BP50" s="1127" t="s">
        <v>525</v>
      </c>
      <c r="BQ50" s="1127"/>
      <c r="BR50" s="1127"/>
      <c r="BS50" s="1127"/>
      <c r="BT50" s="1127"/>
      <c r="BU50" s="1127"/>
      <c r="BV50" s="1127"/>
      <c r="BW50" s="1127"/>
      <c r="BX50" s="1127" t="s">
        <v>526</v>
      </c>
      <c r="BY50" s="1127"/>
      <c r="BZ50" s="1127"/>
      <c r="CA50" s="1127"/>
      <c r="CB50" s="1127"/>
      <c r="CC50" s="1127"/>
      <c r="CD50" s="1127"/>
      <c r="CE50" s="1127"/>
      <c r="CF50" s="1127" t="s">
        <v>527</v>
      </c>
      <c r="CG50" s="1127"/>
      <c r="CH50" s="1127"/>
      <c r="CI50" s="1127"/>
      <c r="CJ50" s="1127"/>
      <c r="CK50" s="1127"/>
      <c r="CL50" s="1127"/>
      <c r="CM50" s="1127"/>
      <c r="CN50" s="1127" t="s">
        <v>528</v>
      </c>
      <c r="CO50" s="1127"/>
      <c r="CP50" s="1127"/>
      <c r="CQ50" s="1127"/>
      <c r="CR50" s="1127"/>
      <c r="CS50" s="1127"/>
      <c r="CT50" s="1127"/>
      <c r="CU50" s="1127"/>
      <c r="CV50" s="1127" t="s">
        <v>529</v>
      </c>
      <c r="CW50" s="1127"/>
      <c r="CX50" s="1127"/>
      <c r="CY50" s="1127"/>
      <c r="CZ50" s="1127"/>
      <c r="DA50" s="1127"/>
      <c r="DB50" s="1127"/>
      <c r="DC50" s="1127"/>
    </row>
    <row r="51" spans="1:109" ht="13.5" customHeight="1" x14ac:dyDescent="0.2">
      <c r="B51" s="325"/>
      <c r="G51" s="1138"/>
      <c r="H51" s="1138"/>
      <c r="I51" s="1142"/>
      <c r="J51" s="1142"/>
      <c r="K51" s="1128"/>
      <c r="L51" s="1128"/>
      <c r="M51" s="1128"/>
      <c r="N51" s="1128"/>
      <c r="AM51" s="334"/>
      <c r="AN51" s="1126" t="s">
        <v>543</v>
      </c>
      <c r="AO51" s="1126"/>
      <c r="AP51" s="1126"/>
      <c r="AQ51" s="1126"/>
      <c r="AR51" s="1126"/>
      <c r="AS51" s="1126"/>
      <c r="AT51" s="1126"/>
      <c r="AU51" s="1126"/>
      <c r="AV51" s="1126"/>
      <c r="AW51" s="1126"/>
      <c r="AX51" s="1126"/>
      <c r="AY51" s="1126"/>
      <c r="AZ51" s="1126"/>
      <c r="BA51" s="1126"/>
      <c r="BB51" s="1126" t="s">
        <v>544</v>
      </c>
      <c r="BC51" s="1126"/>
      <c r="BD51" s="1126"/>
      <c r="BE51" s="1126"/>
      <c r="BF51" s="1126"/>
      <c r="BG51" s="1126"/>
      <c r="BH51" s="1126"/>
      <c r="BI51" s="1126"/>
      <c r="BJ51" s="1126"/>
      <c r="BK51" s="1126"/>
      <c r="BL51" s="1126"/>
      <c r="BM51" s="1126"/>
      <c r="BN51" s="1126"/>
      <c r="BO51" s="1126"/>
      <c r="BP51" s="1123">
        <v>43.4</v>
      </c>
      <c r="BQ51" s="1123"/>
      <c r="BR51" s="1123"/>
      <c r="BS51" s="1123"/>
      <c r="BT51" s="1123"/>
      <c r="BU51" s="1123"/>
      <c r="BV51" s="1123"/>
      <c r="BW51" s="1123"/>
      <c r="BX51" s="1123">
        <v>76.3</v>
      </c>
      <c r="BY51" s="1123"/>
      <c r="BZ51" s="1123"/>
      <c r="CA51" s="1123"/>
      <c r="CB51" s="1123"/>
      <c r="CC51" s="1123"/>
      <c r="CD51" s="1123"/>
      <c r="CE51" s="1123"/>
      <c r="CF51" s="1123">
        <v>79.099999999999994</v>
      </c>
      <c r="CG51" s="1123"/>
      <c r="CH51" s="1123"/>
      <c r="CI51" s="1123"/>
      <c r="CJ51" s="1123"/>
      <c r="CK51" s="1123"/>
      <c r="CL51" s="1123"/>
      <c r="CM51" s="1123"/>
      <c r="CN51" s="1123">
        <v>70.5</v>
      </c>
      <c r="CO51" s="1123"/>
      <c r="CP51" s="1123"/>
      <c r="CQ51" s="1123"/>
      <c r="CR51" s="1123"/>
      <c r="CS51" s="1123"/>
      <c r="CT51" s="1123"/>
      <c r="CU51" s="1123"/>
      <c r="CV51" s="1123">
        <v>66.900000000000006</v>
      </c>
      <c r="CW51" s="1123"/>
      <c r="CX51" s="1123"/>
      <c r="CY51" s="1123"/>
      <c r="CZ51" s="1123"/>
      <c r="DA51" s="1123"/>
      <c r="DB51" s="1123"/>
      <c r="DC51" s="1123"/>
    </row>
    <row r="52" spans="1:109" ht="13" x14ac:dyDescent="0.2">
      <c r="B52" s="325"/>
      <c r="G52" s="1138"/>
      <c r="H52" s="1138"/>
      <c r="I52" s="1142"/>
      <c r="J52" s="1142"/>
      <c r="K52" s="1128"/>
      <c r="L52" s="1128"/>
      <c r="M52" s="1128"/>
      <c r="N52" s="1128"/>
      <c r="AM52" s="334"/>
      <c r="AN52" s="1126"/>
      <c r="AO52" s="1126"/>
      <c r="AP52" s="1126"/>
      <c r="AQ52" s="1126"/>
      <c r="AR52" s="1126"/>
      <c r="AS52" s="1126"/>
      <c r="AT52" s="1126"/>
      <c r="AU52" s="1126"/>
      <c r="AV52" s="1126"/>
      <c r="AW52" s="1126"/>
      <c r="AX52" s="1126"/>
      <c r="AY52" s="1126"/>
      <c r="AZ52" s="1126"/>
      <c r="BA52" s="1126"/>
      <c r="BB52" s="1126"/>
      <c r="BC52" s="1126"/>
      <c r="BD52" s="1126"/>
      <c r="BE52" s="1126"/>
      <c r="BF52" s="1126"/>
      <c r="BG52" s="1126"/>
      <c r="BH52" s="1126"/>
      <c r="BI52" s="1126"/>
      <c r="BJ52" s="1126"/>
      <c r="BK52" s="1126"/>
      <c r="BL52" s="1126"/>
      <c r="BM52" s="1126"/>
      <c r="BN52" s="1126"/>
      <c r="BO52" s="1126"/>
      <c r="BP52" s="1123"/>
      <c r="BQ52" s="1123"/>
      <c r="BR52" s="1123"/>
      <c r="BS52" s="1123"/>
      <c r="BT52" s="1123"/>
      <c r="BU52" s="1123"/>
      <c r="BV52" s="1123"/>
      <c r="BW52" s="1123"/>
      <c r="BX52" s="1123"/>
      <c r="BY52" s="1123"/>
      <c r="BZ52" s="1123"/>
      <c r="CA52" s="1123"/>
      <c r="CB52" s="1123"/>
      <c r="CC52" s="1123"/>
      <c r="CD52" s="1123"/>
      <c r="CE52" s="1123"/>
      <c r="CF52" s="1123"/>
      <c r="CG52" s="1123"/>
      <c r="CH52" s="1123"/>
      <c r="CI52" s="1123"/>
      <c r="CJ52" s="1123"/>
      <c r="CK52" s="1123"/>
      <c r="CL52" s="1123"/>
      <c r="CM52" s="1123"/>
      <c r="CN52" s="1123"/>
      <c r="CO52" s="1123"/>
      <c r="CP52" s="1123"/>
      <c r="CQ52" s="1123"/>
      <c r="CR52" s="1123"/>
      <c r="CS52" s="1123"/>
      <c r="CT52" s="1123"/>
      <c r="CU52" s="1123"/>
      <c r="CV52" s="1123"/>
      <c r="CW52" s="1123"/>
      <c r="CX52" s="1123"/>
      <c r="CY52" s="1123"/>
      <c r="CZ52" s="1123"/>
      <c r="DA52" s="1123"/>
      <c r="DB52" s="1123"/>
      <c r="DC52" s="1123"/>
    </row>
    <row r="53" spans="1:109" ht="13" x14ac:dyDescent="0.2">
      <c r="A53" s="333"/>
      <c r="B53" s="325"/>
      <c r="G53" s="1138"/>
      <c r="H53" s="1138"/>
      <c r="I53" s="1121"/>
      <c r="J53" s="1121"/>
      <c r="K53" s="1128"/>
      <c r="L53" s="1128"/>
      <c r="M53" s="1128"/>
      <c r="N53" s="1128"/>
      <c r="AM53" s="334"/>
      <c r="AN53" s="1126"/>
      <c r="AO53" s="1126"/>
      <c r="AP53" s="1126"/>
      <c r="AQ53" s="1126"/>
      <c r="AR53" s="1126"/>
      <c r="AS53" s="1126"/>
      <c r="AT53" s="1126"/>
      <c r="AU53" s="1126"/>
      <c r="AV53" s="1126"/>
      <c r="AW53" s="1126"/>
      <c r="AX53" s="1126"/>
      <c r="AY53" s="1126"/>
      <c r="AZ53" s="1126"/>
      <c r="BA53" s="1126"/>
      <c r="BB53" s="1126" t="s">
        <v>545</v>
      </c>
      <c r="BC53" s="1126"/>
      <c r="BD53" s="1126"/>
      <c r="BE53" s="1126"/>
      <c r="BF53" s="1126"/>
      <c r="BG53" s="1126"/>
      <c r="BH53" s="1126"/>
      <c r="BI53" s="1126"/>
      <c r="BJ53" s="1126"/>
      <c r="BK53" s="1126"/>
      <c r="BL53" s="1126"/>
      <c r="BM53" s="1126"/>
      <c r="BN53" s="1126"/>
      <c r="BO53" s="1126"/>
      <c r="BP53" s="1123">
        <v>65.599999999999994</v>
      </c>
      <c r="BQ53" s="1123"/>
      <c r="BR53" s="1123"/>
      <c r="BS53" s="1123"/>
      <c r="BT53" s="1123"/>
      <c r="BU53" s="1123"/>
      <c r="BV53" s="1123"/>
      <c r="BW53" s="1123"/>
      <c r="BX53" s="1123">
        <v>66.099999999999994</v>
      </c>
      <c r="BY53" s="1123"/>
      <c r="BZ53" s="1123"/>
      <c r="CA53" s="1123"/>
      <c r="CB53" s="1123"/>
      <c r="CC53" s="1123"/>
      <c r="CD53" s="1123"/>
      <c r="CE53" s="1123"/>
      <c r="CF53" s="1123">
        <v>67.5</v>
      </c>
      <c r="CG53" s="1123"/>
      <c r="CH53" s="1123"/>
      <c r="CI53" s="1123"/>
      <c r="CJ53" s="1123"/>
      <c r="CK53" s="1123"/>
      <c r="CL53" s="1123"/>
      <c r="CM53" s="1123"/>
      <c r="CN53" s="1123">
        <v>69</v>
      </c>
      <c r="CO53" s="1123"/>
      <c r="CP53" s="1123"/>
      <c r="CQ53" s="1123"/>
      <c r="CR53" s="1123"/>
      <c r="CS53" s="1123"/>
      <c r="CT53" s="1123"/>
      <c r="CU53" s="1123"/>
      <c r="CV53" s="1123">
        <v>70.599999999999994</v>
      </c>
      <c r="CW53" s="1123"/>
      <c r="CX53" s="1123"/>
      <c r="CY53" s="1123"/>
      <c r="CZ53" s="1123"/>
      <c r="DA53" s="1123"/>
      <c r="DB53" s="1123"/>
      <c r="DC53" s="1123"/>
    </row>
    <row r="54" spans="1:109" ht="13" x14ac:dyDescent="0.2">
      <c r="A54" s="333"/>
      <c r="B54" s="325"/>
      <c r="G54" s="1138"/>
      <c r="H54" s="1138"/>
      <c r="I54" s="1121"/>
      <c r="J54" s="1121"/>
      <c r="K54" s="1128"/>
      <c r="L54" s="1128"/>
      <c r="M54" s="1128"/>
      <c r="N54" s="1128"/>
      <c r="AM54" s="334"/>
      <c r="AN54" s="1126"/>
      <c r="AO54" s="1126"/>
      <c r="AP54" s="1126"/>
      <c r="AQ54" s="1126"/>
      <c r="AR54" s="1126"/>
      <c r="AS54" s="1126"/>
      <c r="AT54" s="1126"/>
      <c r="AU54" s="1126"/>
      <c r="AV54" s="1126"/>
      <c r="AW54" s="1126"/>
      <c r="AX54" s="1126"/>
      <c r="AY54" s="1126"/>
      <c r="AZ54" s="1126"/>
      <c r="BA54" s="1126"/>
      <c r="BB54" s="1126"/>
      <c r="BC54" s="1126"/>
      <c r="BD54" s="1126"/>
      <c r="BE54" s="1126"/>
      <c r="BF54" s="1126"/>
      <c r="BG54" s="1126"/>
      <c r="BH54" s="1126"/>
      <c r="BI54" s="1126"/>
      <c r="BJ54" s="1126"/>
      <c r="BK54" s="1126"/>
      <c r="BL54" s="1126"/>
      <c r="BM54" s="1126"/>
      <c r="BN54" s="1126"/>
      <c r="BO54" s="1126"/>
      <c r="BP54" s="1123"/>
      <c r="BQ54" s="1123"/>
      <c r="BR54" s="1123"/>
      <c r="BS54" s="1123"/>
      <c r="BT54" s="1123"/>
      <c r="BU54" s="1123"/>
      <c r="BV54" s="1123"/>
      <c r="BW54" s="1123"/>
      <c r="BX54" s="1123"/>
      <c r="BY54" s="1123"/>
      <c r="BZ54" s="1123"/>
      <c r="CA54" s="1123"/>
      <c r="CB54" s="1123"/>
      <c r="CC54" s="1123"/>
      <c r="CD54" s="1123"/>
      <c r="CE54" s="1123"/>
      <c r="CF54" s="1123"/>
      <c r="CG54" s="1123"/>
      <c r="CH54" s="1123"/>
      <c r="CI54" s="1123"/>
      <c r="CJ54" s="1123"/>
      <c r="CK54" s="1123"/>
      <c r="CL54" s="1123"/>
      <c r="CM54" s="1123"/>
      <c r="CN54" s="1123"/>
      <c r="CO54" s="1123"/>
      <c r="CP54" s="1123"/>
      <c r="CQ54" s="1123"/>
      <c r="CR54" s="1123"/>
      <c r="CS54" s="1123"/>
      <c r="CT54" s="1123"/>
      <c r="CU54" s="1123"/>
      <c r="CV54" s="1123"/>
      <c r="CW54" s="1123"/>
      <c r="CX54" s="1123"/>
      <c r="CY54" s="1123"/>
      <c r="CZ54" s="1123"/>
      <c r="DA54" s="1123"/>
      <c r="DB54" s="1123"/>
      <c r="DC54" s="1123"/>
    </row>
    <row r="55" spans="1:109" ht="13" x14ac:dyDescent="0.2">
      <c r="A55" s="333"/>
      <c r="B55" s="325"/>
      <c r="G55" s="1121"/>
      <c r="H55" s="1121"/>
      <c r="I55" s="1121"/>
      <c r="J55" s="1121"/>
      <c r="K55" s="1128"/>
      <c r="L55" s="1128"/>
      <c r="M55" s="1128"/>
      <c r="N55" s="1128"/>
      <c r="AN55" s="1127" t="s">
        <v>546</v>
      </c>
      <c r="AO55" s="1127"/>
      <c r="AP55" s="1127"/>
      <c r="AQ55" s="1127"/>
      <c r="AR55" s="1127"/>
      <c r="AS55" s="1127"/>
      <c r="AT55" s="1127"/>
      <c r="AU55" s="1127"/>
      <c r="AV55" s="1127"/>
      <c r="AW55" s="1127"/>
      <c r="AX55" s="1127"/>
      <c r="AY55" s="1127"/>
      <c r="AZ55" s="1127"/>
      <c r="BA55" s="1127"/>
      <c r="BB55" s="1126" t="s">
        <v>544</v>
      </c>
      <c r="BC55" s="1126"/>
      <c r="BD55" s="1126"/>
      <c r="BE55" s="1126"/>
      <c r="BF55" s="1126"/>
      <c r="BG55" s="1126"/>
      <c r="BH55" s="1126"/>
      <c r="BI55" s="1126"/>
      <c r="BJ55" s="1126"/>
      <c r="BK55" s="1126"/>
      <c r="BL55" s="1126"/>
      <c r="BM55" s="1126"/>
      <c r="BN55" s="1126"/>
      <c r="BO55" s="1126"/>
      <c r="BP55" s="1123">
        <v>18.2</v>
      </c>
      <c r="BQ55" s="1123"/>
      <c r="BR55" s="1123"/>
      <c r="BS55" s="1123"/>
      <c r="BT55" s="1123"/>
      <c r="BU55" s="1123"/>
      <c r="BV55" s="1123"/>
      <c r="BW55" s="1123"/>
      <c r="BX55" s="1123">
        <v>20.3</v>
      </c>
      <c r="BY55" s="1123"/>
      <c r="BZ55" s="1123"/>
      <c r="CA55" s="1123"/>
      <c r="CB55" s="1123"/>
      <c r="CC55" s="1123"/>
      <c r="CD55" s="1123"/>
      <c r="CE55" s="1123"/>
      <c r="CF55" s="1123">
        <v>15.5</v>
      </c>
      <c r="CG55" s="1123"/>
      <c r="CH55" s="1123"/>
      <c r="CI55" s="1123"/>
      <c r="CJ55" s="1123"/>
      <c r="CK55" s="1123"/>
      <c r="CL55" s="1123"/>
      <c r="CM55" s="1123"/>
      <c r="CN55" s="1123">
        <v>4.5999999999999996</v>
      </c>
      <c r="CO55" s="1123"/>
      <c r="CP55" s="1123"/>
      <c r="CQ55" s="1123"/>
      <c r="CR55" s="1123"/>
      <c r="CS55" s="1123"/>
      <c r="CT55" s="1123"/>
      <c r="CU55" s="1123"/>
      <c r="CV55" s="1123">
        <v>1.6</v>
      </c>
      <c r="CW55" s="1123"/>
      <c r="CX55" s="1123"/>
      <c r="CY55" s="1123"/>
      <c r="CZ55" s="1123"/>
      <c r="DA55" s="1123"/>
      <c r="DB55" s="1123"/>
      <c r="DC55" s="1123"/>
    </row>
    <row r="56" spans="1:109" ht="13" x14ac:dyDescent="0.2">
      <c r="A56" s="333"/>
      <c r="B56" s="325"/>
      <c r="G56" s="1121"/>
      <c r="H56" s="1121"/>
      <c r="I56" s="1121"/>
      <c r="J56" s="1121"/>
      <c r="K56" s="1128"/>
      <c r="L56" s="1128"/>
      <c r="M56" s="1128"/>
      <c r="N56" s="1128"/>
      <c r="AN56" s="1127"/>
      <c r="AO56" s="1127"/>
      <c r="AP56" s="1127"/>
      <c r="AQ56" s="1127"/>
      <c r="AR56" s="1127"/>
      <c r="AS56" s="1127"/>
      <c r="AT56" s="1127"/>
      <c r="AU56" s="1127"/>
      <c r="AV56" s="1127"/>
      <c r="AW56" s="1127"/>
      <c r="AX56" s="1127"/>
      <c r="AY56" s="1127"/>
      <c r="AZ56" s="1127"/>
      <c r="BA56" s="1127"/>
      <c r="BB56" s="1126"/>
      <c r="BC56" s="1126"/>
      <c r="BD56" s="1126"/>
      <c r="BE56" s="1126"/>
      <c r="BF56" s="1126"/>
      <c r="BG56" s="1126"/>
      <c r="BH56" s="1126"/>
      <c r="BI56" s="1126"/>
      <c r="BJ56" s="1126"/>
      <c r="BK56" s="1126"/>
      <c r="BL56" s="1126"/>
      <c r="BM56" s="1126"/>
      <c r="BN56" s="1126"/>
      <c r="BO56" s="1126"/>
      <c r="BP56" s="1123"/>
      <c r="BQ56" s="1123"/>
      <c r="BR56" s="1123"/>
      <c r="BS56" s="1123"/>
      <c r="BT56" s="1123"/>
      <c r="BU56" s="1123"/>
      <c r="BV56" s="1123"/>
      <c r="BW56" s="1123"/>
      <c r="BX56" s="1123"/>
      <c r="BY56" s="1123"/>
      <c r="BZ56" s="1123"/>
      <c r="CA56" s="1123"/>
      <c r="CB56" s="1123"/>
      <c r="CC56" s="1123"/>
      <c r="CD56" s="1123"/>
      <c r="CE56" s="1123"/>
      <c r="CF56" s="1123"/>
      <c r="CG56" s="1123"/>
      <c r="CH56" s="1123"/>
      <c r="CI56" s="1123"/>
      <c r="CJ56" s="1123"/>
      <c r="CK56" s="1123"/>
      <c r="CL56" s="1123"/>
      <c r="CM56" s="1123"/>
      <c r="CN56" s="1123"/>
      <c r="CO56" s="1123"/>
      <c r="CP56" s="1123"/>
      <c r="CQ56" s="1123"/>
      <c r="CR56" s="1123"/>
      <c r="CS56" s="1123"/>
      <c r="CT56" s="1123"/>
      <c r="CU56" s="1123"/>
      <c r="CV56" s="1123"/>
      <c r="CW56" s="1123"/>
      <c r="CX56" s="1123"/>
      <c r="CY56" s="1123"/>
      <c r="CZ56" s="1123"/>
      <c r="DA56" s="1123"/>
      <c r="DB56" s="1123"/>
      <c r="DC56" s="1123"/>
    </row>
    <row r="57" spans="1:109" s="333" customFormat="1" ht="13" x14ac:dyDescent="0.2">
      <c r="B57" s="337"/>
      <c r="G57" s="1121"/>
      <c r="H57" s="1121"/>
      <c r="I57" s="1124"/>
      <c r="J57" s="1124"/>
      <c r="K57" s="1128"/>
      <c r="L57" s="1128"/>
      <c r="M57" s="1128"/>
      <c r="N57" s="1128"/>
      <c r="AM57" s="318"/>
      <c r="AN57" s="1127"/>
      <c r="AO57" s="1127"/>
      <c r="AP57" s="1127"/>
      <c r="AQ57" s="1127"/>
      <c r="AR57" s="1127"/>
      <c r="AS57" s="1127"/>
      <c r="AT57" s="1127"/>
      <c r="AU57" s="1127"/>
      <c r="AV57" s="1127"/>
      <c r="AW57" s="1127"/>
      <c r="AX57" s="1127"/>
      <c r="AY57" s="1127"/>
      <c r="AZ57" s="1127"/>
      <c r="BA57" s="1127"/>
      <c r="BB57" s="1126" t="s">
        <v>545</v>
      </c>
      <c r="BC57" s="1126"/>
      <c r="BD57" s="1126"/>
      <c r="BE57" s="1126"/>
      <c r="BF57" s="1126"/>
      <c r="BG57" s="1126"/>
      <c r="BH57" s="1126"/>
      <c r="BI57" s="1126"/>
      <c r="BJ57" s="1126"/>
      <c r="BK57" s="1126"/>
      <c r="BL57" s="1126"/>
      <c r="BM57" s="1126"/>
      <c r="BN57" s="1126"/>
      <c r="BO57" s="1126"/>
      <c r="BP57" s="1123">
        <v>59.3</v>
      </c>
      <c r="BQ57" s="1123"/>
      <c r="BR57" s="1123"/>
      <c r="BS57" s="1123"/>
      <c r="BT57" s="1123"/>
      <c r="BU57" s="1123"/>
      <c r="BV57" s="1123"/>
      <c r="BW57" s="1123"/>
      <c r="BX57" s="1123">
        <v>60.3</v>
      </c>
      <c r="BY57" s="1123"/>
      <c r="BZ57" s="1123"/>
      <c r="CA57" s="1123"/>
      <c r="CB57" s="1123"/>
      <c r="CC57" s="1123"/>
      <c r="CD57" s="1123"/>
      <c r="CE57" s="1123"/>
      <c r="CF57" s="1123">
        <v>61.5</v>
      </c>
      <c r="CG57" s="1123"/>
      <c r="CH57" s="1123"/>
      <c r="CI57" s="1123"/>
      <c r="CJ57" s="1123"/>
      <c r="CK57" s="1123"/>
      <c r="CL57" s="1123"/>
      <c r="CM57" s="1123"/>
      <c r="CN57" s="1123">
        <v>61</v>
      </c>
      <c r="CO57" s="1123"/>
      <c r="CP57" s="1123"/>
      <c r="CQ57" s="1123"/>
      <c r="CR57" s="1123"/>
      <c r="CS57" s="1123"/>
      <c r="CT57" s="1123"/>
      <c r="CU57" s="1123"/>
      <c r="CV57" s="1123">
        <v>62.3</v>
      </c>
      <c r="CW57" s="1123"/>
      <c r="CX57" s="1123"/>
      <c r="CY57" s="1123"/>
      <c r="CZ57" s="1123"/>
      <c r="DA57" s="1123"/>
      <c r="DB57" s="1123"/>
      <c r="DC57" s="1123"/>
      <c r="DD57" s="338"/>
      <c r="DE57" s="337"/>
    </row>
    <row r="58" spans="1:109" s="333" customFormat="1" ht="13" x14ac:dyDescent="0.2">
      <c r="A58" s="318"/>
      <c r="B58" s="337"/>
      <c r="G58" s="1121"/>
      <c r="H58" s="1121"/>
      <c r="I58" s="1124"/>
      <c r="J58" s="1124"/>
      <c r="K58" s="1128"/>
      <c r="L58" s="1128"/>
      <c r="M58" s="1128"/>
      <c r="N58" s="1128"/>
      <c r="AM58" s="318"/>
      <c r="AN58" s="1127"/>
      <c r="AO58" s="1127"/>
      <c r="AP58" s="1127"/>
      <c r="AQ58" s="1127"/>
      <c r="AR58" s="1127"/>
      <c r="AS58" s="1127"/>
      <c r="AT58" s="1127"/>
      <c r="AU58" s="1127"/>
      <c r="AV58" s="1127"/>
      <c r="AW58" s="1127"/>
      <c r="AX58" s="1127"/>
      <c r="AY58" s="1127"/>
      <c r="AZ58" s="1127"/>
      <c r="BA58" s="1127"/>
      <c r="BB58" s="1126"/>
      <c r="BC58" s="1126"/>
      <c r="BD58" s="1126"/>
      <c r="BE58" s="1126"/>
      <c r="BF58" s="1126"/>
      <c r="BG58" s="1126"/>
      <c r="BH58" s="1126"/>
      <c r="BI58" s="1126"/>
      <c r="BJ58" s="1126"/>
      <c r="BK58" s="1126"/>
      <c r="BL58" s="1126"/>
      <c r="BM58" s="1126"/>
      <c r="BN58" s="1126"/>
      <c r="BO58" s="1126"/>
      <c r="BP58" s="1123"/>
      <c r="BQ58" s="1123"/>
      <c r="BR58" s="1123"/>
      <c r="BS58" s="1123"/>
      <c r="BT58" s="1123"/>
      <c r="BU58" s="1123"/>
      <c r="BV58" s="1123"/>
      <c r="BW58" s="1123"/>
      <c r="BX58" s="1123"/>
      <c r="BY58" s="1123"/>
      <c r="BZ58" s="1123"/>
      <c r="CA58" s="1123"/>
      <c r="CB58" s="1123"/>
      <c r="CC58" s="1123"/>
      <c r="CD58" s="1123"/>
      <c r="CE58" s="1123"/>
      <c r="CF58" s="1123"/>
      <c r="CG58" s="1123"/>
      <c r="CH58" s="1123"/>
      <c r="CI58" s="1123"/>
      <c r="CJ58" s="1123"/>
      <c r="CK58" s="1123"/>
      <c r="CL58" s="1123"/>
      <c r="CM58" s="1123"/>
      <c r="CN58" s="1123"/>
      <c r="CO58" s="1123"/>
      <c r="CP58" s="1123"/>
      <c r="CQ58" s="1123"/>
      <c r="CR58" s="1123"/>
      <c r="CS58" s="1123"/>
      <c r="CT58" s="1123"/>
      <c r="CU58" s="1123"/>
      <c r="CV58" s="1123"/>
      <c r="CW58" s="1123"/>
      <c r="CX58" s="1123"/>
      <c r="CY58" s="1123"/>
      <c r="CZ58" s="1123"/>
      <c r="DA58" s="1123"/>
      <c r="DB58" s="1123"/>
      <c r="DC58" s="1123"/>
      <c r="DD58" s="338"/>
      <c r="DE58" s="337"/>
    </row>
    <row r="59" spans="1:109" s="333" customFormat="1" ht="13" x14ac:dyDescent="0.2">
      <c r="A59" s="318"/>
      <c r="B59" s="337"/>
      <c r="K59" s="339"/>
      <c r="L59" s="339"/>
      <c r="M59" s="339"/>
      <c r="N59" s="339"/>
      <c r="AQ59" s="339"/>
      <c r="AR59" s="339"/>
      <c r="AS59" s="339"/>
      <c r="AT59" s="339"/>
      <c r="BC59" s="339"/>
      <c r="BD59" s="339"/>
      <c r="BE59" s="339"/>
      <c r="BF59" s="339"/>
      <c r="BO59" s="339"/>
      <c r="BP59" s="339"/>
      <c r="BQ59" s="339"/>
      <c r="BR59" s="339"/>
      <c r="CA59" s="339"/>
      <c r="CB59" s="339"/>
      <c r="CC59" s="339"/>
      <c r="CD59" s="339"/>
      <c r="CM59" s="339"/>
      <c r="CN59" s="339"/>
      <c r="CO59" s="339"/>
      <c r="CP59" s="339"/>
      <c r="CY59" s="339"/>
      <c r="CZ59" s="339"/>
      <c r="DA59" s="339"/>
      <c r="DB59" s="339"/>
      <c r="DC59" s="339"/>
      <c r="DD59" s="338"/>
      <c r="DE59" s="337"/>
    </row>
    <row r="60" spans="1:109" s="333" customFormat="1" ht="13" x14ac:dyDescent="0.2">
      <c r="A60" s="318"/>
      <c r="B60" s="337"/>
      <c r="K60" s="339"/>
      <c r="L60" s="339"/>
      <c r="M60" s="339"/>
      <c r="N60" s="339"/>
      <c r="AQ60" s="339"/>
      <c r="AR60" s="339"/>
      <c r="AS60" s="339"/>
      <c r="AT60" s="339"/>
      <c r="BC60" s="339"/>
      <c r="BD60" s="339"/>
      <c r="BE60" s="339"/>
      <c r="BF60" s="339"/>
      <c r="BO60" s="339"/>
      <c r="BP60" s="339"/>
      <c r="BQ60" s="339"/>
      <c r="BR60" s="339"/>
      <c r="CA60" s="339"/>
      <c r="CB60" s="339"/>
      <c r="CC60" s="339"/>
      <c r="CD60" s="339"/>
      <c r="CM60" s="339"/>
      <c r="CN60" s="339"/>
      <c r="CO60" s="339"/>
      <c r="CP60" s="339"/>
      <c r="CY60" s="339"/>
      <c r="CZ60" s="339"/>
      <c r="DA60" s="339"/>
      <c r="DB60" s="339"/>
      <c r="DC60" s="339"/>
      <c r="DD60" s="338"/>
      <c r="DE60" s="337"/>
    </row>
    <row r="61" spans="1:109" s="333" customFormat="1" ht="13" x14ac:dyDescent="0.2">
      <c r="A61" s="318"/>
      <c r="B61" s="340"/>
      <c r="C61" s="341"/>
      <c r="D61" s="341"/>
      <c r="E61" s="341"/>
      <c r="F61" s="341"/>
      <c r="G61" s="341"/>
      <c r="H61" s="341"/>
      <c r="I61" s="341"/>
      <c r="J61" s="341"/>
      <c r="K61" s="341"/>
      <c r="L61" s="341"/>
      <c r="M61" s="342"/>
      <c r="N61" s="342"/>
      <c r="O61" s="341"/>
      <c r="P61" s="341"/>
      <c r="Q61" s="341"/>
      <c r="R61" s="341"/>
      <c r="S61" s="341"/>
      <c r="T61" s="341"/>
      <c r="U61" s="341"/>
      <c r="V61" s="341"/>
      <c r="W61" s="341"/>
      <c r="X61" s="341"/>
      <c r="Y61" s="341"/>
      <c r="Z61" s="341"/>
      <c r="AA61" s="341"/>
      <c r="AB61" s="341"/>
      <c r="AC61" s="341"/>
      <c r="AD61" s="341"/>
      <c r="AE61" s="341"/>
      <c r="AF61" s="341"/>
      <c r="AG61" s="341"/>
      <c r="AH61" s="341"/>
      <c r="AI61" s="341"/>
      <c r="AJ61" s="341"/>
      <c r="AK61" s="341"/>
      <c r="AL61" s="341"/>
      <c r="AM61" s="341"/>
      <c r="AN61" s="341"/>
      <c r="AO61" s="341"/>
      <c r="AP61" s="341"/>
      <c r="AQ61" s="341"/>
      <c r="AR61" s="341"/>
      <c r="AS61" s="342"/>
      <c r="AT61" s="342"/>
      <c r="AU61" s="341"/>
      <c r="AV61" s="341"/>
      <c r="AW61" s="341"/>
      <c r="AX61" s="341"/>
      <c r="AY61" s="341"/>
      <c r="AZ61" s="341"/>
      <c r="BA61" s="341"/>
      <c r="BB61" s="341"/>
      <c r="BC61" s="341"/>
      <c r="BD61" s="341"/>
      <c r="BE61" s="342"/>
      <c r="BF61" s="342"/>
      <c r="BG61" s="341"/>
      <c r="BH61" s="341"/>
      <c r="BI61" s="341"/>
      <c r="BJ61" s="341"/>
      <c r="BK61" s="341"/>
      <c r="BL61" s="341"/>
      <c r="BM61" s="341"/>
      <c r="BN61" s="341"/>
      <c r="BO61" s="341"/>
      <c r="BP61" s="341"/>
      <c r="BQ61" s="342"/>
      <c r="BR61" s="342"/>
      <c r="BS61" s="341"/>
      <c r="BT61" s="341"/>
      <c r="BU61" s="341"/>
      <c r="BV61" s="341"/>
      <c r="BW61" s="341"/>
      <c r="BX61" s="341"/>
      <c r="BY61" s="341"/>
      <c r="BZ61" s="341"/>
      <c r="CA61" s="341"/>
      <c r="CB61" s="341"/>
      <c r="CC61" s="342"/>
      <c r="CD61" s="342"/>
      <c r="CE61" s="341"/>
      <c r="CF61" s="341"/>
      <c r="CG61" s="341"/>
      <c r="CH61" s="341"/>
      <c r="CI61" s="341"/>
      <c r="CJ61" s="341"/>
      <c r="CK61" s="341"/>
      <c r="CL61" s="341"/>
      <c r="CM61" s="341"/>
      <c r="CN61" s="341"/>
      <c r="CO61" s="342"/>
      <c r="CP61" s="342"/>
      <c r="CQ61" s="341"/>
      <c r="CR61" s="341"/>
      <c r="CS61" s="341"/>
      <c r="CT61" s="341"/>
      <c r="CU61" s="341"/>
      <c r="CV61" s="341"/>
      <c r="CW61" s="341"/>
      <c r="CX61" s="341"/>
      <c r="CY61" s="341"/>
      <c r="CZ61" s="341"/>
      <c r="DA61" s="342"/>
      <c r="DB61" s="342"/>
      <c r="DC61" s="342"/>
      <c r="DD61" s="343"/>
      <c r="DE61" s="337"/>
    </row>
    <row r="62" spans="1:109" ht="13" x14ac:dyDescent="0.2">
      <c r="B62" s="330"/>
      <c r="C62" s="330"/>
      <c r="D62" s="330"/>
      <c r="E62" s="330"/>
      <c r="F62" s="330"/>
      <c r="G62" s="330"/>
      <c r="H62" s="330"/>
      <c r="I62" s="330"/>
      <c r="J62" s="330"/>
      <c r="K62" s="330"/>
      <c r="L62" s="330"/>
      <c r="M62" s="330"/>
      <c r="N62" s="330"/>
      <c r="O62" s="330"/>
      <c r="P62" s="330"/>
      <c r="Q62" s="330"/>
      <c r="R62" s="330"/>
      <c r="S62" s="330"/>
      <c r="T62" s="330"/>
      <c r="U62" s="330"/>
      <c r="V62" s="330"/>
      <c r="W62" s="330"/>
      <c r="X62" s="330"/>
      <c r="Y62" s="330"/>
      <c r="Z62" s="330"/>
      <c r="AA62" s="330"/>
      <c r="AB62" s="330"/>
      <c r="AC62" s="330"/>
      <c r="AD62" s="330"/>
      <c r="AE62" s="330"/>
      <c r="AF62" s="330"/>
      <c r="AG62" s="330"/>
      <c r="AH62" s="330"/>
      <c r="AI62" s="330"/>
      <c r="AJ62" s="330"/>
      <c r="AK62" s="330"/>
      <c r="AL62" s="330"/>
      <c r="AM62" s="330"/>
      <c r="AN62" s="330"/>
      <c r="AO62" s="330"/>
      <c r="AP62" s="330"/>
      <c r="AQ62" s="330"/>
      <c r="AR62" s="330"/>
      <c r="AS62" s="330"/>
      <c r="AT62" s="330"/>
      <c r="AU62" s="330"/>
      <c r="AV62" s="330"/>
      <c r="AW62" s="330"/>
      <c r="AX62" s="330"/>
      <c r="AY62" s="330"/>
      <c r="AZ62" s="330"/>
      <c r="BA62" s="330"/>
      <c r="BB62" s="330"/>
      <c r="BC62" s="330"/>
      <c r="BD62" s="330"/>
      <c r="BE62" s="330"/>
      <c r="BF62" s="330"/>
      <c r="BG62" s="330"/>
      <c r="BH62" s="330"/>
      <c r="BI62" s="330"/>
      <c r="BJ62" s="330"/>
      <c r="BK62" s="330"/>
      <c r="BL62" s="330"/>
      <c r="BM62" s="330"/>
      <c r="BN62" s="330"/>
      <c r="BO62" s="330"/>
      <c r="BP62" s="330"/>
      <c r="BQ62" s="330"/>
      <c r="BR62" s="330"/>
      <c r="BS62" s="330"/>
      <c r="BT62" s="330"/>
      <c r="BU62" s="330"/>
      <c r="BV62" s="330"/>
      <c r="BW62" s="330"/>
      <c r="BX62" s="330"/>
      <c r="BY62" s="330"/>
      <c r="BZ62" s="330"/>
      <c r="CA62" s="330"/>
      <c r="CB62" s="330"/>
      <c r="CC62" s="330"/>
      <c r="CD62" s="330"/>
      <c r="CE62" s="330"/>
      <c r="CF62" s="330"/>
      <c r="CG62" s="330"/>
      <c r="CH62" s="330"/>
      <c r="CI62" s="330"/>
      <c r="CJ62" s="330"/>
      <c r="CK62" s="330"/>
      <c r="CL62" s="330"/>
      <c r="CM62" s="330"/>
      <c r="CN62" s="330"/>
      <c r="CO62" s="330"/>
      <c r="CP62" s="330"/>
      <c r="CQ62" s="330"/>
      <c r="CR62" s="330"/>
      <c r="CS62" s="330"/>
      <c r="CT62" s="330"/>
      <c r="CU62" s="330"/>
      <c r="CV62" s="330"/>
      <c r="CW62" s="330"/>
      <c r="CX62" s="330"/>
      <c r="CY62" s="330"/>
      <c r="CZ62" s="330"/>
      <c r="DA62" s="330"/>
      <c r="DB62" s="330"/>
      <c r="DC62" s="330"/>
      <c r="DD62" s="330"/>
      <c r="DE62" s="318"/>
    </row>
    <row r="63" spans="1:109" ht="16.5" x14ac:dyDescent="0.2">
      <c r="B63" s="344" t="s">
        <v>547</v>
      </c>
    </row>
    <row r="64" spans="1:109" ht="13" x14ac:dyDescent="0.2">
      <c r="B64" s="325"/>
      <c r="G64" s="332"/>
      <c r="I64" s="345"/>
      <c r="J64" s="345"/>
      <c r="K64" s="345"/>
      <c r="L64" s="345"/>
      <c r="M64" s="345"/>
      <c r="N64" s="346"/>
      <c r="AM64" s="332"/>
      <c r="AN64" s="332" t="s">
        <v>541</v>
      </c>
      <c r="AP64" s="333"/>
      <c r="AQ64" s="333"/>
      <c r="AR64" s="333"/>
      <c r="AY64" s="332"/>
      <c r="BA64" s="333"/>
      <c r="BB64" s="333"/>
      <c r="BC64" s="333"/>
      <c r="BK64" s="332"/>
      <c r="BM64" s="333"/>
      <c r="BN64" s="333"/>
      <c r="BO64" s="333"/>
      <c r="BW64" s="332"/>
      <c r="BY64" s="333"/>
      <c r="BZ64" s="333"/>
      <c r="CA64" s="333"/>
      <c r="CI64" s="332"/>
      <c r="CK64" s="333"/>
      <c r="CL64" s="333"/>
      <c r="CM64" s="333"/>
      <c r="CU64" s="332"/>
      <c r="CW64" s="333"/>
      <c r="CX64" s="333"/>
      <c r="CY64" s="333"/>
    </row>
    <row r="65" spans="2:107" ht="13.5" customHeight="1" x14ac:dyDescent="0.2">
      <c r="B65" s="325"/>
      <c r="AN65" s="1129" t="s">
        <v>551</v>
      </c>
      <c r="AO65" s="1130"/>
      <c r="AP65" s="1130"/>
      <c r="AQ65" s="1130"/>
      <c r="AR65" s="1130"/>
      <c r="AS65" s="1130"/>
      <c r="AT65" s="1130"/>
      <c r="AU65" s="1130"/>
      <c r="AV65" s="1130"/>
      <c r="AW65" s="1130"/>
      <c r="AX65" s="1130"/>
      <c r="AY65" s="1130"/>
      <c r="AZ65" s="1130"/>
      <c r="BA65" s="1130"/>
      <c r="BB65" s="1130"/>
      <c r="BC65" s="1130"/>
      <c r="BD65" s="1130"/>
      <c r="BE65" s="1130"/>
      <c r="BF65" s="1130"/>
      <c r="BG65" s="1130"/>
      <c r="BH65" s="1130"/>
      <c r="BI65" s="1130"/>
      <c r="BJ65" s="1130"/>
      <c r="BK65" s="1130"/>
      <c r="BL65" s="1130"/>
      <c r="BM65" s="1130"/>
      <c r="BN65" s="1130"/>
      <c r="BO65" s="1130"/>
      <c r="BP65" s="1130"/>
      <c r="BQ65" s="1130"/>
      <c r="BR65" s="1130"/>
      <c r="BS65" s="1130"/>
      <c r="BT65" s="1130"/>
      <c r="BU65" s="1130"/>
      <c r="BV65" s="1130"/>
      <c r="BW65" s="1130"/>
      <c r="BX65" s="1130"/>
      <c r="BY65" s="1130"/>
      <c r="BZ65" s="1130"/>
      <c r="CA65" s="1130"/>
      <c r="CB65" s="1130"/>
      <c r="CC65" s="1130"/>
      <c r="CD65" s="1130"/>
      <c r="CE65" s="1130"/>
      <c r="CF65" s="1130"/>
      <c r="CG65" s="1130"/>
      <c r="CH65" s="1130"/>
      <c r="CI65" s="1130"/>
      <c r="CJ65" s="1130"/>
      <c r="CK65" s="1130"/>
      <c r="CL65" s="1130"/>
      <c r="CM65" s="1130"/>
      <c r="CN65" s="1130"/>
      <c r="CO65" s="1130"/>
      <c r="CP65" s="1130"/>
      <c r="CQ65" s="1130"/>
      <c r="CR65" s="1130"/>
      <c r="CS65" s="1130"/>
      <c r="CT65" s="1130"/>
      <c r="CU65" s="1130"/>
      <c r="CV65" s="1130"/>
      <c r="CW65" s="1130"/>
      <c r="CX65" s="1130"/>
      <c r="CY65" s="1130"/>
      <c r="CZ65" s="1130"/>
      <c r="DA65" s="1130"/>
      <c r="DB65" s="1130"/>
      <c r="DC65" s="1131"/>
    </row>
    <row r="66" spans="2:107" ht="13" x14ac:dyDescent="0.2">
      <c r="B66" s="325"/>
      <c r="AN66" s="1132"/>
      <c r="AO66" s="1133"/>
      <c r="AP66" s="1133"/>
      <c r="AQ66" s="1133"/>
      <c r="AR66" s="1133"/>
      <c r="AS66" s="1133"/>
      <c r="AT66" s="1133"/>
      <c r="AU66" s="1133"/>
      <c r="AV66" s="1133"/>
      <c r="AW66" s="1133"/>
      <c r="AX66" s="1133"/>
      <c r="AY66" s="1133"/>
      <c r="AZ66" s="1133"/>
      <c r="BA66" s="1133"/>
      <c r="BB66" s="1133"/>
      <c r="BC66" s="1133"/>
      <c r="BD66" s="1133"/>
      <c r="BE66" s="1133"/>
      <c r="BF66" s="1133"/>
      <c r="BG66" s="1133"/>
      <c r="BH66" s="1133"/>
      <c r="BI66" s="1133"/>
      <c r="BJ66" s="1133"/>
      <c r="BK66" s="1133"/>
      <c r="BL66" s="1133"/>
      <c r="BM66" s="1133"/>
      <c r="BN66" s="1133"/>
      <c r="BO66" s="1133"/>
      <c r="BP66" s="1133"/>
      <c r="BQ66" s="1133"/>
      <c r="BR66" s="1133"/>
      <c r="BS66" s="1133"/>
      <c r="BT66" s="1133"/>
      <c r="BU66" s="1133"/>
      <c r="BV66" s="1133"/>
      <c r="BW66" s="1133"/>
      <c r="BX66" s="1133"/>
      <c r="BY66" s="1133"/>
      <c r="BZ66" s="1133"/>
      <c r="CA66" s="1133"/>
      <c r="CB66" s="1133"/>
      <c r="CC66" s="1133"/>
      <c r="CD66" s="1133"/>
      <c r="CE66" s="1133"/>
      <c r="CF66" s="1133"/>
      <c r="CG66" s="1133"/>
      <c r="CH66" s="1133"/>
      <c r="CI66" s="1133"/>
      <c r="CJ66" s="1133"/>
      <c r="CK66" s="1133"/>
      <c r="CL66" s="1133"/>
      <c r="CM66" s="1133"/>
      <c r="CN66" s="1133"/>
      <c r="CO66" s="1133"/>
      <c r="CP66" s="1133"/>
      <c r="CQ66" s="1133"/>
      <c r="CR66" s="1133"/>
      <c r="CS66" s="1133"/>
      <c r="CT66" s="1133"/>
      <c r="CU66" s="1133"/>
      <c r="CV66" s="1133"/>
      <c r="CW66" s="1133"/>
      <c r="CX66" s="1133"/>
      <c r="CY66" s="1133"/>
      <c r="CZ66" s="1133"/>
      <c r="DA66" s="1133"/>
      <c r="DB66" s="1133"/>
      <c r="DC66" s="1134"/>
    </row>
    <row r="67" spans="2:107" ht="13" x14ac:dyDescent="0.2">
      <c r="B67" s="325"/>
      <c r="AN67" s="1132"/>
      <c r="AO67" s="1133"/>
      <c r="AP67" s="1133"/>
      <c r="AQ67" s="1133"/>
      <c r="AR67" s="1133"/>
      <c r="AS67" s="1133"/>
      <c r="AT67" s="1133"/>
      <c r="AU67" s="1133"/>
      <c r="AV67" s="1133"/>
      <c r="AW67" s="1133"/>
      <c r="AX67" s="1133"/>
      <c r="AY67" s="1133"/>
      <c r="AZ67" s="1133"/>
      <c r="BA67" s="1133"/>
      <c r="BB67" s="1133"/>
      <c r="BC67" s="1133"/>
      <c r="BD67" s="1133"/>
      <c r="BE67" s="1133"/>
      <c r="BF67" s="1133"/>
      <c r="BG67" s="1133"/>
      <c r="BH67" s="1133"/>
      <c r="BI67" s="1133"/>
      <c r="BJ67" s="1133"/>
      <c r="BK67" s="1133"/>
      <c r="BL67" s="1133"/>
      <c r="BM67" s="1133"/>
      <c r="BN67" s="1133"/>
      <c r="BO67" s="1133"/>
      <c r="BP67" s="1133"/>
      <c r="BQ67" s="1133"/>
      <c r="BR67" s="1133"/>
      <c r="BS67" s="1133"/>
      <c r="BT67" s="1133"/>
      <c r="BU67" s="1133"/>
      <c r="BV67" s="1133"/>
      <c r="BW67" s="1133"/>
      <c r="BX67" s="1133"/>
      <c r="BY67" s="1133"/>
      <c r="BZ67" s="1133"/>
      <c r="CA67" s="1133"/>
      <c r="CB67" s="1133"/>
      <c r="CC67" s="1133"/>
      <c r="CD67" s="1133"/>
      <c r="CE67" s="1133"/>
      <c r="CF67" s="1133"/>
      <c r="CG67" s="1133"/>
      <c r="CH67" s="1133"/>
      <c r="CI67" s="1133"/>
      <c r="CJ67" s="1133"/>
      <c r="CK67" s="1133"/>
      <c r="CL67" s="1133"/>
      <c r="CM67" s="1133"/>
      <c r="CN67" s="1133"/>
      <c r="CO67" s="1133"/>
      <c r="CP67" s="1133"/>
      <c r="CQ67" s="1133"/>
      <c r="CR67" s="1133"/>
      <c r="CS67" s="1133"/>
      <c r="CT67" s="1133"/>
      <c r="CU67" s="1133"/>
      <c r="CV67" s="1133"/>
      <c r="CW67" s="1133"/>
      <c r="CX67" s="1133"/>
      <c r="CY67" s="1133"/>
      <c r="CZ67" s="1133"/>
      <c r="DA67" s="1133"/>
      <c r="DB67" s="1133"/>
      <c r="DC67" s="1134"/>
    </row>
    <row r="68" spans="2:107" ht="13" x14ac:dyDescent="0.2">
      <c r="B68" s="325"/>
      <c r="AN68" s="1132"/>
      <c r="AO68" s="1133"/>
      <c r="AP68" s="1133"/>
      <c r="AQ68" s="1133"/>
      <c r="AR68" s="1133"/>
      <c r="AS68" s="1133"/>
      <c r="AT68" s="1133"/>
      <c r="AU68" s="1133"/>
      <c r="AV68" s="1133"/>
      <c r="AW68" s="1133"/>
      <c r="AX68" s="1133"/>
      <c r="AY68" s="1133"/>
      <c r="AZ68" s="1133"/>
      <c r="BA68" s="1133"/>
      <c r="BB68" s="1133"/>
      <c r="BC68" s="1133"/>
      <c r="BD68" s="1133"/>
      <c r="BE68" s="1133"/>
      <c r="BF68" s="1133"/>
      <c r="BG68" s="1133"/>
      <c r="BH68" s="1133"/>
      <c r="BI68" s="1133"/>
      <c r="BJ68" s="1133"/>
      <c r="BK68" s="1133"/>
      <c r="BL68" s="1133"/>
      <c r="BM68" s="1133"/>
      <c r="BN68" s="1133"/>
      <c r="BO68" s="1133"/>
      <c r="BP68" s="1133"/>
      <c r="BQ68" s="1133"/>
      <c r="BR68" s="1133"/>
      <c r="BS68" s="1133"/>
      <c r="BT68" s="1133"/>
      <c r="BU68" s="1133"/>
      <c r="BV68" s="1133"/>
      <c r="BW68" s="1133"/>
      <c r="BX68" s="1133"/>
      <c r="BY68" s="1133"/>
      <c r="BZ68" s="1133"/>
      <c r="CA68" s="1133"/>
      <c r="CB68" s="1133"/>
      <c r="CC68" s="1133"/>
      <c r="CD68" s="1133"/>
      <c r="CE68" s="1133"/>
      <c r="CF68" s="1133"/>
      <c r="CG68" s="1133"/>
      <c r="CH68" s="1133"/>
      <c r="CI68" s="1133"/>
      <c r="CJ68" s="1133"/>
      <c r="CK68" s="1133"/>
      <c r="CL68" s="1133"/>
      <c r="CM68" s="1133"/>
      <c r="CN68" s="1133"/>
      <c r="CO68" s="1133"/>
      <c r="CP68" s="1133"/>
      <c r="CQ68" s="1133"/>
      <c r="CR68" s="1133"/>
      <c r="CS68" s="1133"/>
      <c r="CT68" s="1133"/>
      <c r="CU68" s="1133"/>
      <c r="CV68" s="1133"/>
      <c r="CW68" s="1133"/>
      <c r="CX68" s="1133"/>
      <c r="CY68" s="1133"/>
      <c r="CZ68" s="1133"/>
      <c r="DA68" s="1133"/>
      <c r="DB68" s="1133"/>
      <c r="DC68" s="1134"/>
    </row>
    <row r="69" spans="2:107" ht="13" x14ac:dyDescent="0.2">
      <c r="B69" s="325"/>
      <c r="AN69" s="1135"/>
      <c r="AO69" s="1136"/>
      <c r="AP69" s="1136"/>
      <c r="AQ69" s="1136"/>
      <c r="AR69" s="1136"/>
      <c r="AS69" s="1136"/>
      <c r="AT69" s="1136"/>
      <c r="AU69" s="1136"/>
      <c r="AV69" s="1136"/>
      <c r="AW69" s="1136"/>
      <c r="AX69" s="1136"/>
      <c r="AY69" s="1136"/>
      <c r="AZ69" s="1136"/>
      <c r="BA69" s="1136"/>
      <c r="BB69" s="1136"/>
      <c r="BC69" s="1136"/>
      <c r="BD69" s="1136"/>
      <c r="BE69" s="1136"/>
      <c r="BF69" s="1136"/>
      <c r="BG69" s="1136"/>
      <c r="BH69" s="1136"/>
      <c r="BI69" s="1136"/>
      <c r="BJ69" s="1136"/>
      <c r="BK69" s="1136"/>
      <c r="BL69" s="1136"/>
      <c r="BM69" s="1136"/>
      <c r="BN69" s="1136"/>
      <c r="BO69" s="1136"/>
      <c r="BP69" s="1136"/>
      <c r="BQ69" s="1136"/>
      <c r="BR69" s="1136"/>
      <c r="BS69" s="1136"/>
      <c r="BT69" s="1136"/>
      <c r="BU69" s="1136"/>
      <c r="BV69" s="1136"/>
      <c r="BW69" s="1136"/>
      <c r="BX69" s="1136"/>
      <c r="BY69" s="1136"/>
      <c r="BZ69" s="1136"/>
      <c r="CA69" s="1136"/>
      <c r="CB69" s="1136"/>
      <c r="CC69" s="1136"/>
      <c r="CD69" s="1136"/>
      <c r="CE69" s="1136"/>
      <c r="CF69" s="1136"/>
      <c r="CG69" s="1136"/>
      <c r="CH69" s="1136"/>
      <c r="CI69" s="1136"/>
      <c r="CJ69" s="1136"/>
      <c r="CK69" s="1136"/>
      <c r="CL69" s="1136"/>
      <c r="CM69" s="1136"/>
      <c r="CN69" s="1136"/>
      <c r="CO69" s="1136"/>
      <c r="CP69" s="1136"/>
      <c r="CQ69" s="1136"/>
      <c r="CR69" s="1136"/>
      <c r="CS69" s="1136"/>
      <c r="CT69" s="1136"/>
      <c r="CU69" s="1136"/>
      <c r="CV69" s="1136"/>
      <c r="CW69" s="1136"/>
      <c r="CX69" s="1136"/>
      <c r="CY69" s="1136"/>
      <c r="CZ69" s="1136"/>
      <c r="DA69" s="1136"/>
      <c r="DB69" s="1136"/>
      <c r="DC69" s="1137"/>
    </row>
    <row r="70" spans="2:107" ht="13" x14ac:dyDescent="0.2">
      <c r="B70" s="325"/>
      <c r="H70" s="347"/>
      <c r="I70" s="347"/>
      <c r="J70" s="348"/>
      <c r="K70" s="348"/>
      <c r="L70" s="349"/>
      <c r="M70" s="348"/>
      <c r="N70" s="349"/>
      <c r="AN70" s="334"/>
      <c r="AO70" s="334"/>
      <c r="AP70" s="334"/>
      <c r="AZ70" s="334"/>
      <c r="BA70" s="334"/>
      <c r="BB70" s="334"/>
      <c r="BL70" s="334"/>
      <c r="BM70" s="334"/>
      <c r="BN70" s="334"/>
      <c r="BX70" s="334"/>
      <c r="BY70" s="334"/>
      <c r="BZ70" s="334"/>
      <c r="CJ70" s="334"/>
      <c r="CK70" s="334"/>
      <c r="CL70" s="334"/>
      <c r="CV70" s="334"/>
      <c r="CW70" s="334"/>
      <c r="CX70" s="334"/>
    </row>
    <row r="71" spans="2:107" ht="13" x14ac:dyDescent="0.2">
      <c r="B71" s="325"/>
      <c r="G71" s="350"/>
      <c r="I71" s="351"/>
      <c r="J71" s="348"/>
      <c r="K71" s="348"/>
      <c r="L71" s="349"/>
      <c r="M71" s="348"/>
      <c r="N71" s="349"/>
      <c r="AM71" s="350"/>
      <c r="AN71" s="318" t="s">
        <v>542</v>
      </c>
    </row>
    <row r="72" spans="2:107" ht="13" x14ac:dyDescent="0.2">
      <c r="B72" s="325"/>
      <c r="G72" s="1121"/>
      <c r="H72" s="1121"/>
      <c r="I72" s="1121"/>
      <c r="J72" s="1121"/>
      <c r="K72" s="335"/>
      <c r="L72" s="335"/>
      <c r="M72" s="336"/>
      <c r="N72" s="336"/>
      <c r="AN72" s="1139"/>
      <c r="AO72" s="1140"/>
      <c r="AP72" s="1140"/>
      <c r="AQ72" s="1140"/>
      <c r="AR72" s="1140"/>
      <c r="AS72" s="1140"/>
      <c r="AT72" s="1140"/>
      <c r="AU72" s="1140"/>
      <c r="AV72" s="1140"/>
      <c r="AW72" s="1140"/>
      <c r="AX72" s="1140"/>
      <c r="AY72" s="1140"/>
      <c r="AZ72" s="1140"/>
      <c r="BA72" s="1140"/>
      <c r="BB72" s="1140"/>
      <c r="BC72" s="1140"/>
      <c r="BD72" s="1140"/>
      <c r="BE72" s="1140"/>
      <c r="BF72" s="1140"/>
      <c r="BG72" s="1140"/>
      <c r="BH72" s="1140"/>
      <c r="BI72" s="1140"/>
      <c r="BJ72" s="1140"/>
      <c r="BK72" s="1140"/>
      <c r="BL72" s="1140"/>
      <c r="BM72" s="1140"/>
      <c r="BN72" s="1140"/>
      <c r="BO72" s="1141"/>
      <c r="BP72" s="1127" t="s">
        <v>525</v>
      </c>
      <c r="BQ72" s="1127"/>
      <c r="BR72" s="1127"/>
      <c r="BS72" s="1127"/>
      <c r="BT72" s="1127"/>
      <c r="BU72" s="1127"/>
      <c r="BV72" s="1127"/>
      <c r="BW72" s="1127"/>
      <c r="BX72" s="1127" t="s">
        <v>526</v>
      </c>
      <c r="BY72" s="1127"/>
      <c r="BZ72" s="1127"/>
      <c r="CA72" s="1127"/>
      <c r="CB72" s="1127"/>
      <c r="CC72" s="1127"/>
      <c r="CD72" s="1127"/>
      <c r="CE72" s="1127"/>
      <c r="CF72" s="1127" t="s">
        <v>527</v>
      </c>
      <c r="CG72" s="1127"/>
      <c r="CH72" s="1127"/>
      <c r="CI72" s="1127"/>
      <c r="CJ72" s="1127"/>
      <c r="CK72" s="1127"/>
      <c r="CL72" s="1127"/>
      <c r="CM72" s="1127"/>
      <c r="CN72" s="1127" t="s">
        <v>528</v>
      </c>
      <c r="CO72" s="1127"/>
      <c r="CP72" s="1127"/>
      <c r="CQ72" s="1127"/>
      <c r="CR72" s="1127"/>
      <c r="CS72" s="1127"/>
      <c r="CT72" s="1127"/>
      <c r="CU72" s="1127"/>
      <c r="CV72" s="1127" t="s">
        <v>529</v>
      </c>
      <c r="CW72" s="1127"/>
      <c r="CX72" s="1127"/>
      <c r="CY72" s="1127"/>
      <c r="CZ72" s="1127"/>
      <c r="DA72" s="1127"/>
      <c r="DB72" s="1127"/>
      <c r="DC72" s="1127"/>
    </row>
    <row r="73" spans="2:107" ht="13" x14ac:dyDescent="0.2">
      <c r="B73" s="325"/>
      <c r="G73" s="1138"/>
      <c r="H73" s="1138"/>
      <c r="I73" s="1138"/>
      <c r="J73" s="1138"/>
      <c r="K73" s="1122"/>
      <c r="L73" s="1122"/>
      <c r="M73" s="1122"/>
      <c r="N73" s="1122"/>
      <c r="AM73" s="334"/>
      <c r="AN73" s="1126" t="s">
        <v>543</v>
      </c>
      <c r="AO73" s="1126"/>
      <c r="AP73" s="1126"/>
      <c r="AQ73" s="1126"/>
      <c r="AR73" s="1126"/>
      <c r="AS73" s="1126"/>
      <c r="AT73" s="1126"/>
      <c r="AU73" s="1126"/>
      <c r="AV73" s="1126"/>
      <c r="AW73" s="1126"/>
      <c r="AX73" s="1126"/>
      <c r="AY73" s="1126"/>
      <c r="AZ73" s="1126"/>
      <c r="BA73" s="1126"/>
      <c r="BB73" s="1126" t="s">
        <v>544</v>
      </c>
      <c r="BC73" s="1126"/>
      <c r="BD73" s="1126"/>
      <c r="BE73" s="1126"/>
      <c r="BF73" s="1126"/>
      <c r="BG73" s="1126"/>
      <c r="BH73" s="1126"/>
      <c r="BI73" s="1126"/>
      <c r="BJ73" s="1126"/>
      <c r="BK73" s="1126"/>
      <c r="BL73" s="1126"/>
      <c r="BM73" s="1126"/>
      <c r="BN73" s="1126"/>
      <c r="BO73" s="1126"/>
      <c r="BP73" s="1123">
        <v>43.4</v>
      </c>
      <c r="BQ73" s="1123"/>
      <c r="BR73" s="1123"/>
      <c r="BS73" s="1123"/>
      <c r="BT73" s="1123"/>
      <c r="BU73" s="1123"/>
      <c r="BV73" s="1123"/>
      <c r="BW73" s="1123"/>
      <c r="BX73" s="1123">
        <v>76.3</v>
      </c>
      <c r="BY73" s="1123"/>
      <c r="BZ73" s="1123"/>
      <c r="CA73" s="1123"/>
      <c r="CB73" s="1123"/>
      <c r="CC73" s="1123"/>
      <c r="CD73" s="1123"/>
      <c r="CE73" s="1123"/>
      <c r="CF73" s="1123">
        <v>79.099999999999994</v>
      </c>
      <c r="CG73" s="1123"/>
      <c r="CH73" s="1123"/>
      <c r="CI73" s="1123"/>
      <c r="CJ73" s="1123"/>
      <c r="CK73" s="1123"/>
      <c r="CL73" s="1123"/>
      <c r="CM73" s="1123"/>
      <c r="CN73" s="1123">
        <v>70.5</v>
      </c>
      <c r="CO73" s="1123"/>
      <c r="CP73" s="1123"/>
      <c r="CQ73" s="1123"/>
      <c r="CR73" s="1123"/>
      <c r="CS73" s="1123"/>
      <c r="CT73" s="1123"/>
      <c r="CU73" s="1123"/>
      <c r="CV73" s="1123">
        <v>66.900000000000006</v>
      </c>
      <c r="CW73" s="1123"/>
      <c r="CX73" s="1123"/>
      <c r="CY73" s="1123"/>
      <c r="CZ73" s="1123"/>
      <c r="DA73" s="1123"/>
      <c r="DB73" s="1123"/>
      <c r="DC73" s="1123"/>
    </row>
    <row r="74" spans="2:107" ht="13" x14ac:dyDescent="0.2">
      <c r="B74" s="325"/>
      <c r="G74" s="1138"/>
      <c r="H74" s="1138"/>
      <c r="I74" s="1138"/>
      <c r="J74" s="1138"/>
      <c r="K74" s="1122"/>
      <c r="L74" s="1122"/>
      <c r="M74" s="1122"/>
      <c r="N74" s="1122"/>
      <c r="AM74" s="334"/>
      <c r="AN74" s="1126"/>
      <c r="AO74" s="1126"/>
      <c r="AP74" s="1126"/>
      <c r="AQ74" s="1126"/>
      <c r="AR74" s="1126"/>
      <c r="AS74" s="1126"/>
      <c r="AT74" s="1126"/>
      <c r="AU74" s="1126"/>
      <c r="AV74" s="1126"/>
      <c r="AW74" s="1126"/>
      <c r="AX74" s="1126"/>
      <c r="AY74" s="1126"/>
      <c r="AZ74" s="1126"/>
      <c r="BA74" s="1126"/>
      <c r="BB74" s="1126"/>
      <c r="BC74" s="1126"/>
      <c r="BD74" s="1126"/>
      <c r="BE74" s="1126"/>
      <c r="BF74" s="1126"/>
      <c r="BG74" s="1126"/>
      <c r="BH74" s="1126"/>
      <c r="BI74" s="1126"/>
      <c r="BJ74" s="1126"/>
      <c r="BK74" s="1126"/>
      <c r="BL74" s="1126"/>
      <c r="BM74" s="1126"/>
      <c r="BN74" s="1126"/>
      <c r="BO74" s="1126"/>
      <c r="BP74" s="1123"/>
      <c r="BQ74" s="1123"/>
      <c r="BR74" s="1123"/>
      <c r="BS74" s="1123"/>
      <c r="BT74" s="1123"/>
      <c r="BU74" s="1123"/>
      <c r="BV74" s="1123"/>
      <c r="BW74" s="1123"/>
      <c r="BX74" s="1123"/>
      <c r="BY74" s="1123"/>
      <c r="BZ74" s="1123"/>
      <c r="CA74" s="1123"/>
      <c r="CB74" s="1123"/>
      <c r="CC74" s="1123"/>
      <c r="CD74" s="1123"/>
      <c r="CE74" s="1123"/>
      <c r="CF74" s="1123"/>
      <c r="CG74" s="1123"/>
      <c r="CH74" s="1123"/>
      <c r="CI74" s="1123"/>
      <c r="CJ74" s="1123"/>
      <c r="CK74" s="1123"/>
      <c r="CL74" s="1123"/>
      <c r="CM74" s="1123"/>
      <c r="CN74" s="1123"/>
      <c r="CO74" s="1123"/>
      <c r="CP74" s="1123"/>
      <c r="CQ74" s="1123"/>
      <c r="CR74" s="1123"/>
      <c r="CS74" s="1123"/>
      <c r="CT74" s="1123"/>
      <c r="CU74" s="1123"/>
      <c r="CV74" s="1123"/>
      <c r="CW74" s="1123"/>
      <c r="CX74" s="1123"/>
      <c r="CY74" s="1123"/>
      <c r="CZ74" s="1123"/>
      <c r="DA74" s="1123"/>
      <c r="DB74" s="1123"/>
      <c r="DC74" s="1123"/>
    </row>
    <row r="75" spans="2:107" ht="13" x14ac:dyDescent="0.2">
      <c r="B75" s="325"/>
      <c r="G75" s="1138"/>
      <c r="H75" s="1138"/>
      <c r="I75" s="1121"/>
      <c r="J75" s="1121"/>
      <c r="K75" s="1128"/>
      <c r="L75" s="1128"/>
      <c r="M75" s="1128"/>
      <c r="N75" s="1128"/>
      <c r="AM75" s="334"/>
      <c r="AN75" s="1126"/>
      <c r="AO75" s="1126"/>
      <c r="AP75" s="1126"/>
      <c r="AQ75" s="1126"/>
      <c r="AR75" s="1126"/>
      <c r="AS75" s="1126"/>
      <c r="AT75" s="1126"/>
      <c r="AU75" s="1126"/>
      <c r="AV75" s="1126"/>
      <c r="AW75" s="1126"/>
      <c r="AX75" s="1126"/>
      <c r="AY75" s="1126"/>
      <c r="AZ75" s="1126"/>
      <c r="BA75" s="1126"/>
      <c r="BB75" s="1126" t="s">
        <v>548</v>
      </c>
      <c r="BC75" s="1126"/>
      <c r="BD75" s="1126"/>
      <c r="BE75" s="1126"/>
      <c r="BF75" s="1126"/>
      <c r="BG75" s="1126"/>
      <c r="BH75" s="1126"/>
      <c r="BI75" s="1126"/>
      <c r="BJ75" s="1126"/>
      <c r="BK75" s="1126"/>
      <c r="BL75" s="1126"/>
      <c r="BM75" s="1126"/>
      <c r="BN75" s="1126"/>
      <c r="BO75" s="1126"/>
      <c r="BP75" s="1123">
        <v>2.5</v>
      </c>
      <c r="BQ75" s="1123"/>
      <c r="BR75" s="1123"/>
      <c r="BS75" s="1123"/>
      <c r="BT75" s="1123"/>
      <c r="BU75" s="1123"/>
      <c r="BV75" s="1123"/>
      <c r="BW75" s="1123"/>
      <c r="BX75" s="1123">
        <v>3.4</v>
      </c>
      <c r="BY75" s="1123"/>
      <c r="BZ75" s="1123"/>
      <c r="CA75" s="1123"/>
      <c r="CB75" s="1123"/>
      <c r="CC75" s="1123"/>
      <c r="CD75" s="1123"/>
      <c r="CE75" s="1123"/>
      <c r="CF75" s="1123">
        <v>3.8</v>
      </c>
      <c r="CG75" s="1123"/>
      <c r="CH75" s="1123"/>
      <c r="CI75" s="1123"/>
      <c r="CJ75" s="1123"/>
      <c r="CK75" s="1123"/>
      <c r="CL75" s="1123"/>
      <c r="CM75" s="1123"/>
      <c r="CN75" s="1123">
        <v>4.7</v>
      </c>
      <c r="CO75" s="1123"/>
      <c r="CP75" s="1123"/>
      <c r="CQ75" s="1123"/>
      <c r="CR75" s="1123"/>
      <c r="CS75" s="1123"/>
      <c r="CT75" s="1123"/>
      <c r="CU75" s="1123"/>
      <c r="CV75" s="1123">
        <v>6</v>
      </c>
      <c r="CW75" s="1123"/>
      <c r="CX75" s="1123"/>
      <c r="CY75" s="1123"/>
      <c r="CZ75" s="1123"/>
      <c r="DA75" s="1123"/>
      <c r="DB75" s="1123"/>
      <c r="DC75" s="1123"/>
    </row>
    <row r="76" spans="2:107" ht="13" x14ac:dyDescent="0.2">
      <c r="B76" s="325"/>
      <c r="G76" s="1138"/>
      <c r="H76" s="1138"/>
      <c r="I76" s="1121"/>
      <c r="J76" s="1121"/>
      <c r="K76" s="1128"/>
      <c r="L76" s="1128"/>
      <c r="M76" s="1128"/>
      <c r="N76" s="1128"/>
      <c r="AM76" s="334"/>
      <c r="AN76" s="1126"/>
      <c r="AO76" s="1126"/>
      <c r="AP76" s="1126"/>
      <c r="AQ76" s="1126"/>
      <c r="AR76" s="1126"/>
      <c r="AS76" s="1126"/>
      <c r="AT76" s="1126"/>
      <c r="AU76" s="1126"/>
      <c r="AV76" s="1126"/>
      <c r="AW76" s="1126"/>
      <c r="AX76" s="1126"/>
      <c r="AY76" s="1126"/>
      <c r="AZ76" s="1126"/>
      <c r="BA76" s="1126"/>
      <c r="BB76" s="1126"/>
      <c r="BC76" s="1126"/>
      <c r="BD76" s="1126"/>
      <c r="BE76" s="1126"/>
      <c r="BF76" s="1126"/>
      <c r="BG76" s="1126"/>
      <c r="BH76" s="1126"/>
      <c r="BI76" s="1126"/>
      <c r="BJ76" s="1126"/>
      <c r="BK76" s="1126"/>
      <c r="BL76" s="1126"/>
      <c r="BM76" s="1126"/>
      <c r="BN76" s="1126"/>
      <c r="BO76" s="1126"/>
      <c r="BP76" s="1123"/>
      <c r="BQ76" s="1123"/>
      <c r="BR76" s="1123"/>
      <c r="BS76" s="1123"/>
      <c r="BT76" s="1123"/>
      <c r="BU76" s="1123"/>
      <c r="BV76" s="1123"/>
      <c r="BW76" s="1123"/>
      <c r="BX76" s="1123"/>
      <c r="BY76" s="1123"/>
      <c r="BZ76" s="1123"/>
      <c r="CA76" s="1123"/>
      <c r="CB76" s="1123"/>
      <c r="CC76" s="1123"/>
      <c r="CD76" s="1123"/>
      <c r="CE76" s="1123"/>
      <c r="CF76" s="1123"/>
      <c r="CG76" s="1123"/>
      <c r="CH76" s="1123"/>
      <c r="CI76" s="1123"/>
      <c r="CJ76" s="1123"/>
      <c r="CK76" s="1123"/>
      <c r="CL76" s="1123"/>
      <c r="CM76" s="1123"/>
      <c r="CN76" s="1123"/>
      <c r="CO76" s="1123"/>
      <c r="CP76" s="1123"/>
      <c r="CQ76" s="1123"/>
      <c r="CR76" s="1123"/>
      <c r="CS76" s="1123"/>
      <c r="CT76" s="1123"/>
      <c r="CU76" s="1123"/>
      <c r="CV76" s="1123"/>
      <c r="CW76" s="1123"/>
      <c r="CX76" s="1123"/>
      <c r="CY76" s="1123"/>
      <c r="CZ76" s="1123"/>
      <c r="DA76" s="1123"/>
      <c r="DB76" s="1123"/>
      <c r="DC76" s="1123"/>
    </row>
    <row r="77" spans="2:107" ht="13" x14ac:dyDescent="0.2">
      <c r="B77" s="325"/>
      <c r="G77" s="1121"/>
      <c r="H77" s="1121"/>
      <c r="I77" s="1121"/>
      <c r="J77" s="1121"/>
      <c r="K77" s="1122"/>
      <c r="L77" s="1122"/>
      <c r="M77" s="1122"/>
      <c r="N77" s="1122"/>
      <c r="AN77" s="1127" t="s">
        <v>546</v>
      </c>
      <c r="AO77" s="1127"/>
      <c r="AP77" s="1127"/>
      <c r="AQ77" s="1127"/>
      <c r="AR77" s="1127"/>
      <c r="AS77" s="1127"/>
      <c r="AT77" s="1127"/>
      <c r="AU77" s="1127"/>
      <c r="AV77" s="1127"/>
      <c r="AW77" s="1127"/>
      <c r="AX77" s="1127"/>
      <c r="AY77" s="1127"/>
      <c r="AZ77" s="1127"/>
      <c r="BA77" s="1127"/>
      <c r="BB77" s="1126" t="s">
        <v>544</v>
      </c>
      <c r="BC77" s="1126"/>
      <c r="BD77" s="1126"/>
      <c r="BE77" s="1126"/>
      <c r="BF77" s="1126"/>
      <c r="BG77" s="1126"/>
      <c r="BH77" s="1126"/>
      <c r="BI77" s="1126"/>
      <c r="BJ77" s="1126"/>
      <c r="BK77" s="1126"/>
      <c r="BL77" s="1126"/>
      <c r="BM77" s="1126"/>
      <c r="BN77" s="1126"/>
      <c r="BO77" s="1126"/>
      <c r="BP77" s="1123">
        <v>18.2</v>
      </c>
      <c r="BQ77" s="1123"/>
      <c r="BR77" s="1123"/>
      <c r="BS77" s="1123"/>
      <c r="BT77" s="1123"/>
      <c r="BU77" s="1123"/>
      <c r="BV77" s="1123"/>
      <c r="BW77" s="1123"/>
      <c r="BX77" s="1123">
        <v>20.3</v>
      </c>
      <c r="BY77" s="1123"/>
      <c r="BZ77" s="1123"/>
      <c r="CA77" s="1123"/>
      <c r="CB77" s="1123"/>
      <c r="CC77" s="1123"/>
      <c r="CD77" s="1123"/>
      <c r="CE77" s="1123"/>
      <c r="CF77" s="1123">
        <v>15.5</v>
      </c>
      <c r="CG77" s="1123"/>
      <c r="CH77" s="1123"/>
      <c r="CI77" s="1123"/>
      <c r="CJ77" s="1123"/>
      <c r="CK77" s="1123"/>
      <c r="CL77" s="1123"/>
      <c r="CM77" s="1123"/>
      <c r="CN77" s="1123">
        <v>4.5999999999999996</v>
      </c>
      <c r="CO77" s="1123"/>
      <c r="CP77" s="1123"/>
      <c r="CQ77" s="1123"/>
      <c r="CR77" s="1123"/>
      <c r="CS77" s="1123"/>
      <c r="CT77" s="1123"/>
      <c r="CU77" s="1123"/>
      <c r="CV77" s="1123">
        <v>1.6</v>
      </c>
      <c r="CW77" s="1123"/>
      <c r="CX77" s="1123"/>
      <c r="CY77" s="1123"/>
      <c r="CZ77" s="1123"/>
      <c r="DA77" s="1123"/>
      <c r="DB77" s="1123"/>
      <c r="DC77" s="1123"/>
    </row>
    <row r="78" spans="2:107" ht="13" x14ac:dyDescent="0.2">
      <c r="B78" s="325"/>
      <c r="G78" s="1121"/>
      <c r="H78" s="1121"/>
      <c r="I78" s="1121"/>
      <c r="J78" s="1121"/>
      <c r="K78" s="1122"/>
      <c r="L78" s="1122"/>
      <c r="M78" s="1122"/>
      <c r="N78" s="1122"/>
      <c r="AN78" s="1127"/>
      <c r="AO78" s="1127"/>
      <c r="AP78" s="1127"/>
      <c r="AQ78" s="1127"/>
      <c r="AR78" s="1127"/>
      <c r="AS78" s="1127"/>
      <c r="AT78" s="1127"/>
      <c r="AU78" s="1127"/>
      <c r="AV78" s="1127"/>
      <c r="AW78" s="1127"/>
      <c r="AX78" s="1127"/>
      <c r="AY78" s="1127"/>
      <c r="AZ78" s="1127"/>
      <c r="BA78" s="1127"/>
      <c r="BB78" s="1126"/>
      <c r="BC78" s="1126"/>
      <c r="BD78" s="1126"/>
      <c r="BE78" s="1126"/>
      <c r="BF78" s="1126"/>
      <c r="BG78" s="1126"/>
      <c r="BH78" s="1126"/>
      <c r="BI78" s="1126"/>
      <c r="BJ78" s="1126"/>
      <c r="BK78" s="1126"/>
      <c r="BL78" s="1126"/>
      <c r="BM78" s="1126"/>
      <c r="BN78" s="1126"/>
      <c r="BO78" s="1126"/>
      <c r="BP78" s="1123"/>
      <c r="BQ78" s="1123"/>
      <c r="BR78" s="1123"/>
      <c r="BS78" s="1123"/>
      <c r="BT78" s="1123"/>
      <c r="BU78" s="1123"/>
      <c r="BV78" s="1123"/>
      <c r="BW78" s="1123"/>
      <c r="BX78" s="1123"/>
      <c r="BY78" s="1123"/>
      <c r="BZ78" s="1123"/>
      <c r="CA78" s="1123"/>
      <c r="CB78" s="1123"/>
      <c r="CC78" s="1123"/>
      <c r="CD78" s="1123"/>
      <c r="CE78" s="1123"/>
      <c r="CF78" s="1123"/>
      <c r="CG78" s="1123"/>
      <c r="CH78" s="1123"/>
      <c r="CI78" s="1123"/>
      <c r="CJ78" s="1123"/>
      <c r="CK78" s="1123"/>
      <c r="CL78" s="1123"/>
      <c r="CM78" s="1123"/>
      <c r="CN78" s="1123"/>
      <c r="CO78" s="1123"/>
      <c r="CP78" s="1123"/>
      <c r="CQ78" s="1123"/>
      <c r="CR78" s="1123"/>
      <c r="CS78" s="1123"/>
      <c r="CT78" s="1123"/>
      <c r="CU78" s="1123"/>
      <c r="CV78" s="1123"/>
      <c r="CW78" s="1123"/>
      <c r="CX78" s="1123"/>
      <c r="CY78" s="1123"/>
      <c r="CZ78" s="1123"/>
      <c r="DA78" s="1123"/>
      <c r="DB78" s="1123"/>
      <c r="DC78" s="1123"/>
    </row>
    <row r="79" spans="2:107" ht="13" x14ac:dyDescent="0.2">
      <c r="B79" s="325"/>
      <c r="G79" s="1121"/>
      <c r="H79" s="1121"/>
      <c r="I79" s="1124"/>
      <c r="J79" s="1124"/>
      <c r="K79" s="1125"/>
      <c r="L79" s="1125"/>
      <c r="M79" s="1125"/>
      <c r="N79" s="1125"/>
      <c r="AN79" s="1127"/>
      <c r="AO79" s="1127"/>
      <c r="AP79" s="1127"/>
      <c r="AQ79" s="1127"/>
      <c r="AR79" s="1127"/>
      <c r="AS79" s="1127"/>
      <c r="AT79" s="1127"/>
      <c r="AU79" s="1127"/>
      <c r="AV79" s="1127"/>
      <c r="AW79" s="1127"/>
      <c r="AX79" s="1127"/>
      <c r="AY79" s="1127"/>
      <c r="AZ79" s="1127"/>
      <c r="BA79" s="1127"/>
      <c r="BB79" s="1126" t="s">
        <v>548</v>
      </c>
      <c r="BC79" s="1126"/>
      <c r="BD79" s="1126"/>
      <c r="BE79" s="1126"/>
      <c r="BF79" s="1126"/>
      <c r="BG79" s="1126"/>
      <c r="BH79" s="1126"/>
      <c r="BI79" s="1126"/>
      <c r="BJ79" s="1126"/>
      <c r="BK79" s="1126"/>
      <c r="BL79" s="1126"/>
      <c r="BM79" s="1126"/>
      <c r="BN79" s="1126"/>
      <c r="BO79" s="1126"/>
      <c r="BP79" s="1123">
        <v>6.8</v>
      </c>
      <c r="BQ79" s="1123"/>
      <c r="BR79" s="1123"/>
      <c r="BS79" s="1123"/>
      <c r="BT79" s="1123"/>
      <c r="BU79" s="1123"/>
      <c r="BV79" s="1123"/>
      <c r="BW79" s="1123"/>
      <c r="BX79" s="1123">
        <v>6.6</v>
      </c>
      <c r="BY79" s="1123"/>
      <c r="BZ79" s="1123"/>
      <c r="CA79" s="1123"/>
      <c r="CB79" s="1123"/>
      <c r="CC79" s="1123"/>
      <c r="CD79" s="1123"/>
      <c r="CE79" s="1123"/>
      <c r="CF79" s="1123">
        <v>6.4</v>
      </c>
      <c r="CG79" s="1123"/>
      <c r="CH79" s="1123"/>
      <c r="CI79" s="1123"/>
      <c r="CJ79" s="1123"/>
      <c r="CK79" s="1123"/>
      <c r="CL79" s="1123"/>
      <c r="CM79" s="1123"/>
      <c r="CN79" s="1123">
        <v>6.3</v>
      </c>
      <c r="CO79" s="1123"/>
      <c r="CP79" s="1123"/>
      <c r="CQ79" s="1123"/>
      <c r="CR79" s="1123"/>
      <c r="CS79" s="1123"/>
      <c r="CT79" s="1123"/>
      <c r="CU79" s="1123"/>
      <c r="CV79" s="1123">
        <v>6.6</v>
      </c>
      <c r="CW79" s="1123"/>
      <c r="CX79" s="1123"/>
      <c r="CY79" s="1123"/>
      <c r="CZ79" s="1123"/>
      <c r="DA79" s="1123"/>
      <c r="DB79" s="1123"/>
      <c r="DC79" s="1123"/>
    </row>
    <row r="80" spans="2:107" ht="13" x14ac:dyDescent="0.2">
      <c r="B80" s="325"/>
      <c r="G80" s="1121"/>
      <c r="H80" s="1121"/>
      <c r="I80" s="1124"/>
      <c r="J80" s="1124"/>
      <c r="K80" s="1125"/>
      <c r="L80" s="1125"/>
      <c r="M80" s="1125"/>
      <c r="N80" s="1125"/>
      <c r="AN80" s="1127"/>
      <c r="AO80" s="1127"/>
      <c r="AP80" s="1127"/>
      <c r="AQ80" s="1127"/>
      <c r="AR80" s="1127"/>
      <c r="AS80" s="1127"/>
      <c r="AT80" s="1127"/>
      <c r="AU80" s="1127"/>
      <c r="AV80" s="1127"/>
      <c r="AW80" s="1127"/>
      <c r="AX80" s="1127"/>
      <c r="AY80" s="1127"/>
      <c r="AZ80" s="1127"/>
      <c r="BA80" s="1127"/>
      <c r="BB80" s="1126"/>
      <c r="BC80" s="1126"/>
      <c r="BD80" s="1126"/>
      <c r="BE80" s="1126"/>
      <c r="BF80" s="1126"/>
      <c r="BG80" s="1126"/>
      <c r="BH80" s="1126"/>
      <c r="BI80" s="1126"/>
      <c r="BJ80" s="1126"/>
      <c r="BK80" s="1126"/>
      <c r="BL80" s="1126"/>
      <c r="BM80" s="1126"/>
      <c r="BN80" s="1126"/>
      <c r="BO80" s="1126"/>
      <c r="BP80" s="1123"/>
      <c r="BQ80" s="1123"/>
      <c r="BR80" s="1123"/>
      <c r="BS80" s="1123"/>
      <c r="BT80" s="1123"/>
      <c r="BU80" s="1123"/>
      <c r="BV80" s="1123"/>
      <c r="BW80" s="1123"/>
      <c r="BX80" s="1123"/>
      <c r="BY80" s="1123"/>
      <c r="BZ80" s="1123"/>
      <c r="CA80" s="1123"/>
      <c r="CB80" s="1123"/>
      <c r="CC80" s="1123"/>
      <c r="CD80" s="1123"/>
      <c r="CE80" s="1123"/>
      <c r="CF80" s="1123"/>
      <c r="CG80" s="1123"/>
      <c r="CH80" s="1123"/>
      <c r="CI80" s="1123"/>
      <c r="CJ80" s="1123"/>
      <c r="CK80" s="1123"/>
      <c r="CL80" s="1123"/>
      <c r="CM80" s="1123"/>
      <c r="CN80" s="1123"/>
      <c r="CO80" s="1123"/>
      <c r="CP80" s="1123"/>
      <c r="CQ80" s="1123"/>
      <c r="CR80" s="1123"/>
      <c r="CS80" s="1123"/>
      <c r="CT80" s="1123"/>
      <c r="CU80" s="1123"/>
      <c r="CV80" s="1123"/>
      <c r="CW80" s="1123"/>
      <c r="CX80" s="1123"/>
      <c r="CY80" s="1123"/>
      <c r="CZ80" s="1123"/>
      <c r="DA80" s="1123"/>
      <c r="DB80" s="1123"/>
      <c r="DC80" s="1123"/>
    </row>
    <row r="81" spans="2:109" ht="13" x14ac:dyDescent="0.2">
      <c r="B81" s="325"/>
    </row>
    <row r="82" spans="2:109" ht="16.5" x14ac:dyDescent="0.2">
      <c r="B82" s="325"/>
      <c r="K82" s="352"/>
      <c r="L82" s="352"/>
      <c r="M82" s="352"/>
      <c r="N82" s="352"/>
      <c r="AQ82" s="352"/>
      <c r="AR82" s="352"/>
      <c r="AS82" s="352"/>
      <c r="AT82" s="352"/>
      <c r="BC82" s="352"/>
      <c r="BD82" s="352"/>
      <c r="BE82" s="352"/>
      <c r="BF82" s="352"/>
      <c r="BO82" s="352"/>
      <c r="BP82" s="352"/>
      <c r="BQ82" s="352"/>
      <c r="BR82" s="352"/>
      <c r="CA82" s="352"/>
      <c r="CB82" s="352"/>
      <c r="CC82" s="352"/>
      <c r="CD82" s="352"/>
      <c r="CM82" s="352"/>
      <c r="CN82" s="352"/>
      <c r="CO82" s="352"/>
      <c r="CP82" s="352"/>
      <c r="CY82" s="352"/>
      <c r="CZ82" s="352"/>
      <c r="DA82" s="352"/>
      <c r="DB82" s="352"/>
      <c r="DC82" s="352"/>
    </row>
    <row r="83" spans="2:109" ht="13" x14ac:dyDescent="0.2">
      <c r="B83" s="327"/>
      <c r="C83" s="328"/>
      <c r="D83" s="328"/>
      <c r="E83" s="328"/>
      <c r="F83" s="328"/>
      <c r="G83" s="328"/>
      <c r="H83" s="328"/>
      <c r="I83" s="328"/>
      <c r="J83" s="328"/>
      <c r="K83" s="328"/>
      <c r="L83" s="328"/>
      <c r="M83" s="328"/>
      <c r="N83" s="328"/>
      <c r="O83" s="328"/>
      <c r="P83" s="328"/>
      <c r="Q83" s="328"/>
      <c r="R83" s="328"/>
      <c r="S83" s="328"/>
      <c r="T83" s="328"/>
      <c r="U83" s="328"/>
      <c r="V83" s="328"/>
      <c r="W83" s="328"/>
      <c r="X83" s="328"/>
      <c r="Y83" s="328"/>
      <c r="Z83" s="328"/>
      <c r="AA83" s="328"/>
      <c r="AB83" s="328"/>
      <c r="AC83" s="328"/>
      <c r="AD83" s="328"/>
      <c r="AE83" s="328"/>
      <c r="AF83" s="328"/>
      <c r="AG83" s="328"/>
      <c r="AH83" s="328"/>
      <c r="AI83" s="328"/>
      <c r="AJ83" s="328"/>
      <c r="AK83" s="328"/>
      <c r="AL83" s="328"/>
      <c r="AM83" s="328"/>
      <c r="AN83" s="328"/>
      <c r="AO83" s="328"/>
      <c r="AP83" s="328"/>
      <c r="AQ83" s="328"/>
      <c r="AR83" s="328"/>
      <c r="AS83" s="328"/>
      <c r="AT83" s="328"/>
      <c r="AU83" s="328"/>
      <c r="AV83" s="328"/>
      <c r="AW83" s="328"/>
      <c r="AX83" s="328"/>
      <c r="AY83" s="328"/>
      <c r="AZ83" s="328"/>
      <c r="BA83" s="328"/>
      <c r="BB83" s="328"/>
      <c r="BC83" s="328"/>
      <c r="BD83" s="328"/>
      <c r="BE83" s="328"/>
      <c r="BF83" s="328"/>
      <c r="BG83" s="328"/>
      <c r="BH83" s="328"/>
      <c r="BI83" s="328"/>
      <c r="BJ83" s="328"/>
      <c r="BK83" s="328"/>
      <c r="BL83" s="328"/>
      <c r="BM83" s="328"/>
      <c r="BN83" s="328"/>
      <c r="BO83" s="328"/>
      <c r="BP83" s="328"/>
      <c r="BQ83" s="328"/>
      <c r="BR83" s="328"/>
      <c r="BS83" s="328"/>
      <c r="BT83" s="328"/>
      <c r="BU83" s="328"/>
      <c r="BV83" s="328"/>
      <c r="BW83" s="328"/>
      <c r="BX83" s="328"/>
      <c r="BY83" s="328"/>
      <c r="BZ83" s="328"/>
      <c r="CA83" s="328"/>
      <c r="CB83" s="328"/>
      <c r="CC83" s="328"/>
      <c r="CD83" s="328"/>
      <c r="CE83" s="328"/>
      <c r="CF83" s="328"/>
      <c r="CG83" s="328"/>
      <c r="CH83" s="328"/>
      <c r="CI83" s="328"/>
      <c r="CJ83" s="328"/>
      <c r="CK83" s="328"/>
      <c r="CL83" s="328"/>
      <c r="CM83" s="328"/>
      <c r="CN83" s="328"/>
      <c r="CO83" s="328"/>
      <c r="CP83" s="328"/>
      <c r="CQ83" s="328"/>
      <c r="CR83" s="328"/>
      <c r="CS83" s="328"/>
      <c r="CT83" s="328"/>
      <c r="CU83" s="328"/>
      <c r="CV83" s="328"/>
      <c r="CW83" s="328"/>
      <c r="CX83" s="328"/>
      <c r="CY83" s="328"/>
      <c r="CZ83" s="328"/>
      <c r="DA83" s="328"/>
      <c r="DB83" s="328"/>
      <c r="DC83" s="328"/>
      <c r="DD83" s="329"/>
    </row>
    <row r="84" spans="2:109" ht="13" x14ac:dyDescent="0.2">
      <c r="DD84" s="318"/>
      <c r="DE84" s="318"/>
    </row>
    <row r="85" spans="2:109" ht="13" x14ac:dyDescent="0.2">
      <c r="DD85" s="318"/>
      <c r="DE85" s="318"/>
    </row>
  </sheetData>
  <sheetProtection algorithmName="SHA-512" hashValue="mGL7dVB7IeN1/hTyj/q494fYEUGvLt/Kl7X98svWw88hEV/UmUnpiBZnMDzpbeYak8h1+rBSo8nPXE0Hqk71yw==" saltValue="0/lMqSaNcZtnhwZJH3RlNw==" spinCount="100000" sheet="1" objects="1" scenarios="1" formatCells="0"/>
  <dataConsolidate/>
  <mergeCells count="112">
    <mergeCell ref="G50:J50"/>
    <mergeCell ref="AN50:BO50"/>
    <mergeCell ref="BP50:BW50"/>
    <mergeCell ref="BX50:CE50"/>
    <mergeCell ref="CF50:CM50"/>
    <mergeCell ref="CN50:CU50"/>
    <mergeCell ref="CV50:DC50"/>
    <mergeCell ref="CV51:DC52"/>
    <mergeCell ref="CN51:CU52"/>
    <mergeCell ref="BP53:BW54"/>
    <mergeCell ref="BX53:CE54"/>
    <mergeCell ref="CF53:CM54"/>
    <mergeCell ref="AN51:BA54"/>
    <mergeCell ref="BB51:BO52"/>
    <mergeCell ref="BP51:BW52"/>
    <mergeCell ref="BX51:CE52"/>
    <mergeCell ref="CF51:CM52"/>
    <mergeCell ref="AN43:DC47"/>
    <mergeCell ref="L57:L58"/>
    <mergeCell ref="M57:M58"/>
    <mergeCell ref="N57:N58"/>
    <mergeCell ref="BB57:BO58"/>
    <mergeCell ref="I53:J54"/>
    <mergeCell ref="K53:K54"/>
    <mergeCell ref="L53:L54"/>
    <mergeCell ref="M53:M54"/>
    <mergeCell ref="N53:N54"/>
    <mergeCell ref="BB53:BO5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45"/>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70" workbookViewId="0"/>
  </sheetViews>
  <sheetFormatPr defaultColWidth="0" defaultRowHeight="13.5" customHeight="1" zeroHeight="1" x14ac:dyDescent="0.2"/>
  <cols>
    <col min="1" max="34" width="2.453125" style="353" customWidth="1"/>
    <col min="35" max="122" width="2.453125" style="320" customWidth="1"/>
    <col min="123" max="16384" width="2.453125" style="320" hidden="1"/>
  </cols>
  <sheetData>
    <row r="1" spans="1:34" ht="13.5" customHeight="1" x14ac:dyDescent="0.2">
      <c r="A1" s="320"/>
      <c r="B1" s="320"/>
      <c r="C1" s="320"/>
      <c r="D1" s="320"/>
      <c r="E1" s="320"/>
      <c r="F1" s="320"/>
      <c r="G1" s="320"/>
      <c r="H1" s="320"/>
      <c r="I1" s="320"/>
      <c r="J1" s="320"/>
      <c r="K1" s="320"/>
      <c r="L1" s="320"/>
      <c r="M1" s="320"/>
      <c r="N1" s="320"/>
      <c r="O1" s="320"/>
      <c r="P1" s="320"/>
      <c r="Q1" s="320"/>
      <c r="R1" s="320"/>
      <c r="S1" s="320"/>
      <c r="T1" s="320"/>
      <c r="U1" s="320"/>
      <c r="V1" s="320"/>
      <c r="W1" s="320"/>
      <c r="X1" s="320"/>
      <c r="Y1" s="320"/>
      <c r="Z1" s="320"/>
      <c r="AA1" s="320"/>
      <c r="AB1" s="320"/>
      <c r="AC1" s="320"/>
      <c r="AD1" s="320"/>
      <c r="AE1" s="320"/>
      <c r="AF1" s="320"/>
      <c r="AG1" s="320"/>
      <c r="AH1" s="320"/>
    </row>
    <row r="2" spans="1:34" ht="13" x14ac:dyDescent="0.2">
      <c r="S2" s="320"/>
      <c r="AH2" s="320"/>
    </row>
    <row r="3" spans="1:34" ht="13" x14ac:dyDescent="0.2">
      <c r="C3" s="320"/>
      <c r="D3" s="320"/>
      <c r="E3" s="320"/>
      <c r="F3" s="320"/>
      <c r="G3" s="320"/>
      <c r="H3" s="320"/>
      <c r="I3" s="320"/>
      <c r="J3" s="320"/>
      <c r="K3" s="320"/>
      <c r="L3" s="320"/>
      <c r="M3" s="320"/>
      <c r="N3" s="320"/>
      <c r="O3" s="320"/>
      <c r="P3" s="320"/>
      <c r="Q3" s="320"/>
      <c r="R3" s="320"/>
      <c r="S3" s="320"/>
      <c r="U3" s="320"/>
      <c r="V3" s="320"/>
      <c r="W3" s="320"/>
      <c r="X3" s="320"/>
      <c r="Y3" s="320"/>
      <c r="Z3" s="320"/>
      <c r="AA3" s="320"/>
      <c r="AB3" s="320"/>
      <c r="AC3" s="320"/>
      <c r="AD3" s="320"/>
      <c r="AE3" s="320"/>
      <c r="AF3" s="320"/>
      <c r="AG3" s="320"/>
      <c r="AH3" s="320"/>
    </row>
    <row r="4" spans="1:34" ht="13" x14ac:dyDescent="0.2"/>
    <row r="5" spans="1:34" ht="13" x14ac:dyDescent="0.2"/>
    <row r="6" spans="1:34" ht="13" x14ac:dyDescent="0.2"/>
    <row r="7" spans="1:34" ht="13" x14ac:dyDescent="0.2"/>
    <row r="8" spans="1:34" ht="13" x14ac:dyDescent="0.2"/>
    <row r="9" spans="1:34" ht="13" x14ac:dyDescent="0.2">
      <c r="AH9" s="320"/>
    </row>
    <row r="10" spans="1:34" ht="13" x14ac:dyDescent="0.2"/>
    <row r="11" spans="1:34" ht="13" x14ac:dyDescent="0.2"/>
    <row r="12" spans="1:34" ht="13" x14ac:dyDescent="0.2"/>
    <row r="13" spans="1:34" ht="13" x14ac:dyDescent="0.2"/>
    <row r="14" spans="1:34" ht="13" x14ac:dyDescent="0.2"/>
    <row r="15" spans="1:34" ht="13" x14ac:dyDescent="0.2"/>
    <row r="16" spans="1:34" ht="13" x14ac:dyDescent="0.2"/>
    <row r="17" spans="12:34" ht="13" x14ac:dyDescent="0.2">
      <c r="AH17" s="320"/>
    </row>
    <row r="18" spans="12:34" ht="13" x14ac:dyDescent="0.2"/>
    <row r="19" spans="12:34" ht="13" x14ac:dyDescent="0.2"/>
    <row r="20" spans="12:34" ht="13" x14ac:dyDescent="0.2">
      <c r="AH20" s="320"/>
    </row>
    <row r="21" spans="12:34" ht="13" x14ac:dyDescent="0.2">
      <c r="AH21" s="320"/>
    </row>
    <row r="22" spans="12:34" ht="13" x14ac:dyDescent="0.2"/>
    <row r="23" spans="12:34" ht="13" x14ac:dyDescent="0.2"/>
    <row r="24" spans="12:34" ht="13" x14ac:dyDescent="0.2">
      <c r="Q24" s="320"/>
    </row>
    <row r="25" spans="12:34" ht="13" x14ac:dyDescent="0.2"/>
    <row r="26" spans="12:34" ht="13" x14ac:dyDescent="0.2"/>
    <row r="27" spans="12:34" ht="13" x14ac:dyDescent="0.2"/>
    <row r="28" spans="12:34" ht="13" x14ac:dyDescent="0.2">
      <c r="O28" s="320"/>
      <c r="T28" s="320"/>
      <c r="AH28" s="320"/>
    </row>
    <row r="29" spans="12:34" ht="13" x14ac:dyDescent="0.2"/>
    <row r="30" spans="12:34" ht="13" x14ac:dyDescent="0.2"/>
    <row r="31" spans="12:34" ht="13" x14ac:dyDescent="0.2">
      <c r="Q31" s="320"/>
    </row>
    <row r="32" spans="12:34" ht="13" x14ac:dyDescent="0.2">
      <c r="L32" s="320"/>
    </row>
    <row r="33" spans="2:34" ht="13" x14ac:dyDescent="0.2">
      <c r="C33" s="320"/>
      <c r="E33" s="320"/>
      <c r="G33" s="320"/>
      <c r="I33" s="320"/>
      <c r="X33" s="320"/>
    </row>
    <row r="34" spans="2:34" ht="13" x14ac:dyDescent="0.2">
      <c r="B34" s="320"/>
      <c r="P34" s="320"/>
      <c r="R34" s="320"/>
      <c r="T34" s="320"/>
    </row>
    <row r="35" spans="2:34" ht="13" x14ac:dyDescent="0.2">
      <c r="D35" s="320"/>
      <c r="W35" s="320"/>
      <c r="AC35" s="320"/>
      <c r="AD35" s="320"/>
      <c r="AE35" s="320"/>
      <c r="AF35" s="320"/>
      <c r="AG35" s="320"/>
      <c r="AH35" s="320"/>
    </row>
    <row r="36" spans="2:34" ht="13" x14ac:dyDescent="0.2">
      <c r="H36" s="320"/>
      <c r="J36" s="320"/>
      <c r="K36" s="320"/>
      <c r="M36" s="320"/>
      <c r="Y36" s="320"/>
      <c r="Z36" s="320"/>
      <c r="AA36" s="320"/>
      <c r="AB36" s="320"/>
      <c r="AC36" s="320"/>
      <c r="AD36" s="320"/>
      <c r="AE36" s="320"/>
      <c r="AF36" s="320"/>
      <c r="AG36" s="320"/>
      <c r="AH36" s="320"/>
    </row>
    <row r="37" spans="2:34" ht="13" x14ac:dyDescent="0.2">
      <c r="AH37" s="320"/>
    </row>
    <row r="38" spans="2:34" ht="13" x14ac:dyDescent="0.2">
      <c r="AG38" s="320"/>
      <c r="AH38" s="320"/>
    </row>
    <row r="39" spans="2:34" ht="13" x14ac:dyDescent="0.2"/>
    <row r="40" spans="2:34" ht="13" x14ac:dyDescent="0.2">
      <c r="X40" s="320"/>
    </row>
    <row r="41" spans="2:34" ht="13" x14ac:dyDescent="0.2">
      <c r="R41" s="320"/>
    </row>
    <row r="42" spans="2:34" ht="13" x14ac:dyDescent="0.2">
      <c r="W42" s="320"/>
    </row>
    <row r="43" spans="2:34" ht="13" x14ac:dyDescent="0.2">
      <c r="Y43" s="320"/>
      <c r="Z43" s="320"/>
      <c r="AA43" s="320"/>
      <c r="AB43" s="320"/>
      <c r="AC43" s="320"/>
      <c r="AD43" s="320"/>
      <c r="AE43" s="320"/>
      <c r="AF43" s="320"/>
      <c r="AG43" s="320"/>
      <c r="AH43" s="320"/>
    </row>
    <row r="44" spans="2:34" ht="13" x14ac:dyDescent="0.2">
      <c r="AH44" s="320"/>
    </row>
    <row r="45" spans="2:34" ht="13" x14ac:dyDescent="0.2">
      <c r="X45" s="320"/>
    </row>
    <row r="46" spans="2:34" ht="13" x14ac:dyDescent="0.2"/>
    <row r="47" spans="2:34" ht="13" x14ac:dyDescent="0.2"/>
    <row r="48" spans="2:34" ht="13" x14ac:dyDescent="0.2">
      <c r="W48" s="320"/>
      <c r="Y48" s="320"/>
      <c r="Z48" s="320"/>
      <c r="AA48" s="320"/>
      <c r="AB48" s="320"/>
      <c r="AC48" s="320"/>
      <c r="AD48" s="320"/>
      <c r="AE48" s="320"/>
      <c r="AF48" s="320"/>
      <c r="AG48" s="320"/>
      <c r="AH48" s="320"/>
    </row>
    <row r="49" spans="28:34" ht="13" x14ac:dyDescent="0.2"/>
    <row r="50" spans="28:34" ht="13" x14ac:dyDescent="0.2">
      <c r="AE50" s="320"/>
      <c r="AF50" s="320"/>
      <c r="AG50" s="320"/>
      <c r="AH50" s="320"/>
    </row>
    <row r="51" spans="28:34" ht="13" x14ac:dyDescent="0.2">
      <c r="AC51" s="320"/>
      <c r="AD51" s="320"/>
      <c r="AE51" s="320"/>
      <c r="AF51" s="320"/>
      <c r="AG51" s="320"/>
      <c r="AH51" s="320"/>
    </row>
    <row r="52" spans="28:34" ht="13" x14ac:dyDescent="0.2"/>
    <row r="53" spans="28:34" ht="13" x14ac:dyDescent="0.2">
      <c r="AF53" s="320"/>
      <c r="AG53" s="320"/>
      <c r="AH53" s="320"/>
    </row>
    <row r="54" spans="28:34" ht="13" x14ac:dyDescent="0.2">
      <c r="AH54" s="320"/>
    </row>
    <row r="55" spans="28:34" ht="13" x14ac:dyDescent="0.2"/>
    <row r="56" spans="28:34" ht="13" x14ac:dyDescent="0.2">
      <c r="AB56" s="320"/>
      <c r="AC56" s="320"/>
      <c r="AD56" s="320"/>
      <c r="AE56" s="320"/>
      <c r="AF56" s="320"/>
      <c r="AG56" s="320"/>
      <c r="AH56" s="320"/>
    </row>
    <row r="57" spans="28:34" ht="13" x14ac:dyDescent="0.2">
      <c r="AH57" s="320"/>
    </row>
    <row r="58" spans="28:34" ht="13" x14ac:dyDescent="0.2">
      <c r="AH58" s="320"/>
    </row>
    <row r="59" spans="28:34" ht="13" x14ac:dyDescent="0.2"/>
    <row r="60" spans="28:34" ht="13" x14ac:dyDescent="0.2"/>
    <row r="61" spans="28:34" ht="13" x14ac:dyDescent="0.2"/>
    <row r="62" spans="28:34" ht="13" x14ac:dyDescent="0.2"/>
    <row r="63" spans="28:34" ht="13" x14ac:dyDescent="0.2">
      <c r="AH63" s="320"/>
    </row>
    <row r="64" spans="28:34" ht="13" x14ac:dyDescent="0.2">
      <c r="AG64" s="320"/>
      <c r="AH64" s="320"/>
    </row>
    <row r="65" spans="28:34" ht="13" x14ac:dyDescent="0.2"/>
    <row r="66" spans="28:34" ht="13" x14ac:dyDescent="0.2"/>
    <row r="67" spans="28:34" ht="13" x14ac:dyDescent="0.2"/>
    <row r="68" spans="28:34" ht="13" x14ac:dyDescent="0.2">
      <c r="AB68" s="320"/>
      <c r="AC68" s="320"/>
      <c r="AD68" s="320"/>
      <c r="AE68" s="320"/>
      <c r="AF68" s="320"/>
      <c r="AG68" s="320"/>
      <c r="AH68" s="320"/>
    </row>
    <row r="69" spans="28:34" ht="13" x14ac:dyDescent="0.2">
      <c r="AF69" s="320"/>
      <c r="AG69" s="320"/>
      <c r="AH69" s="320"/>
    </row>
    <row r="70" spans="28:34" ht="13" x14ac:dyDescent="0.2"/>
    <row r="71" spans="28:34" ht="13" x14ac:dyDescent="0.2"/>
    <row r="72" spans="28:34" ht="13" x14ac:dyDescent="0.2"/>
    <row r="73" spans="28:34" ht="13" x14ac:dyDescent="0.2"/>
    <row r="74" spans="28:34" ht="13" x14ac:dyDescent="0.2"/>
    <row r="75" spans="28:34" ht="13" x14ac:dyDescent="0.2">
      <c r="AH75" s="320"/>
    </row>
    <row r="76" spans="28:34" ht="13" x14ac:dyDescent="0.2">
      <c r="AF76" s="320"/>
      <c r="AG76" s="320"/>
      <c r="AH76" s="320"/>
    </row>
    <row r="77" spans="28:34" ht="13" x14ac:dyDescent="0.2">
      <c r="AG77" s="320"/>
      <c r="AH77" s="320"/>
    </row>
    <row r="78" spans="28:34" ht="13" x14ac:dyDescent="0.2"/>
    <row r="79" spans="28:34" ht="13" x14ac:dyDescent="0.2"/>
    <row r="80" spans="28:34" ht="13" x14ac:dyDescent="0.2"/>
    <row r="81" spans="25:34" ht="13" x14ac:dyDescent="0.2"/>
    <row r="82" spans="25:34" ht="13" x14ac:dyDescent="0.2">
      <c r="Y82" s="320"/>
    </row>
    <row r="83" spans="25:34" ht="13" x14ac:dyDescent="0.2">
      <c r="Y83" s="320"/>
      <c r="Z83" s="320"/>
      <c r="AA83" s="320"/>
      <c r="AB83" s="320"/>
      <c r="AC83" s="320"/>
      <c r="AD83" s="320"/>
      <c r="AE83" s="320"/>
      <c r="AF83" s="320"/>
      <c r="AG83" s="320"/>
      <c r="AH83" s="320"/>
    </row>
    <row r="84" spans="25:34" ht="13" x14ac:dyDescent="0.2"/>
    <row r="85" spans="25:34" ht="13" x14ac:dyDescent="0.2"/>
    <row r="86" spans="25:34" ht="13" x14ac:dyDescent="0.2"/>
    <row r="87" spans="25:34" ht="13" x14ac:dyDescent="0.2"/>
    <row r="88" spans="25:34" ht="13" x14ac:dyDescent="0.2">
      <c r="AH88" s="320"/>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320"/>
      <c r="AG94" s="320"/>
      <c r="AH94" s="320"/>
    </row>
    <row r="95" spans="25:34" ht="13.5" customHeight="1" x14ac:dyDescent="0.2">
      <c r="AH95" s="320"/>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320"/>
    </row>
    <row r="102" spans="33:34" ht="13.5" customHeight="1" x14ac:dyDescent="0.2"/>
    <row r="103" spans="33:34" ht="13.5" customHeight="1" x14ac:dyDescent="0.2"/>
    <row r="104" spans="33:34" ht="13.5" customHeight="1" x14ac:dyDescent="0.2">
      <c r="AG104" s="320"/>
      <c r="AH104" s="320"/>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320"/>
    </row>
    <row r="117" spans="34:122" ht="13.5" customHeight="1" x14ac:dyDescent="0.2"/>
    <row r="118" spans="34:122" ht="13.5" customHeight="1" x14ac:dyDescent="0.2"/>
    <row r="119" spans="34:122" ht="13.5" customHeight="1" x14ac:dyDescent="0.2"/>
    <row r="120" spans="34:122" ht="13.5" customHeight="1" x14ac:dyDescent="0.2">
      <c r="AH120" s="320"/>
    </row>
    <row r="121" spans="34:122" ht="13.5" customHeight="1" x14ac:dyDescent="0.2">
      <c r="AH121" s="320"/>
    </row>
    <row r="122" spans="34:122" ht="13.5" customHeight="1" x14ac:dyDescent="0.2"/>
    <row r="123" spans="34:122" ht="13.5" customHeight="1" x14ac:dyDescent="0.2"/>
    <row r="124" spans="34:122" ht="13.5" customHeight="1" x14ac:dyDescent="0.2"/>
    <row r="125" spans="34:122" ht="13.5" customHeight="1" x14ac:dyDescent="0.2">
      <c r="DR125" s="320" t="s">
        <v>549</v>
      </c>
    </row>
  </sheetData>
  <sheetProtection algorithmName="SHA-512" hashValue="IDkflBgemCiMrH3ovWb61cKi2Ktv1QmlMQ0jTFrO60mcoUYqwWD6acvQhWFIk3HslmXAWCCiAVvjgEZopft/PA==" saltValue="ui8GCixbC2Q1LES30+NOlQ==" spinCount="100000" sheet="1" objects="1" scenarios="1"/>
  <dataConsolidate/>
  <phoneticPr fontId="45"/>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heetViews>
  <sheetFormatPr defaultColWidth="0" defaultRowHeight="13.5" customHeight="1" zeroHeight="1" x14ac:dyDescent="0.2"/>
  <cols>
    <col min="1" max="34" width="2.453125" style="353" customWidth="1"/>
    <col min="35" max="122" width="2.453125" style="320" customWidth="1"/>
    <col min="123" max="16384" width="2.453125" style="320" hidden="1"/>
  </cols>
  <sheetData>
    <row r="1" spans="2:34" ht="13.5" customHeight="1" x14ac:dyDescent="0.2">
      <c r="B1" s="320"/>
      <c r="C1" s="320"/>
      <c r="D1" s="320"/>
      <c r="E1" s="320"/>
      <c r="F1" s="320"/>
      <c r="G1" s="320"/>
      <c r="H1" s="320"/>
      <c r="I1" s="320"/>
      <c r="J1" s="320"/>
      <c r="K1" s="320"/>
      <c r="L1" s="320"/>
      <c r="M1" s="320"/>
      <c r="N1" s="320"/>
      <c r="O1" s="320"/>
      <c r="P1" s="320"/>
      <c r="Q1" s="320"/>
      <c r="R1" s="320"/>
      <c r="S1" s="320"/>
      <c r="T1" s="320"/>
      <c r="U1" s="320"/>
      <c r="V1" s="320"/>
      <c r="W1" s="320"/>
      <c r="X1" s="320"/>
      <c r="Y1" s="320"/>
      <c r="Z1" s="320"/>
      <c r="AA1" s="320"/>
      <c r="AB1" s="320"/>
      <c r="AC1" s="320"/>
      <c r="AD1" s="320"/>
      <c r="AE1" s="320"/>
      <c r="AF1" s="320"/>
      <c r="AG1" s="320"/>
      <c r="AH1" s="320"/>
    </row>
    <row r="2" spans="2:34" ht="13" x14ac:dyDescent="0.2">
      <c r="S2" s="320"/>
      <c r="AH2" s="320"/>
    </row>
    <row r="3" spans="2:34" ht="13" x14ac:dyDescent="0.2">
      <c r="C3" s="320"/>
      <c r="D3" s="320"/>
      <c r="E3" s="320"/>
      <c r="F3" s="320"/>
      <c r="G3" s="320"/>
      <c r="H3" s="320"/>
      <c r="I3" s="320"/>
      <c r="J3" s="320"/>
      <c r="K3" s="320"/>
      <c r="L3" s="320"/>
      <c r="M3" s="320"/>
      <c r="N3" s="320"/>
      <c r="O3" s="320"/>
      <c r="P3" s="320"/>
      <c r="Q3" s="320"/>
      <c r="R3" s="320"/>
      <c r="S3" s="320"/>
      <c r="U3" s="320"/>
      <c r="V3" s="320"/>
      <c r="W3" s="320"/>
      <c r="X3" s="320"/>
      <c r="Y3" s="320"/>
      <c r="Z3" s="320"/>
      <c r="AA3" s="320"/>
      <c r="AB3" s="320"/>
      <c r="AC3" s="320"/>
      <c r="AD3" s="320"/>
      <c r="AE3" s="320"/>
      <c r="AF3" s="320"/>
      <c r="AG3" s="320"/>
      <c r="AH3" s="320"/>
    </row>
    <row r="4" spans="2:34" ht="13" x14ac:dyDescent="0.2"/>
    <row r="5" spans="2:34" ht="13" x14ac:dyDescent="0.2"/>
    <row r="6" spans="2:34" ht="13" x14ac:dyDescent="0.2"/>
    <row r="7" spans="2:34" ht="13" x14ac:dyDescent="0.2"/>
    <row r="8" spans="2:34" ht="13" x14ac:dyDescent="0.2"/>
    <row r="9" spans="2:34" ht="13" x14ac:dyDescent="0.2">
      <c r="AH9" s="320"/>
    </row>
    <row r="10" spans="2:34" ht="13" x14ac:dyDescent="0.2"/>
    <row r="11" spans="2:34" ht="13" x14ac:dyDescent="0.2"/>
    <row r="12" spans="2:34" ht="13" x14ac:dyDescent="0.2"/>
    <row r="13" spans="2:34" ht="13" x14ac:dyDescent="0.2"/>
    <row r="14" spans="2:34" ht="13" x14ac:dyDescent="0.2"/>
    <row r="15" spans="2:34" ht="13" x14ac:dyDescent="0.2"/>
    <row r="16" spans="2:34" ht="13" x14ac:dyDescent="0.2"/>
    <row r="17" spans="12:34" ht="13" x14ac:dyDescent="0.2">
      <c r="AH17" s="320"/>
    </row>
    <row r="18" spans="12:34" ht="13" x14ac:dyDescent="0.2"/>
    <row r="19" spans="12:34" ht="13" x14ac:dyDescent="0.2"/>
    <row r="20" spans="12:34" ht="13" x14ac:dyDescent="0.2">
      <c r="AH20" s="320"/>
    </row>
    <row r="21" spans="12:34" ht="13" x14ac:dyDescent="0.2">
      <c r="AH21" s="320"/>
    </row>
    <row r="22" spans="12:34" ht="13" x14ac:dyDescent="0.2"/>
    <row r="23" spans="12:34" ht="13" x14ac:dyDescent="0.2"/>
    <row r="24" spans="12:34" ht="13" x14ac:dyDescent="0.2">
      <c r="Q24" s="320"/>
    </row>
    <row r="25" spans="12:34" ht="13" x14ac:dyDescent="0.2"/>
    <row r="26" spans="12:34" ht="13" x14ac:dyDescent="0.2"/>
    <row r="27" spans="12:34" ht="13" x14ac:dyDescent="0.2"/>
    <row r="28" spans="12:34" ht="13" x14ac:dyDescent="0.2">
      <c r="O28" s="320"/>
      <c r="T28" s="320"/>
      <c r="AH28" s="320"/>
    </row>
    <row r="29" spans="12:34" ht="13" x14ac:dyDescent="0.2"/>
    <row r="30" spans="12:34" ht="13" x14ac:dyDescent="0.2"/>
    <row r="31" spans="12:34" ht="13" x14ac:dyDescent="0.2">
      <c r="Q31" s="320"/>
    </row>
    <row r="32" spans="12:34" ht="13" x14ac:dyDescent="0.2">
      <c r="L32" s="320"/>
    </row>
    <row r="33" spans="2:34" ht="13" x14ac:dyDescent="0.2">
      <c r="C33" s="320"/>
      <c r="E33" s="320"/>
      <c r="G33" s="320"/>
      <c r="I33" s="320"/>
      <c r="X33" s="320"/>
    </row>
    <row r="34" spans="2:34" ht="13" x14ac:dyDescent="0.2">
      <c r="B34" s="320"/>
      <c r="P34" s="320"/>
      <c r="R34" s="320"/>
      <c r="T34" s="320"/>
    </row>
    <row r="35" spans="2:34" ht="13" x14ac:dyDescent="0.2">
      <c r="D35" s="320"/>
      <c r="W35" s="320"/>
      <c r="AC35" s="320"/>
      <c r="AD35" s="320"/>
      <c r="AE35" s="320"/>
      <c r="AF35" s="320"/>
      <c r="AG35" s="320"/>
      <c r="AH35" s="320"/>
    </row>
    <row r="36" spans="2:34" ht="13" x14ac:dyDescent="0.2">
      <c r="H36" s="320"/>
      <c r="J36" s="320"/>
      <c r="K36" s="320"/>
      <c r="M36" s="320"/>
      <c r="Y36" s="320"/>
      <c r="Z36" s="320"/>
      <c r="AA36" s="320"/>
      <c r="AB36" s="320"/>
      <c r="AC36" s="320"/>
      <c r="AD36" s="320"/>
      <c r="AE36" s="320"/>
      <c r="AF36" s="320"/>
      <c r="AG36" s="320"/>
      <c r="AH36" s="320"/>
    </row>
    <row r="37" spans="2:34" ht="13" x14ac:dyDescent="0.2">
      <c r="AH37" s="320"/>
    </row>
    <row r="38" spans="2:34" ht="13" x14ac:dyDescent="0.2">
      <c r="AG38" s="320"/>
      <c r="AH38" s="320"/>
    </row>
    <row r="39" spans="2:34" ht="13" x14ac:dyDescent="0.2"/>
    <row r="40" spans="2:34" ht="13" x14ac:dyDescent="0.2">
      <c r="X40" s="320"/>
    </row>
    <row r="41" spans="2:34" ht="13" x14ac:dyDescent="0.2">
      <c r="R41" s="320"/>
    </row>
    <row r="42" spans="2:34" ht="13" x14ac:dyDescent="0.2">
      <c r="W42" s="320"/>
    </row>
    <row r="43" spans="2:34" ht="13" x14ac:dyDescent="0.2">
      <c r="Y43" s="320"/>
      <c r="Z43" s="320"/>
      <c r="AA43" s="320"/>
      <c r="AB43" s="320"/>
      <c r="AC43" s="320"/>
      <c r="AD43" s="320"/>
      <c r="AE43" s="320"/>
      <c r="AF43" s="320"/>
      <c r="AG43" s="320"/>
      <c r="AH43" s="320"/>
    </row>
    <row r="44" spans="2:34" ht="13" x14ac:dyDescent="0.2">
      <c r="AH44" s="320"/>
    </row>
    <row r="45" spans="2:34" ht="13" x14ac:dyDescent="0.2">
      <c r="X45" s="320"/>
    </row>
    <row r="46" spans="2:34" ht="13" x14ac:dyDescent="0.2"/>
    <row r="47" spans="2:34" ht="13" x14ac:dyDescent="0.2"/>
    <row r="48" spans="2:34" ht="13" x14ac:dyDescent="0.2">
      <c r="W48" s="320"/>
      <c r="Y48" s="320"/>
      <c r="Z48" s="320"/>
      <c r="AA48" s="320"/>
      <c r="AB48" s="320"/>
      <c r="AC48" s="320"/>
      <c r="AD48" s="320"/>
      <c r="AE48" s="320"/>
      <c r="AF48" s="320"/>
      <c r="AG48" s="320"/>
      <c r="AH48" s="320"/>
    </row>
    <row r="49" spans="28:34" ht="13" x14ac:dyDescent="0.2"/>
    <row r="50" spans="28:34" ht="13" x14ac:dyDescent="0.2">
      <c r="AE50" s="320"/>
      <c r="AF50" s="320"/>
      <c r="AG50" s="320"/>
      <c r="AH50" s="320"/>
    </row>
    <row r="51" spans="28:34" ht="13" x14ac:dyDescent="0.2">
      <c r="AC51" s="320"/>
      <c r="AD51" s="320"/>
      <c r="AE51" s="320"/>
      <c r="AF51" s="320"/>
      <c r="AG51" s="320"/>
      <c r="AH51" s="320"/>
    </row>
    <row r="52" spans="28:34" ht="13" x14ac:dyDescent="0.2"/>
    <row r="53" spans="28:34" ht="13" x14ac:dyDescent="0.2">
      <c r="AF53" s="320"/>
      <c r="AG53" s="320"/>
      <c r="AH53" s="320"/>
    </row>
    <row r="54" spans="28:34" ht="13" x14ac:dyDescent="0.2">
      <c r="AH54" s="320"/>
    </row>
    <row r="55" spans="28:34" ht="13" x14ac:dyDescent="0.2"/>
    <row r="56" spans="28:34" ht="13" x14ac:dyDescent="0.2">
      <c r="AB56" s="320"/>
      <c r="AC56" s="320"/>
      <c r="AD56" s="320"/>
      <c r="AE56" s="320"/>
      <c r="AF56" s="320"/>
      <c r="AG56" s="320"/>
      <c r="AH56" s="320"/>
    </row>
    <row r="57" spans="28:34" ht="13" x14ac:dyDescent="0.2">
      <c r="AH57" s="320"/>
    </row>
    <row r="58" spans="28:34" ht="13" x14ac:dyDescent="0.2">
      <c r="AH58" s="320"/>
    </row>
    <row r="59" spans="28:34" ht="13" x14ac:dyDescent="0.2">
      <c r="AG59" s="320"/>
      <c r="AH59" s="320"/>
    </row>
    <row r="60" spans="28:34" ht="13" x14ac:dyDescent="0.2"/>
    <row r="61" spans="28:34" ht="13" x14ac:dyDescent="0.2"/>
    <row r="62" spans="28:34" ht="13" x14ac:dyDescent="0.2"/>
    <row r="63" spans="28:34" ht="13" x14ac:dyDescent="0.2">
      <c r="AH63" s="320"/>
    </row>
    <row r="64" spans="28:34" ht="13" x14ac:dyDescent="0.2">
      <c r="AG64" s="320"/>
      <c r="AH64" s="320"/>
    </row>
    <row r="65" spans="28:34" ht="13" x14ac:dyDescent="0.2"/>
    <row r="66" spans="28:34" ht="13" x14ac:dyDescent="0.2"/>
    <row r="67" spans="28:34" ht="13" x14ac:dyDescent="0.2"/>
    <row r="68" spans="28:34" ht="13" x14ac:dyDescent="0.2">
      <c r="AB68" s="320"/>
      <c r="AC68" s="320"/>
      <c r="AD68" s="320"/>
      <c r="AE68" s="320"/>
      <c r="AF68" s="320"/>
      <c r="AG68" s="320"/>
      <c r="AH68" s="320"/>
    </row>
    <row r="69" spans="28:34" ht="13" x14ac:dyDescent="0.2">
      <c r="AF69" s="320"/>
      <c r="AG69" s="320"/>
      <c r="AH69" s="320"/>
    </row>
    <row r="70" spans="28:34" ht="13" x14ac:dyDescent="0.2"/>
    <row r="71" spans="28:34" ht="13" x14ac:dyDescent="0.2"/>
    <row r="72" spans="28:34" ht="13" x14ac:dyDescent="0.2"/>
    <row r="73" spans="28:34" ht="13" x14ac:dyDescent="0.2"/>
    <row r="74" spans="28:34" ht="13" x14ac:dyDescent="0.2"/>
    <row r="75" spans="28:34" ht="13" x14ac:dyDescent="0.2">
      <c r="AH75" s="320"/>
    </row>
    <row r="76" spans="28:34" ht="13" x14ac:dyDescent="0.2">
      <c r="AF76" s="320"/>
      <c r="AG76" s="320"/>
      <c r="AH76" s="320"/>
    </row>
    <row r="77" spans="28:34" ht="13" x14ac:dyDescent="0.2">
      <c r="AG77" s="320"/>
      <c r="AH77" s="320"/>
    </row>
    <row r="78" spans="28:34" ht="13" x14ac:dyDescent="0.2"/>
    <row r="79" spans="28:34" ht="13" x14ac:dyDescent="0.2"/>
    <row r="80" spans="28:34" ht="13" x14ac:dyDescent="0.2"/>
    <row r="81" spans="25:34" ht="13" x14ac:dyDescent="0.2"/>
    <row r="82" spans="25:34" ht="13" x14ac:dyDescent="0.2">
      <c r="Y82" s="320"/>
    </row>
    <row r="83" spans="25:34" ht="13" x14ac:dyDescent="0.2">
      <c r="Y83" s="320"/>
      <c r="Z83" s="320"/>
      <c r="AA83" s="320"/>
      <c r="AB83" s="320"/>
      <c r="AC83" s="320"/>
      <c r="AD83" s="320"/>
      <c r="AE83" s="320"/>
      <c r="AF83" s="320"/>
      <c r="AG83" s="320"/>
      <c r="AH83" s="320"/>
    </row>
    <row r="84" spans="25:34" ht="13" x14ac:dyDescent="0.2"/>
    <row r="85" spans="25:34" ht="13" x14ac:dyDescent="0.2"/>
    <row r="86" spans="25:34" ht="13" x14ac:dyDescent="0.2"/>
    <row r="87" spans="25:34" ht="13" x14ac:dyDescent="0.2"/>
    <row r="88" spans="25:34" ht="13" x14ac:dyDescent="0.2">
      <c r="AH88" s="320"/>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320"/>
      <c r="AG94" s="320"/>
      <c r="AH94" s="320"/>
    </row>
    <row r="95" spans="25:34" ht="13.5" customHeight="1" x14ac:dyDescent="0.2">
      <c r="AH95" s="320"/>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320"/>
    </row>
    <row r="102" spans="33:34" ht="13.5" customHeight="1" x14ac:dyDescent="0.2"/>
    <row r="103" spans="33:34" ht="13.5" customHeight="1" x14ac:dyDescent="0.2"/>
    <row r="104" spans="33:34" ht="13.5" customHeight="1" x14ac:dyDescent="0.2">
      <c r="AG104" s="320"/>
      <c r="AH104" s="320"/>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320"/>
    </row>
    <row r="117" spans="34:122" ht="13.5" customHeight="1" x14ac:dyDescent="0.2"/>
    <row r="118" spans="34:122" ht="13.5" customHeight="1" x14ac:dyDescent="0.2"/>
    <row r="119" spans="34:122" ht="13.5" customHeight="1" x14ac:dyDescent="0.2"/>
    <row r="120" spans="34:122" ht="13.5" customHeight="1" x14ac:dyDescent="0.2">
      <c r="AH120" s="320"/>
    </row>
    <row r="121" spans="34:122" ht="13.5" customHeight="1" x14ac:dyDescent="0.2">
      <c r="AH121" s="320"/>
    </row>
    <row r="122" spans="34:122" ht="13.5" customHeight="1" x14ac:dyDescent="0.2"/>
    <row r="123" spans="34:122" ht="13.5" customHeight="1" x14ac:dyDescent="0.2"/>
    <row r="124" spans="34:122" ht="13.5" customHeight="1" x14ac:dyDescent="0.2"/>
    <row r="125" spans="34:122" ht="13.5" customHeight="1" x14ac:dyDescent="0.2">
      <c r="DR125" s="320" t="s">
        <v>549</v>
      </c>
    </row>
  </sheetData>
  <sheetProtection algorithmName="SHA-512" hashValue="mVqhEh3Y/QzkH6ut3S50mmYLmOuXz0BFWCEjOyrl+IKdKuqP9XOxxA4eT0AuIewkmx82G3kjxKlglKqT1iz5BA==" saltValue="Ul3nxmZUlrH2mXeKclD0ZA==" spinCount="100000" sheet="1" objects="1" scenarios="1"/>
  <dataConsolidate/>
  <phoneticPr fontId="45"/>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zoomScaleNormal="100" workbookViewId="0"/>
  </sheetViews>
  <sheetFormatPr defaultColWidth="11.08984375" defaultRowHeight="13" x14ac:dyDescent="0.2"/>
  <cols>
    <col min="1" max="1" width="45.90625" style="293" customWidth="1"/>
    <col min="2" max="8" width="13.36328125" style="293" customWidth="1"/>
    <col min="9" max="16384" width="11.08984375" style="293"/>
  </cols>
  <sheetData>
    <row r="1" spans="1:8" x14ac:dyDescent="0.2">
      <c r="A1" s="97"/>
      <c r="B1" s="103"/>
      <c r="C1" s="107"/>
      <c r="D1" s="113"/>
      <c r="E1" s="123"/>
      <c r="F1" s="123"/>
      <c r="G1" s="123"/>
      <c r="H1" s="157"/>
    </row>
    <row r="2" spans="1:8" x14ac:dyDescent="0.2">
      <c r="A2" s="98"/>
      <c r="B2" s="104"/>
      <c r="C2" s="300"/>
      <c r="D2" s="114" t="s">
        <v>52</v>
      </c>
      <c r="E2" s="124"/>
      <c r="F2" s="308" t="s">
        <v>524</v>
      </c>
      <c r="G2" s="148"/>
      <c r="H2" s="158"/>
    </row>
    <row r="3" spans="1:8" x14ac:dyDescent="0.2">
      <c r="A3" s="114" t="s">
        <v>498</v>
      </c>
      <c r="B3" s="106"/>
      <c r="C3" s="301"/>
      <c r="D3" s="304">
        <v>59856</v>
      </c>
      <c r="E3" s="306"/>
      <c r="F3" s="309">
        <v>47387</v>
      </c>
      <c r="G3" s="311"/>
      <c r="H3" s="314"/>
    </row>
    <row r="4" spans="1:8" x14ac:dyDescent="0.2">
      <c r="A4" s="99"/>
      <c r="B4" s="105"/>
      <c r="C4" s="302"/>
      <c r="D4" s="305">
        <v>51452</v>
      </c>
      <c r="E4" s="307"/>
      <c r="F4" s="310">
        <v>24928</v>
      </c>
      <c r="G4" s="312"/>
      <c r="H4" s="315"/>
    </row>
    <row r="5" spans="1:8" x14ac:dyDescent="0.2">
      <c r="A5" s="114" t="s">
        <v>520</v>
      </c>
      <c r="B5" s="106"/>
      <c r="C5" s="301"/>
      <c r="D5" s="304">
        <v>50219</v>
      </c>
      <c r="E5" s="306"/>
      <c r="F5" s="309">
        <v>51264</v>
      </c>
      <c r="G5" s="311"/>
      <c r="H5" s="314"/>
    </row>
    <row r="6" spans="1:8" x14ac:dyDescent="0.2">
      <c r="A6" s="99"/>
      <c r="B6" s="105"/>
      <c r="C6" s="302"/>
      <c r="D6" s="305">
        <v>47495</v>
      </c>
      <c r="E6" s="307"/>
      <c r="F6" s="310">
        <v>26040</v>
      </c>
      <c r="G6" s="312"/>
      <c r="H6" s="315"/>
    </row>
    <row r="7" spans="1:8" x14ac:dyDescent="0.2">
      <c r="A7" s="114" t="s">
        <v>473</v>
      </c>
      <c r="B7" s="106"/>
      <c r="C7" s="301"/>
      <c r="D7" s="304">
        <v>67153</v>
      </c>
      <c r="E7" s="306"/>
      <c r="F7" s="309">
        <v>52068</v>
      </c>
      <c r="G7" s="311"/>
      <c r="H7" s="314"/>
    </row>
    <row r="8" spans="1:8" x14ac:dyDescent="0.2">
      <c r="A8" s="99"/>
      <c r="B8" s="105"/>
      <c r="C8" s="302"/>
      <c r="D8" s="305">
        <v>21781</v>
      </c>
      <c r="E8" s="307"/>
      <c r="F8" s="310">
        <v>26936</v>
      </c>
      <c r="G8" s="312"/>
      <c r="H8" s="315"/>
    </row>
    <row r="9" spans="1:8" x14ac:dyDescent="0.2">
      <c r="A9" s="114" t="s">
        <v>521</v>
      </c>
      <c r="B9" s="106"/>
      <c r="C9" s="301"/>
      <c r="D9" s="304">
        <v>16554</v>
      </c>
      <c r="E9" s="306"/>
      <c r="F9" s="309">
        <v>47161</v>
      </c>
      <c r="G9" s="311"/>
      <c r="H9" s="314"/>
    </row>
    <row r="10" spans="1:8" x14ac:dyDescent="0.2">
      <c r="A10" s="99"/>
      <c r="B10" s="105"/>
      <c r="C10" s="302"/>
      <c r="D10" s="305">
        <v>13743</v>
      </c>
      <c r="E10" s="307"/>
      <c r="F10" s="310">
        <v>24595</v>
      </c>
      <c r="G10" s="312"/>
      <c r="H10" s="315"/>
    </row>
    <row r="11" spans="1:8" x14ac:dyDescent="0.2">
      <c r="A11" s="114" t="s">
        <v>135</v>
      </c>
      <c r="B11" s="106"/>
      <c r="C11" s="301"/>
      <c r="D11" s="304">
        <v>15982</v>
      </c>
      <c r="E11" s="306"/>
      <c r="F11" s="309">
        <v>43423</v>
      </c>
      <c r="G11" s="311"/>
      <c r="H11" s="314"/>
    </row>
    <row r="12" spans="1:8" x14ac:dyDescent="0.2">
      <c r="A12" s="99"/>
      <c r="B12" s="105"/>
      <c r="C12" s="303"/>
      <c r="D12" s="305">
        <v>11120</v>
      </c>
      <c r="E12" s="307"/>
      <c r="F12" s="310">
        <v>22207</v>
      </c>
      <c r="G12" s="312"/>
      <c r="H12" s="315"/>
    </row>
    <row r="13" spans="1:8" x14ac:dyDescent="0.2">
      <c r="A13" s="114"/>
      <c r="B13" s="106"/>
      <c r="C13" s="301"/>
      <c r="D13" s="304">
        <v>41953</v>
      </c>
      <c r="E13" s="306"/>
      <c r="F13" s="309">
        <v>48261</v>
      </c>
      <c r="G13" s="313"/>
      <c r="H13" s="314"/>
    </row>
    <row r="14" spans="1:8" x14ac:dyDescent="0.2">
      <c r="A14" s="99"/>
      <c r="B14" s="105"/>
      <c r="C14" s="302"/>
      <c r="D14" s="305">
        <v>29118</v>
      </c>
      <c r="E14" s="307"/>
      <c r="F14" s="310">
        <v>24941</v>
      </c>
      <c r="G14" s="312"/>
      <c r="H14" s="315"/>
    </row>
    <row r="17" spans="1:11" x14ac:dyDescent="0.2">
      <c r="A17" s="293" t="s">
        <v>24</v>
      </c>
    </row>
    <row r="18" spans="1:11" x14ac:dyDescent="0.2">
      <c r="A18" s="294"/>
      <c r="B18" s="294" t="str">
        <f>実質収支比率等に係る経年分析!F$46</f>
        <v>H30</v>
      </c>
      <c r="C18" s="294" t="str">
        <f>実質収支比率等に係る経年分析!G$46</f>
        <v>R01</v>
      </c>
      <c r="D18" s="294" t="str">
        <f>実質収支比率等に係る経年分析!H$46</f>
        <v>R02</v>
      </c>
      <c r="E18" s="294" t="str">
        <f>実質収支比率等に係る経年分析!I$46</f>
        <v>R03</v>
      </c>
      <c r="F18" s="294" t="str">
        <f>実質収支比率等に係る経年分析!J$46</f>
        <v>R04</v>
      </c>
    </row>
    <row r="19" spans="1:11" x14ac:dyDescent="0.2">
      <c r="A19" s="294" t="s">
        <v>84</v>
      </c>
      <c r="B19" s="294">
        <f>ROUND(VALUE(SUBSTITUTE(実質収支比率等に係る経年分析!F$48,"▲","-")),2)</f>
        <v>5.05</v>
      </c>
      <c r="C19" s="294">
        <f>ROUND(VALUE(SUBSTITUTE(実質収支比率等に係る経年分析!G$48,"▲","-")),2)</f>
        <v>6.88</v>
      </c>
      <c r="D19" s="294">
        <f>ROUND(VALUE(SUBSTITUTE(実質収支比率等に係る経年分析!H$48,"▲","-")),2)</f>
        <v>6.16</v>
      </c>
      <c r="E19" s="294">
        <f>ROUND(VALUE(SUBSTITUTE(実質収支比率等に係る経年分析!I$48,"▲","-")),2)</f>
        <v>10.29</v>
      </c>
      <c r="F19" s="294">
        <f>ROUND(VALUE(SUBSTITUTE(実質収支比率等に係る経年分析!J$48,"▲","-")),2)</f>
        <v>8.67</v>
      </c>
    </row>
    <row r="20" spans="1:11" x14ac:dyDescent="0.2">
      <c r="A20" s="294" t="s">
        <v>32</v>
      </c>
      <c r="B20" s="294">
        <f>ROUND(VALUE(SUBSTITUTE(実質収支比率等に係る経年分析!F$47,"▲","-")),2)</f>
        <v>17.77</v>
      </c>
      <c r="C20" s="294">
        <f>ROUND(VALUE(SUBSTITUTE(実質収支比率等に係る経年分析!G$47,"▲","-")),2)</f>
        <v>14.54</v>
      </c>
      <c r="D20" s="294">
        <f>ROUND(VALUE(SUBSTITUTE(実質収支比率等に係る経年分析!H$47,"▲","-")),2)</f>
        <v>11.27</v>
      </c>
      <c r="E20" s="294">
        <f>ROUND(VALUE(SUBSTITUTE(実質収支比率等に係る経年分析!I$47,"▲","-")),2)</f>
        <v>14.65</v>
      </c>
      <c r="F20" s="294">
        <f>ROUND(VALUE(SUBSTITUTE(実質収支比率等に係る経年分析!J$47,"▲","-")),2)</f>
        <v>19.28</v>
      </c>
    </row>
    <row r="21" spans="1:11" x14ac:dyDescent="0.2">
      <c r="A21" s="294" t="s">
        <v>108</v>
      </c>
      <c r="B21" s="294">
        <f>IF(ISNUMBER(VALUE(SUBSTITUTE(実質収支比率等に係る経年分析!F$49,"▲","-"))),ROUND(VALUE(SUBSTITUTE(実質収支比率等に係る経年分析!F$49,"▲","-")),2),NA())</f>
        <v>2.4700000000000002</v>
      </c>
      <c r="C21" s="294">
        <f>IF(ISNUMBER(VALUE(SUBSTITUTE(実質収支比率等に係る経年分析!G$49,"▲","-"))),ROUND(VALUE(SUBSTITUTE(実質収支比率等に係る経年分析!G$49,"▲","-")),2),NA())</f>
        <v>-1.44</v>
      </c>
      <c r="D21" s="294">
        <f>IF(ISNUMBER(VALUE(SUBSTITUTE(実質収支比率等に係る経年分析!H$49,"▲","-"))),ROUND(VALUE(SUBSTITUTE(実質収支比率等に係る経年分析!H$49,"▲","-")),2),NA())</f>
        <v>-3.01</v>
      </c>
      <c r="E21" s="294">
        <f>IF(ISNUMBER(VALUE(SUBSTITUTE(実質収支比率等に係る経年分析!I$49,"▲","-"))),ROUND(VALUE(SUBSTITUTE(実質収支比率等に係る経年分析!I$49,"▲","-")),2),NA())</f>
        <v>8.66</v>
      </c>
      <c r="F21" s="294">
        <f>IF(ISNUMBER(VALUE(SUBSTITUTE(実質収支比率等に係る経年分析!J$49,"▲","-"))),ROUND(VALUE(SUBSTITUTE(実質収支比率等に係る経年分析!J$49,"▲","-")),2),NA())</f>
        <v>2.2200000000000002</v>
      </c>
    </row>
    <row r="24" spans="1:11" x14ac:dyDescent="0.2">
      <c r="A24" s="293" t="s">
        <v>96</v>
      </c>
    </row>
    <row r="25" spans="1:11" x14ac:dyDescent="0.2">
      <c r="A25" s="295"/>
      <c r="B25" s="295" t="str">
        <f>連結実質赤字比率に係る赤字・黒字の構成分析!F$33</f>
        <v>H30</v>
      </c>
      <c r="C25" s="295"/>
      <c r="D25" s="295" t="str">
        <f>連結実質赤字比率に係る赤字・黒字の構成分析!G$33</f>
        <v>R01</v>
      </c>
      <c r="E25" s="295"/>
      <c r="F25" s="295" t="str">
        <f>連結実質赤字比率に係る赤字・黒字の構成分析!H$33</f>
        <v>R02</v>
      </c>
      <c r="G25" s="295"/>
      <c r="H25" s="295" t="str">
        <f>連結実質赤字比率に係る赤字・黒字の構成分析!I$33</f>
        <v>R03</v>
      </c>
      <c r="I25" s="295"/>
      <c r="J25" s="295" t="str">
        <f>連結実質赤字比率に係る赤字・黒字の構成分析!J$33</f>
        <v>R04</v>
      </c>
      <c r="K25" s="295"/>
    </row>
    <row r="26" spans="1:11" x14ac:dyDescent="0.2">
      <c r="A26" s="295"/>
      <c r="B26" s="295" t="s">
        <v>109</v>
      </c>
      <c r="C26" s="295" t="s">
        <v>70</v>
      </c>
      <c r="D26" s="295" t="s">
        <v>109</v>
      </c>
      <c r="E26" s="295" t="s">
        <v>70</v>
      </c>
      <c r="F26" s="295" t="s">
        <v>109</v>
      </c>
      <c r="G26" s="295" t="s">
        <v>70</v>
      </c>
      <c r="H26" s="295" t="s">
        <v>109</v>
      </c>
      <c r="I26" s="295" t="s">
        <v>70</v>
      </c>
      <c r="J26" s="295" t="s">
        <v>109</v>
      </c>
      <c r="K26" s="295" t="s">
        <v>70</v>
      </c>
    </row>
    <row r="27" spans="1:11" x14ac:dyDescent="0.2">
      <c r="A27" s="295" t="str">
        <f>IF(連結実質赤字比率に係る赤字・黒字の構成分析!C$43="",NA(),連結実質赤字比率に係る赤字・黒字の構成分析!C$43)</f>
        <v>その他会計（黒字）</v>
      </c>
      <c r="B27" s="295" t="e">
        <f>IF(ROUND(VALUE(SUBSTITUTE(連結実質赤字比率に係る赤字・黒字の構成分析!F$43,"▲","-")),2)&lt;0,ABS(ROUND(VALUE(SUBSTITUTE(連結実質赤字比率に係る赤字・黒字の構成分析!F$43,"▲","-")),2)),NA())</f>
        <v>#VALUE!</v>
      </c>
      <c r="C27" s="295" t="e">
        <f>IF(ROUND(VALUE(SUBSTITUTE(連結実質赤字比率に係る赤字・黒字の構成分析!F$43,"▲","-")),2)&gt;=0,ABS(ROUND(VALUE(SUBSTITUTE(連結実質赤字比率に係る赤字・黒字の構成分析!F$43,"▲","-")),2)),NA())</f>
        <v>#VALUE!</v>
      </c>
      <c r="D27" s="295" t="e">
        <f>IF(ROUND(VALUE(SUBSTITUTE(連結実質赤字比率に係る赤字・黒字の構成分析!G$43,"▲","-")),2)&lt;0,ABS(ROUND(VALUE(SUBSTITUTE(連結実質赤字比率に係る赤字・黒字の構成分析!G$43,"▲","-")),2)),NA())</f>
        <v>#VALUE!</v>
      </c>
      <c r="E27" s="295" t="e">
        <f>IF(ROUND(VALUE(SUBSTITUTE(連結実質赤字比率に係る赤字・黒字の構成分析!G$43,"▲","-")),2)&gt;=0,ABS(ROUND(VALUE(SUBSTITUTE(連結実質赤字比率に係る赤字・黒字の構成分析!G$43,"▲","-")),2)),NA())</f>
        <v>#VALUE!</v>
      </c>
      <c r="F27" s="295" t="e">
        <f>IF(ROUND(VALUE(SUBSTITUTE(連結実質赤字比率に係る赤字・黒字の構成分析!H$43,"▲","-")),2)&lt;0,ABS(ROUND(VALUE(SUBSTITUTE(連結実質赤字比率に係る赤字・黒字の構成分析!H$43,"▲","-")),2)),NA())</f>
        <v>#VALUE!</v>
      </c>
      <c r="G27" s="295" t="e">
        <f>IF(ROUND(VALUE(SUBSTITUTE(連結実質赤字比率に係る赤字・黒字の構成分析!H$43,"▲","-")),2)&gt;=0,ABS(ROUND(VALUE(SUBSTITUTE(連結実質赤字比率に係る赤字・黒字の構成分析!H$43,"▲","-")),2)),NA())</f>
        <v>#VALUE!</v>
      </c>
      <c r="H27" s="295" t="e">
        <f>IF(ROUND(VALUE(SUBSTITUTE(連結実質赤字比率に係る赤字・黒字の構成分析!I$43,"▲","-")),2)&lt;0,ABS(ROUND(VALUE(SUBSTITUTE(連結実質赤字比率に係る赤字・黒字の構成分析!I$43,"▲","-")),2)),NA())</f>
        <v>#VALUE!</v>
      </c>
      <c r="I27" s="295" t="e">
        <f>IF(ROUND(VALUE(SUBSTITUTE(連結実質赤字比率に係る赤字・黒字の構成分析!I$43,"▲","-")),2)&gt;=0,ABS(ROUND(VALUE(SUBSTITUTE(連結実質赤字比率に係る赤字・黒字の構成分析!I$43,"▲","-")),2)),NA())</f>
        <v>#VALUE!</v>
      </c>
      <c r="J27" s="295" t="e">
        <f>IF(ROUND(VALUE(SUBSTITUTE(連結実質赤字比率に係る赤字・黒字の構成分析!J$43,"▲","-")),2)&lt;0,ABS(ROUND(VALUE(SUBSTITUTE(連結実質赤字比率に係る赤字・黒字の構成分析!J$43,"▲","-")),2)),NA())</f>
        <v>#VALUE!</v>
      </c>
      <c r="K27" s="295" t="e">
        <f>IF(ROUND(VALUE(SUBSTITUTE(連結実質赤字比率に係る赤字・黒字の構成分析!J$43,"▲","-")),2)&gt;=0,ABS(ROUND(VALUE(SUBSTITUTE(連結実質赤字比率に係る赤字・黒字の構成分析!J$43,"▲","-")),2)),NA())</f>
        <v>#VALUE!</v>
      </c>
    </row>
    <row r="28" spans="1:11" x14ac:dyDescent="0.2">
      <c r="A28" s="295" t="str">
        <f>IF(連結実質赤字比率に係る赤字・黒字の構成分析!C$42="",NA(),連結実質赤字比率に係る赤字・黒字の構成分析!C$42)</f>
        <v>その他会計（赤字）</v>
      </c>
      <c r="B28" s="295" t="e">
        <f>IF(ROUND(VALUE(SUBSTITUTE(連結実質赤字比率に係る赤字・黒字の構成分析!F$42,"▲","-")),2)&lt;0,ABS(ROUND(VALUE(SUBSTITUTE(連結実質赤字比率に係る赤字・黒字の構成分析!F$42,"▲","-")),2)),NA())</f>
        <v>#VALUE!</v>
      </c>
      <c r="C28" s="295" t="e">
        <f>IF(ROUND(VALUE(SUBSTITUTE(連結実質赤字比率に係る赤字・黒字の構成分析!F$42,"▲","-")),2)&gt;=0,ABS(ROUND(VALUE(SUBSTITUTE(連結実質赤字比率に係る赤字・黒字の構成分析!F$42,"▲","-")),2)),NA())</f>
        <v>#VALUE!</v>
      </c>
      <c r="D28" s="295" t="e">
        <f>IF(ROUND(VALUE(SUBSTITUTE(連結実質赤字比率に係る赤字・黒字の構成分析!G$42,"▲","-")),2)&lt;0,ABS(ROUND(VALUE(SUBSTITUTE(連結実質赤字比率に係る赤字・黒字の構成分析!G$42,"▲","-")),2)),NA())</f>
        <v>#VALUE!</v>
      </c>
      <c r="E28" s="295" t="e">
        <f>IF(ROUND(VALUE(SUBSTITUTE(連結実質赤字比率に係る赤字・黒字の構成分析!G$42,"▲","-")),2)&gt;=0,ABS(ROUND(VALUE(SUBSTITUTE(連結実質赤字比率に係る赤字・黒字の構成分析!G$42,"▲","-")),2)),NA())</f>
        <v>#VALUE!</v>
      </c>
      <c r="F28" s="295" t="e">
        <f>IF(ROUND(VALUE(SUBSTITUTE(連結実質赤字比率に係る赤字・黒字の構成分析!H$42,"▲","-")),2)&lt;0,ABS(ROUND(VALUE(SUBSTITUTE(連結実質赤字比率に係る赤字・黒字の構成分析!H$42,"▲","-")),2)),NA())</f>
        <v>#VALUE!</v>
      </c>
      <c r="G28" s="295" t="e">
        <f>IF(ROUND(VALUE(SUBSTITUTE(連結実質赤字比率に係る赤字・黒字の構成分析!H$42,"▲","-")),2)&gt;=0,ABS(ROUND(VALUE(SUBSTITUTE(連結実質赤字比率に係る赤字・黒字の構成分析!H$42,"▲","-")),2)),NA())</f>
        <v>#VALUE!</v>
      </c>
      <c r="H28" s="295" t="e">
        <f>IF(ROUND(VALUE(SUBSTITUTE(連結実質赤字比率に係る赤字・黒字の構成分析!I$42,"▲","-")),2)&lt;0,ABS(ROUND(VALUE(SUBSTITUTE(連結実質赤字比率に係る赤字・黒字の構成分析!I$42,"▲","-")),2)),NA())</f>
        <v>#VALUE!</v>
      </c>
      <c r="I28" s="295" t="e">
        <f>IF(ROUND(VALUE(SUBSTITUTE(連結実質赤字比率に係る赤字・黒字の構成分析!I$42,"▲","-")),2)&gt;=0,ABS(ROUND(VALUE(SUBSTITUTE(連結実質赤字比率に係る赤字・黒字の構成分析!I$42,"▲","-")),2)),NA())</f>
        <v>#VALUE!</v>
      </c>
      <c r="J28" s="295" t="e">
        <f>IF(ROUND(VALUE(SUBSTITUTE(連結実質赤字比率に係る赤字・黒字の構成分析!J$42,"▲","-")),2)&lt;0,ABS(ROUND(VALUE(SUBSTITUTE(連結実質赤字比率に係る赤字・黒字の構成分析!J$42,"▲","-")),2)),NA())</f>
        <v>#VALUE!</v>
      </c>
      <c r="K28" s="295" t="e">
        <f>IF(ROUND(VALUE(SUBSTITUTE(連結実質赤字比率に係る赤字・黒字の構成分析!J$42,"▲","-")),2)&gt;=0,ABS(ROUND(VALUE(SUBSTITUTE(連結実質赤字比率に係る赤字・黒字の構成分析!J$42,"▲","-")),2)),NA())</f>
        <v>#VALUE!</v>
      </c>
    </row>
    <row r="29" spans="1:11" x14ac:dyDescent="0.2">
      <c r="A29" s="295" t="str">
        <f>IF(連結実質赤字比率に係る赤字・黒字の構成分析!C$41="",NA(),連結実質赤字比率に係る赤字・黒字の構成分析!C$41)</f>
        <v>介護保険事業特別会計（介護サービス事業勘定）</v>
      </c>
      <c r="B29" s="295" t="e">
        <f>IF(ROUND(VALUE(SUBSTITUTE(連結実質赤字比率に係る赤字・黒字の構成分析!F$41,"▲","-")),2)&lt;0,ABS(ROUND(VALUE(SUBSTITUTE(連結実質赤字比率に係る赤字・黒字の構成分析!F$41,"▲","-")),2)),NA())</f>
        <v>#N/A</v>
      </c>
      <c r="C29" s="295">
        <f>IF(ROUND(VALUE(SUBSTITUTE(連結実質赤字比率に係る赤字・黒字の構成分析!F$41,"▲","-")),2)&gt;=0,ABS(ROUND(VALUE(SUBSTITUTE(連結実質赤字比率に係る赤字・黒字の構成分析!F$41,"▲","-")),2)),NA())</f>
        <v>0.12</v>
      </c>
      <c r="D29" s="295" t="e">
        <f>IF(ROUND(VALUE(SUBSTITUTE(連結実質赤字比率に係る赤字・黒字の構成分析!G$41,"▲","-")),2)&lt;0,ABS(ROUND(VALUE(SUBSTITUTE(連結実質赤字比率に係る赤字・黒字の構成分析!G$41,"▲","-")),2)),NA())</f>
        <v>#N/A</v>
      </c>
      <c r="E29" s="295">
        <f>IF(ROUND(VALUE(SUBSTITUTE(連結実質赤字比率に係る赤字・黒字の構成分析!G$41,"▲","-")),2)&gt;=0,ABS(ROUND(VALUE(SUBSTITUTE(連結実質赤字比率に係る赤字・黒字の構成分析!G$41,"▲","-")),2)),NA())</f>
        <v>0.16</v>
      </c>
      <c r="F29" s="295" t="e">
        <f>IF(ROUND(VALUE(SUBSTITUTE(連結実質赤字比率に係る赤字・黒字の構成分析!H$41,"▲","-")),2)&lt;0,ABS(ROUND(VALUE(SUBSTITUTE(連結実質赤字比率に係る赤字・黒字の構成分析!H$41,"▲","-")),2)),NA())</f>
        <v>#N/A</v>
      </c>
      <c r="G29" s="295">
        <f>IF(ROUND(VALUE(SUBSTITUTE(連結実質赤字比率に係る赤字・黒字の構成分析!H$41,"▲","-")),2)&gt;=0,ABS(ROUND(VALUE(SUBSTITUTE(連結実質赤字比率に係る赤字・黒字の構成分析!H$41,"▲","-")),2)),NA())</f>
        <v>0.18</v>
      </c>
      <c r="H29" s="295" t="e">
        <f>IF(ROUND(VALUE(SUBSTITUTE(連結実質赤字比率に係る赤字・黒字の構成分析!I$41,"▲","-")),2)&lt;0,ABS(ROUND(VALUE(SUBSTITUTE(連結実質赤字比率に係る赤字・黒字の構成分析!I$41,"▲","-")),2)),NA())</f>
        <v>#N/A</v>
      </c>
      <c r="I29" s="295">
        <f>IF(ROUND(VALUE(SUBSTITUTE(連結実質赤字比率に係る赤字・黒字の構成分析!I$41,"▲","-")),2)&gt;=0,ABS(ROUND(VALUE(SUBSTITUTE(連結実質赤字比率に係る赤字・黒字の構成分析!I$41,"▲","-")),2)),NA())</f>
        <v>0.01</v>
      </c>
      <c r="J29" s="295" t="e">
        <f>IF(ROUND(VALUE(SUBSTITUTE(連結実質赤字比率に係る赤字・黒字の構成分析!J$41,"▲","-")),2)&lt;0,ABS(ROUND(VALUE(SUBSTITUTE(連結実質赤字比率に係る赤字・黒字の構成分析!J$41,"▲","-")),2)),NA())</f>
        <v>#N/A</v>
      </c>
      <c r="K29" s="295">
        <f>IF(ROUND(VALUE(SUBSTITUTE(連結実質赤字比率に係る赤字・黒字の構成分析!J$41,"▲","-")),2)&gt;=0,ABS(ROUND(VALUE(SUBSTITUTE(連結実質赤字比率に係る赤字・黒字の構成分析!J$41,"▲","-")),2)),NA())</f>
        <v>0.01</v>
      </c>
    </row>
    <row r="30" spans="1:11" x14ac:dyDescent="0.2">
      <c r="A30" s="295" t="str">
        <f>IF(連結実質赤字比率に係る赤字・黒字の構成分析!C$40="",NA(),連結実質赤字比率に係る赤字・黒字の構成分析!C$40)</f>
        <v>後期高齢者医療特別会計</v>
      </c>
      <c r="B30" s="295" t="e">
        <f>IF(ROUND(VALUE(SUBSTITUTE(連結実質赤字比率に係る赤字・黒字の構成分析!F$40,"▲","-")),2)&lt;0,ABS(ROUND(VALUE(SUBSTITUTE(連結実質赤字比率に係る赤字・黒字の構成分析!F$40,"▲","-")),2)),NA())</f>
        <v>#N/A</v>
      </c>
      <c r="C30" s="295">
        <f>IF(ROUND(VALUE(SUBSTITUTE(連結実質赤字比率に係る赤字・黒字の構成分析!F$40,"▲","-")),2)&gt;=0,ABS(ROUND(VALUE(SUBSTITUTE(連結実質赤字比率に係る赤字・黒字の構成分析!F$40,"▲","-")),2)),NA())</f>
        <v>0.13</v>
      </c>
      <c r="D30" s="295" t="e">
        <f>IF(ROUND(VALUE(SUBSTITUTE(連結実質赤字比率に係る赤字・黒字の構成分析!G$40,"▲","-")),2)&lt;0,ABS(ROUND(VALUE(SUBSTITUTE(連結実質赤字比率に係る赤字・黒字の構成分析!G$40,"▲","-")),2)),NA())</f>
        <v>#N/A</v>
      </c>
      <c r="E30" s="295">
        <f>IF(ROUND(VALUE(SUBSTITUTE(連結実質赤字比率に係る赤字・黒字の構成分析!G$40,"▲","-")),2)&gt;=0,ABS(ROUND(VALUE(SUBSTITUTE(連結実質赤字比率に係る赤字・黒字の構成分析!G$40,"▲","-")),2)),NA())</f>
        <v>0.22</v>
      </c>
      <c r="F30" s="295" t="e">
        <f>IF(ROUND(VALUE(SUBSTITUTE(連結実質赤字比率に係る赤字・黒字の構成分析!H$40,"▲","-")),2)&lt;0,ABS(ROUND(VALUE(SUBSTITUTE(連結実質赤字比率に係る赤字・黒字の構成分析!H$40,"▲","-")),2)),NA())</f>
        <v>#N/A</v>
      </c>
      <c r="G30" s="295">
        <f>IF(ROUND(VALUE(SUBSTITUTE(連結実質赤字比率に係る赤字・黒字の構成分析!H$40,"▲","-")),2)&gt;=0,ABS(ROUND(VALUE(SUBSTITUTE(連結実質赤字比率に係る赤字・黒字の構成分析!H$40,"▲","-")),2)),NA())</f>
        <v>0.23</v>
      </c>
      <c r="H30" s="295" t="e">
        <f>IF(ROUND(VALUE(SUBSTITUTE(連結実質赤字比率に係る赤字・黒字の構成分析!I$40,"▲","-")),2)&lt;0,ABS(ROUND(VALUE(SUBSTITUTE(連結実質赤字比率に係る赤字・黒字の構成分析!I$40,"▲","-")),2)),NA())</f>
        <v>#N/A</v>
      </c>
      <c r="I30" s="295">
        <f>IF(ROUND(VALUE(SUBSTITUTE(連結実質赤字比率に係る赤字・黒字の構成分析!I$40,"▲","-")),2)&gt;=0,ABS(ROUND(VALUE(SUBSTITUTE(連結実質赤字比率に係る赤字・黒字の構成分析!I$40,"▲","-")),2)),NA())</f>
        <v>0.1</v>
      </c>
      <c r="J30" s="295" t="e">
        <f>IF(ROUND(VALUE(SUBSTITUTE(連結実質赤字比率に係る赤字・黒字の構成分析!J$40,"▲","-")),2)&lt;0,ABS(ROUND(VALUE(SUBSTITUTE(連結実質赤字比率に係る赤字・黒字の構成分析!J$40,"▲","-")),2)),NA())</f>
        <v>#N/A</v>
      </c>
      <c r="K30" s="295">
        <f>IF(ROUND(VALUE(SUBSTITUTE(連結実質赤字比率に係る赤字・黒字の構成分析!J$40,"▲","-")),2)&gt;=0,ABS(ROUND(VALUE(SUBSTITUTE(連結実質赤字比率に係る赤字・黒字の構成分析!J$40,"▲","-")),2)),NA())</f>
        <v>0.1</v>
      </c>
    </row>
    <row r="31" spans="1:11" x14ac:dyDescent="0.2">
      <c r="A31" s="295" t="str">
        <f>IF(連結実質赤字比率に係る赤字・黒字の構成分析!C$39="",NA(),連結実質赤字比率に係る赤字・黒字の構成分析!C$39)</f>
        <v>国民健康保険事業特別会計</v>
      </c>
      <c r="B31" s="295" t="e">
        <f>IF(ROUND(VALUE(SUBSTITUTE(連結実質赤字比率に係る赤字・黒字の構成分析!F$39,"▲","-")),2)&lt;0,ABS(ROUND(VALUE(SUBSTITUTE(連結実質赤字比率に係る赤字・黒字の構成分析!F$39,"▲","-")),2)),NA())</f>
        <v>#N/A</v>
      </c>
      <c r="C31" s="295">
        <f>IF(ROUND(VALUE(SUBSTITUTE(連結実質赤字比率に係る赤字・黒字の構成分析!F$39,"▲","-")),2)&gt;=0,ABS(ROUND(VALUE(SUBSTITUTE(連結実質赤字比率に係る赤字・黒字の構成分析!F$39,"▲","-")),2)),NA())</f>
        <v>2.84</v>
      </c>
      <c r="D31" s="295" t="e">
        <f>IF(ROUND(VALUE(SUBSTITUTE(連結実質赤字比率に係る赤字・黒字の構成分析!G$39,"▲","-")),2)&lt;0,ABS(ROUND(VALUE(SUBSTITUTE(連結実質赤字比率に係る赤字・黒字の構成分析!G$39,"▲","-")),2)),NA())</f>
        <v>#N/A</v>
      </c>
      <c r="E31" s="295">
        <f>IF(ROUND(VALUE(SUBSTITUTE(連結実質赤字比率に係る赤字・黒字の構成分析!G$39,"▲","-")),2)&gt;=0,ABS(ROUND(VALUE(SUBSTITUTE(連結実質赤字比率に係る赤字・黒字の構成分析!G$39,"▲","-")),2)),NA())</f>
        <v>2.63</v>
      </c>
      <c r="F31" s="295" t="e">
        <f>IF(ROUND(VALUE(SUBSTITUTE(連結実質赤字比率に係る赤字・黒字の構成分析!H$39,"▲","-")),2)&lt;0,ABS(ROUND(VALUE(SUBSTITUTE(連結実質赤字比率に係る赤字・黒字の構成分析!H$39,"▲","-")),2)),NA())</f>
        <v>#N/A</v>
      </c>
      <c r="G31" s="295">
        <f>IF(ROUND(VALUE(SUBSTITUTE(連結実質赤字比率に係る赤字・黒字の構成分析!H$39,"▲","-")),2)&gt;=0,ABS(ROUND(VALUE(SUBSTITUTE(連結実質赤字比率に係る赤字・黒字の構成分析!H$39,"▲","-")),2)),NA())</f>
        <v>3.25</v>
      </c>
      <c r="H31" s="295" t="e">
        <f>IF(ROUND(VALUE(SUBSTITUTE(連結実質赤字比率に係る赤字・黒字の構成分析!I$39,"▲","-")),2)&lt;0,ABS(ROUND(VALUE(SUBSTITUTE(連結実質赤字比率に係る赤字・黒字の構成分析!I$39,"▲","-")),2)),NA())</f>
        <v>#N/A</v>
      </c>
      <c r="I31" s="295">
        <f>IF(ROUND(VALUE(SUBSTITUTE(連結実質赤字比率に係る赤字・黒字の構成分析!I$39,"▲","-")),2)&gt;=0,ABS(ROUND(VALUE(SUBSTITUTE(連結実質赤字比率に係る赤字・黒字の構成分析!I$39,"▲","-")),2)),NA())</f>
        <v>2.2400000000000002</v>
      </c>
      <c r="J31" s="295" t="e">
        <f>IF(ROUND(VALUE(SUBSTITUTE(連結実質赤字比率に係る赤字・黒字の構成分析!J$39,"▲","-")),2)&lt;0,ABS(ROUND(VALUE(SUBSTITUTE(連結実質赤字比率に係る赤字・黒字の構成分析!J$39,"▲","-")),2)),NA())</f>
        <v>#N/A</v>
      </c>
      <c r="K31" s="295">
        <f>IF(ROUND(VALUE(SUBSTITUTE(連結実質赤字比率に係る赤字・黒字の構成分析!J$39,"▲","-")),2)&gt;=0,ABS(ROUND(VALUE(SUBSTITUTE(連結実質赤字比率に係る赤字・黒字の構成分析!J$39,"▲","-")),2)),NA())</f>
        <v>1.22</v>
      </c>
    </row>
    <row r="32" spans="1:11" x14ac:dyDescent="0.2">
      <c r="A32" s="295" t="str">
        <f>IF(連結実質赤字比率に係る赤字・黒字の構成分析!C$38="",NA(),連結実質赤字比率に係る赤字・黒字の構成分析!C$38)</f>
        <v>介護保険事業特別会計（保険事業勘定）</v>
      </c>
      <c r="B32" s="295" t="e">
        <f>IF(ROUND(VALUE(SUBSTITUTE(連結実質赤字比率に係る赤字・黒字の構成分析!F$38,"▲","-")),2)&lt;0,ABS(ROUND(VALUE(SUBSTITUTE(連結実質赤字比率に係る赤字・黒字の構成分析!F$38,"▲","-")),2)),NA())</f>
        <v>#N/A</v>
      </c>
      <c r="C32" s="295">
        <f>IF(ROUND(VALUE(SUBSTITUTE(連結実質赤字比率に係る赤字・黒字の構成分析!F$38,"▲","-")),2)&gt;=0,ABS(ROUND(VALUE(SUBSTITUTE(連結実質赤字比率に係る赤字・黒字の構成分析!F$38,"▲","-")),2)),NA())</f>
        <v>1.18</v>
      </c>
      <c r="D32" s="295" t="e">
        <f>IF(ROUND(VALUE(SUBSTITUTE(連結実質赤字比率に係る赤字・黒字の構成分析!G$38,"▲","-")),2)&lt;0,ABS(ROUND(VALUE(SUBSTITUTE(連結実質赤字比率に係る赤字・黒字の構成分析!G$38,"▲","-")),2)),NA())</f>
        <v>#N/A</v>
      </c>
      <c r="E32" s="295">
        <f>IF(ROUND(VALUE(SUBSTITUTE(連結実質赤字比率に係る赤字・黒字の構成分析!G$38,"▲","-")),2)&gt;=0,ABS(ROUND(VALUE(SUBSTITUTE(連結実質赤字比率に係る赤字・黒字の構成分析!G$38,"▲","-")),2)),NA())</f>
        <v>0.92</v>
      </c>
      <c r="F32" s="295" t="e">
        <f>IF(ROUND(VALUE(SUBSTITUTE(連結実質赤字比率に係る赤字・黒字の構成分析!H$38,"▲","-")),2)&lt;0,ABS(ROUND(VALUE(SUBSTITUTE(連結実質赤字比率に係る赤字・黒字の構成分析!H$38,"▲","-")),2)),NA())</f>
        <v>#N/A</v>
      </c>
      <c r="G32" s="295">
        <f>IF(ROUND(VALUE(SUBSTITUTE(連結実質赤字比率に係る赤字・黒字の構成分析!H$38,"▲","-")),2)&gt;=0,ABS(ROUND(VALUE(SUBSTITUTE(連結実質赤字比率に係る赤字・黒字の構成分析!H$38,"▲","-")),2)),NA())</f>
        <v>0.33</v>
      </c>
      <c r="H32" s="295" t="e">
        <f>IF(ROUND(VALUE(SUBSTITUTE(連結実質赤字比率に係る赤字・黒字の構成分析!I$38,"▲","-")),2)&lt;0,ABS(ROUND(VALUE(SUBSTITUTE(連結実質赤字比率に係る赤字・黒字の構成分析!I$38,"▲","-")),2)),NA())</f>
        <v>#N/A</v>
      </c>
      <c r="I32" s="295">
        <f>IF(ROUND(VALUE(SUBSTITUTE(連結実質赤字比率に係る赤字・黒字の構成分析!I$38,"▲","-")),2)&gt;=0,ABS(ROUND(VALUE(SUBSTITUTE(連結実質赤字比率に係る赤字・黒字の構成分析!I$38,"▲","-")),2)),NA())</f>
        <v>2.0499999999999998</v>
      </c>
      <c r="J32" s="295" t="e">
        <f>IF(ROUND(VALUE(SUBSTITUTE(連結実質赤字比率に係る赤字・黒字の構成分析!J$38,"▲","-")),2)&lt;0,ABS(ROUND(VALUE(SUBSTITUTE(連結実質赤字比率に係る赤字・黒字の構成分析!J$38,"▲","-")),2)),NA())</f>
        <v>#N/A</v>
      </c>
      <c r="K32" s="295">
        <f>IF(ROUND(VALUE(SUBSTITUTE(連結実質赤字比率に係る赤字・黒字の構成分析!J$38,"▲","-")),2)&gt;=0,ABS(ROUND(VALUE(SUBSTITUTE(連結実質赤字比率に係る赤字・黒字の構成分析!J$38,"▲","-")),2)),NA())</f>
        <v>2.7</v>
      </c>
    </row>
    <row r="33" spans="1:16" x14ac:dyDescent="0.2">
      <c r="A33" s="295" t="str">
        <f>IF(連結実質赤字比率に係る赤字・黒字の構成分析!C$37="",NA(),連結実質赤字比率に係る赤字・黒字の構成分析!C$37)</f>
        <v>温泉事業会計</v>
      </c>
      <c r="B33" s="295" t="e">
        <f>IF(ROUND(VALUE(SUBSTITUTE(連結実質赤字比率に係る赤字・黒字の構成分析!F$37,"▲","-")),2)&lt;0,ABS(ROUND(VALUE(SUBSTITUTE(連結実質赤字比率に係る赤字・黒字の構成分析!F$37,"▲","-")),2)),NA())</f>
        <v>#N/A</v>
      </c>
      <c r="C33" s="295">
        <f>IF(ROUND(VALUE(SUBSTITUTE(連結実質赤字比率に係る赤字・黒字の構成分析!F$37,"▲","-")),2)&gt;=0,ABS(ROUND(VALUE(SUBSTITUTE(連結実質赤字比率に係る赤字・黒字の構成分析!F$37,"▲","-")),2)),NA())</f>
        <v>3.12</v>
      </c>
      <c r="D33" s="295" t="e">
        <f>IF(ROUND(VALUE(SUBSTITUTE(連結実質赤字比率に係る赤字・黒字の構成分析!G$37,"▲","-")),2)&lt;0,ABS(ROUND(VALUE(SUBSTITUTE(連結実質赤字比率に係る赤字・黒字の構成分析!G$37,"▲","-")),2)),NA())</f>
        <v>#N/A</v>
      </c>
      <c r="E33" s="295">
        <f>IF(ROUND(VALUE(SUBSTITUTE(連結実質赤字比率に係る赤字・黒字の構成分析!G$37,"▲","-")),2)&gt;=0,ABS(ROUND(VALUE(SUBSTITUTE(連結実質赤字比率に係る赤字・黒字の構成分析!G$37,"▲","-")),2)),NA())</f>
        <v>2.92</v>
      </c>
      <c r="F33" s="295" t="e">
        <f>IF(ROUND(VALUE(SUBSTITUTE(連結実質赤字比率に係る赤字・黒字の構成分析!H$37,"▲","-")),2)&lt;0,ABS(ROUND(VALUE(SUBSTITUTE(連結実質赤字比率に係る赤字・黒字の構成分析!H$37,"▲","-")),2)),NA())</f>
        <v>#N/A</v>
      </c>
      <c r="G33" s="295">
        <f>IF(ROUND(VALUE(SUBSTITUTE(連結実質赤字比率に係る赤字・黒字の構成分析!H$37,"▲","-")),2)&gt;=0,ABS(ROUND(VALUE(SUBSTITUTE(連結実質赤字比率に係る赤字・黒字の構成分析!H$37,"▲","-")),2)),NA())</f>
        <v>2.7</v>
      </c>
      <c r="H33" s="295" t="e">
        <f>IF(ROUND(VALUE(SUBSTITUTE(連結実質赤字比率に係る赤字・黒字の構成分析!I$37,"▲","-")),2)&lt;0,ABS(ROUND(VALUE(SUBSTITUTE(連結実質赤字比率に係る赤字・黒字の構成分析!I$37,"▲","-")),2)),NA())</f>
        <v>#N/A</v>
      </c>
      <c r="I33" s="295">
        <f>IF(ROUND(VALUE(SUBSTITUTE(連結実質赤字比率に係る赤字・黒字の構成分析!I$37,"▲","-")),2)&gt;=0,ABS(ROUND(VALUE(SUBSTITUTE(連結実質赤字比率に係る赤字・黒字の構成分析!I$37,"▲","-")),2)),NA())</f>
        <v>2.57</v>
      </c>
      <c r="J33" s="295" t="e">
        <f>IF(ROUND(VALUE(SUBSTITUTE(連結実質赤字比率に係る赤字・黒字の構成分析!J$37,"▲","-")),2)&lt;0,ABS(ROUND(VALUE(SUBSTITUTE(連結実質赤字比率に係る赤字・黒字の構成分析!J$37,"▲","-")),2)),NA())</f>
        <v>#N/A</v>
      </c>
      <c r="K33" s="295">
        <f>IF(ROUND(VALUE(SUBSTITUTE(連結実質赤字比率に係る赤字・黒字の構成分析!J$37,"▲","-")),2)&gt;=0,ABS(ROUND(VALUE(SUBSTITUTE(連結実質赤字比率に係る赤字・黒字の構成分析!J$37,"▲","-")),2)),NA())</f>
        <v>3.15</v>
      </c>
    </row>
    <row r="34" spans="1:16" x14ac:dyDescent="0.2">
      <c r="A34" s="295" t="str">
        <f>IF(連結実質赤字比率に係る赤字・黒字の構成分析!C$36="",NA(),連結実質赤字比率に係る赤字・黒字の構成分析!C$36)</f>
        <v>下水道事業会計</v>
      </c>
      <c r="B34" s="295" t="e">
        <f>IF(ROUND(VALUE(SUBSTITUTE(連結実質赤字比率に係る赤字・黒字の構成分析!F$36,"▲","-")),2)&lt;0,ABS(ROUND(VALUE(SUBSTITUTE(連結実質赤字比率に係る赤字・黒字の構成分析!F$36,"▲","-")),2)),NA())</f>
        <v>#N/A</v>
      </c>
      <c r="C34" s="295">
        <f>IF(ROUND(VALUE(SUBSTITUTE(連結実質赤字比率に係る赤字・黒字の構成分析!F$36,"▲","-")),2)&gt;=0,ABS(ROUND(VALUE(SUBSTITUTE(連結実質赤字比率に係る赤字・黒字の構成分析!F$36,"▲","-")),2)),NA())</f>
        <v>4.2300000000000004</v>
      </c>
      <c r="D34" s="295" t="e">
        <f>IF(ROUND(VALUE(SUBSTITUTE(連結実質赤字比率に係る赤字・黒字の構成分析!G$36,"▲","-")),2)&lt;0,ABS(ROUND(VALUE(SUBSTITUTE(連結実質赤字比率に係る赤字・黒字の構成分析!G$36,"▲","-")),2)),NA())</f>
        <v>#N/A</v>
      </c>
      <c r="E34" s="295">
        <f>IF(ROUND(VALUE(SUBSTITUTE(連結実質赤字比率に係る赤字・黒字の構成分析!G$36,"▲","-")),2)&gt;=0,ABS(ROUND(VALUE(SUBSTITUTE(連結実質赤字比率に係る赤字・黒字の構成分析!G$36,"▲","-")),2)),NA())</f>
        <v>4.67</v>
      </c>
      <c r="F34" s="295" t="e">
        <f>IF(ROUND(VALUE(SUBSTITUTE(連結実質赤字比率に係る赤字・黒字の構成分析!H$36,"▲","-")),2)&lt;0,ABS(ROUND(VALUE(SUBSTITUTE(連結実質赤字比率に係る赤字・黒字の構成分析!H$36,"▲","-")),2)),NA())</f>
        <v>#N/A</v>
      </c>
      <c r="G34" s="295">
        <f>IF(ROUND(VALUE(SUBSTITUTE(連結実質赤字比率に係る赤字・黒字の構成分析!H$36,"▲","-")),2)&gt;=0,ABS(ROUND(VALUE(SUBSTITUTE(連結実質赤字比率に係る赤字・黒字の構成分析!H$36,"▲","-")),2)),NA())</f>
        <v>5.12</v>
      </c>
      <c r="H34" s="295" t="e">
        <f>IF(ROUND(VALUE(SUBSTITUTE(連結実質赤字比率に係る赤字・黒字の構成分析!I$36,"▲","-")),2)&lt;0,ABS(ROUND(VALUE(SUBSTITUTE(連結実質赤字比率に係る赤字・黒字の構成分析!I$36,"▲","-")),2)),NA())</f>
        <v>#N/A</v>
      </c>
      <c r="I34" s="295">
        <f>IF(ROUND(VALUE(SUBSTITUTE(連結実質赤字比率に係る赤字・黒字の構成分析!I$36,"▲","-")),2)&gt;=0,ABS(ROUND(VALUE(SUBSTITUTE(連結実質赤字比率に係る赤字・黒字の構成分析!I$36,"▲","-")),2)),NA())</f>
        <v>4.74</v>
      </c>
      <c r="J34" s="295" t="e">
        <f>IF(ROUND(VALUE(SUBSTITUTE(連結実質赤字比率に係る赤字・黒字の構成分析!J$36,"▲","-")),2)&lt;0,ABS(ROUND(VALUE(SUBSTITUTE(連結実質赤字比率に係る赤字・黒字の構成分析!J$36,"▲","-")),2)),NA())</f>
        <v>#N/A</v>
      </c>
      <c r="K34" s="295">
        <f>IF(ROUND(VALUE(SUBSTITUTE(連結実質赤字比率に係る赤字・黒字の構成分析!J$36,"▲","-")),2)&gt;=0,ABS(ROUND(VALUE(SUBSTITUTE(連結実質赤字比率に係る赤字・黒字の構成分析!J$36,"▲","-")),2)),NA())</f>
        <v>4.8499999999999996</v>
      </c>
    </row>
    <row r="35" spans="1:16" x14ac:dyDescent="0.2">
      <c r="A35" s="295" t="str">
        <f>IF(連結実質赤字比率に係る赤字・黒字の構成分析!C$35="",NA(),連結実質赤字比率に係る赤字・黒字の構成分析!C$35)</f>
        <v>水道事業会計</v>
      </c>
      <c r="B35" s="295" t="e">
        <f>IF(ROUND(VALUE(SUBSTITUTE(連結実質赤字比率に係る赤字・黒字の構成分析!F$35,"▲","-")),2)&lt;0,ABS(ROUND(VALUE(SUBSTITUTE(連結実質赤字比率に係る赤字・黒字の構成分析!F$35,"▲","-")),2)),NA())</f>
        <v>#N/A</v>
      </c>
      <c r="C35" s="295">
        <f>IF(ROUND(VALUE(SUBSTITUTE(連結実質赤字比率に係る赤字・黒字の構成分析!F$35,"▲","-")),2)&gt;=0,ABS(ROUND(VALUE(SUBSTITUTE(連結実質赤字比率に係る赤字・黒字の構成分析!F$35,"▲","-")),2)),NA())</f>
        <v>6.44</v>
      </c>
      <c r="D35" s="295" t="e">
        <f>IF(ROUND(VALUE(SUBSTITUTE(連結実質赤字比率に係る赤字・黒字の構成分析!G$35,"▲","-")),2)&lt;0,ABS(ROUND(VALUE(SUBSTITUTE(連結実質赤字比率に係る赤字・黒字の構成分析!G$35,"▲","-")),2)),NA())</f>
        <v>#N/A</v>
      </c>
      <c r="E35" s="295">
        <f>IF(ROUND(VALUE(SUBSTITUTE(連結実質赤字比率に係る赤字・黒字の構成分析!G$35,"▲","-")),2)&gt;=0,ABS(ROUND(VALUE(SUBSTITUTE(連結実質赤字比率に係る赤字・黒字の構成分析!G$35,"▲","-")),2)),NA())</f>
        <v>8.1999999999999993</v>
      </c>
      <c r="F35" s="295" t="e">
        <f>IF(ROUND(VALUE(SUBSTITUTE(連結実質赤字比率に係る赤字・黒字の構成分析!H$35,"▲","-")),2)&lt;0,ABS(ROUND(VALUE(SUBSTITUTE(連結実質赤字比率に係る赤字・黒字の構成分析!H$35,"▲","-")),2)),NA())</f>
        <v>#N/A</v>
      </c>
      <c r="G35" s="295">
        <f>IF(ROUND(VALUE(SUBSTITUTE(連結実質赤字比率に係る赤字・黒字の構成分析!H$35,"▲","-")),2)&gt;=0,ABS(ROUND(VALUE(SUBSTITUTE(連結実質赤字比率に係る赤字・黒字の構成分析!H$35,"▲","-")),2)),NA())</f>
        <v>7.71</v>
      </c>
      <c r="H35" s="295" t="e">
        <f>IF(ROUND(VALUE(SUBSTITUTE(連結実質赤字比率に係る赤字・黒字の構成分析!I$35,"▲","-")),2)&lt;0,ABS(ROUND(VALUE(SUBSTITUTE(連結実質赤字比率に係る赤字・黒字の構成分析!I$35,"▲","-")),2)),NA())</f>
        <v>#N/A</v>
      </c>
      <c r="I35" s="295">
        <f>IF(ROUND(VALUE(SUBSTITUTE(連結実質赤字比率に係る赤字・黒字の構成分析!I$35,"▲","-")),2)&gt;=0,ABS(ROUND(VALUE(SUBSTITUTE(連結実質赤字比率に係る赤字・黒字の構成分析!I$35,"▲","-")),2)),NA())</f>
        <v>6.83</v>
      </c>
      <c r="J35" s="295" t="e">
        <f>IF(ROUND(VALUE(SUBSTITUTE(連結実質赤字比率に係る赤字・黒字の構成分析!J$35,"▲","-")),2)&lt;0,ABS(ROUND(VALUE(SUBSTITUTE(連結実質赤字比率に係る赤字・黒字の構成分析!J$35,"▲","-")),2)),NA())</f>
        <v>#N/A</v>
      </c>
      <c r="K35" s="295">
        <f>IF(ROUND(VALUE(SUBSTITUTE(連結実質赤字比率に係る赤字・黒字の構成分析!J$35,"▲","-")),2)&gt;=0,ABS(ROUND(VALUE(SUBSTITUTE(連結実質赤字比率に係る赤字・黒字の構成分析!J$35,"▲","-")),2)),NA())</f>
        <v>6.79</v>
      </c>
    </row>
    <row r="36" spans="1:16" x14ac:dyDescent="0.2">
      <c r="A36" s="295" t="str">
        <f>IF(連結実質赤字比率に係る赤字・黒字の構成分析!C$34="",NA(),連結実質赤字比率に係る赤字・黒字の構成分析!C$34)</f>
        <v>一般会計</v>
      </c>
      <c r="B36" s="295" t="e">
        <f>IF(ROUND(VALUE(SUBSTITUTE(連結実質赤字比率に係る赤字・黒字の構成分析!F$34,"▲","-")),2)&lt;0,ABS(ROUND(VALUE(SUBSTITUTE(連結実質赤字比率に係る赤字・黒字の構成分析!F$34,"▲","-")),2)),NA())</f>
        <v>#N/A</v>
      </c>
      <c r="C36" s="295">
        <f>IF(ROUND(VALUE(SUBSTITUTE(連結実質赤字比率に係る赤字・黒字の構成分析!F$34,"▲","-")),2)&gt;=0,ABS(ROUND(VALUE(SUBSTITUTE(連結実質赤字比率に係る赤字・黒字の構成分析!F$34,"▲","-")),2)),NA())</f>
        <v>5.04</v>
      </c>
      <c r="D36" s="295" t="e">
        <f>IF(ROUND(VALUE(SUBSTITUTE(連結実質赤字比率に係る赤字・黒字の構成分析!G$34,"▲","-")),2)&lt;0,ABS(ROUND(VALUE(SUBSTITUTE(連結実質赤字比率に係る赤字・黒字の構成分析!G$34,"▲","-")),2)),NA())</f>
        <v>#N/A</v>
      </c>
      <c r="E36" s="295">
        <f>IF(ROUND(VALUE(SUBSTITUTE(連結実質赤字比率に係る赤字・黒字の構成分析!G$34,"▲","-")),2)&gt;=0,ABS(ROUND(VALUE(SUBSTITUTE(連結実質赤字比率に係る赤字・黒字の構成分析!G$34,"▲","-")),2)),NA())</f>
        <v>6.88</v>
      </c>
      <c r="F36" s="295" t="e">
        <f>IF(ROUND(VALUE(SUBSTITUTE(連結実質赤字比率に係る赤字・黒字の構成分析!H$34,"▲","-")),2)&lt;0,ABS(ROUND(VALUE(SUBSTITUTE(連結実質赤字比率に係る赤字・黒字の構成分析!H$34,"▲","-")),2)),NA())</f>
        <v>#N/A</v>
      </c>
      <c r="G36" s="295">
        <f>IF(ROUND(VALUE(SUBSTITUTE(連結実質赤字比率に係る赤字・黒字の構成分析!H$34,"▲","-")),2)&gt;=0,ABS(ROUND(VALUE(SUBSTITUTE(連結実質赤字比率に係る赤字・黒字の構成分析!H$34,"▲","-")),2)),NA())</f>
        <v>6.15</v>
      </c>
      <c r="H36" s="295" t="e">
        <f>IF(ROUND(VALUE(SUBSTITUTE(連結実質赤字比率に係る赤字・黒字の構成分析!I$34,"▲","-")),2)&lt;0,ABS(ROUND(VALUE(SUBSTITUTE(連結実質赤字比率に係る赤字・黒字の構成分析!I$34,"▲","-")),2)),NA())</f>
        <v>#N/A</v>
      </c>
      <c r="I36" s="295">
        <f>IF(ROUND(VALUE(SUBSTITUTE(連結実質赤字比率に係る赤字・黒字の構成分析!I$34,"▲","-")),2)&gt;=0,ABS(ROUND(VALUE(SUBSTITUTE(連結実質赤字比率に係る赤字・黒字の構成分析!I$34,"▲","-")),2)),NA())</f>
        <v>10.28</v>
      </c>
      <c r="J36" s="295" t="e">
        <f>IF(ROUND(VALUE(SUBSTITUTE(連結実質赤字比率に係る赤字・黒字の構成分析!J$34,"▲","-")),2)&lt;0,ABS(ROUND(VALUE(SUBSTITUTE(連結実質赤字比率に係る赤字・黒字の構成分析!J$34,"▲","-")),2)),NA())</f>
        <v>#N/A</v>
      </c>
      <c r="K36" s="295">
        <f>IF(ROUND(VALUE(SUBSTITUTE(連結実質赤字比率に係る赤字・黒字の構成分析!J$34,"▲","-")),2)&gt;=0,ABS(ROUND(VALUE(SUBSTITUTE(連結実質赤字比率に係る赤字・黒字の構成分析!J$34,"▲","-")),2)),NA())</f>
        <v>8.66</v>
      </c>
    </row>
    <row r="39" spans="1:16" x14ac:dyDescent="0.2">
      <c r="A39" s="293" t="s">
        <v>11</v>
      </c>
    </row>
    <row r="40" spans="1:16" x14ac:dyDescent="0.2">
      <c r="A40" s="296"/>
      <c r="B40" s="296" t="str">
        <f>'実質公債費比率（分子）の構造'!K$44</f>
        <v>H30</v>
      </c>
      <c r="C40" s="296"/>
      <c r="D40" s="296"/>
      <c r="E40" s="296" t="str">
        <f>'実質公債費比率（分子）の構造'!L$44</f>
        <v>R01</v>
      </c>
      <c r="F40" s="296"/>
      <c r="G40" s="296"/>
      <c r="H40" s="296" t="str">
        <f>'実質公債費比率（分子）の構造'!M$44</f>
        <v>R02</v>
      </c>
      <c r="I40" s="296"/>
      <c r="J40" s="296"/>
      <c r="K40" s="296" t="str">
        <f>'実質公債費比率（分子）の構造'!N$44</f>
        <v>R03</v>
      </c>
      <c r="L40" s="296"/>
      <c r="M40" s="296"/>
      <c r="N40" s="296" t="str">
        <f>'実質公債費比率（分子）の構造'!O$44</f>
        <v>R04</v>
      </c>
      <c r="O40" s="296"/>
      <c r="P40" s="296"/>
    </row>
    <row r="41" spans="1:16" x14ac:dyDescent="0.2">
      <c r="A41" s="296"/>
      <c r="B41" s="296" t="s">
        <v>110</v>
      </c>
      <c r="C41" s="296"/>
      <c r="D41" s="296" t="s">
        <v>112</v>
      </c>
      <c r="E41" s="296" t="s">
        <v>110</v>
      </c>
      <c r="F41" s="296"/>
      <c r="G41" s="296" t="s">
        <v>112</v>
      </c>
      <c r="H41" s="296" t="s">
        <v>110</v>
      </c>
      <c r="I41" s="296"/>
      <c r="J41" s="296" t="s">
        <v>112</v>
      </c>
      <c r="K41" s="296" t="s">
        <v>110</v>
      </c>
      <c r="L41" s="296"/>
      <c r="M41" s="296" t="s">
        <v>112</v>
      </c>
      <c r="N41" s="296" t="s">
        <v>110</v>
      </c>
      <c r="O41" s="296"/>
      <c r="P41" s="296" t="s">
        <v>112</v>
      </c>
    </row>
    <row r="42" spans="1:16" x14ac:dyDescent="0.2">
      <c r="A42" s="296" t="s">
        <v>114</v>
      </c>
      <c r="B42" s="296"/>
      <c r="C42" s="296"/>
      <c r="D42" s="296">
        <f>'実質公債費比率（分子）の構造'!K$52</f>
        <v>924</v>
      </c>
      <c r="E42" s="296"/>
      <c r="F42" s="296"/>
      <c r="G42" s="296">
        <f>'実質公債費比率（分子）の構造'!L$52</f>
        <v>948</v>
      </c>
      <c r="H42" s="296"/>
      <c r="I42" s="296"/>
      <c r="J42" s="296">
        <f>'実質公債費比率（分子）の構造'!M$52</f>
        <v>966</v>
      </c>
      <c r="K42" s="296"/>
      <c r="L42" s="296"/>
      <c r="M42" s="296">
        <f>'実質公債費比率（分子）の構造'!N$52</f>
        <v>1017</v>
      </c>
      <c r="N42" s="296"/>
      <c r="O42" s="296"/>
      <c r="P42" s="296">
        <f>'実質公債費比率（分子）の構造'!O$52</f>
        <v>1043</v>
      </c>
    </row>
    <row r="43" spans="1:16" x14ac:dyDescent="0.2">
      <c r="A43" s="296" t="s">
        <v>43</v>
      </c>
      <c r="B43" s="296">
        <f>'実質公債費比率（分子）の構造'!K$51</f>
        <v>0</v>
      </c>
      <c r="C43" s="296"/>
      <c r="D43" s="296"/>
      <c r="E43" s="296">
        <f>'実質公債費比率（分子）の構造'!L$51</f>
        <v>0</v>
      </c>
      <c r="F43" s="296"/>
      <c r="G43" s="296"/>
      <c r="H43" s="296">
        <f>'実質公債費比率（分子）の構造'!M$51</f>
        <v>0</v>
      </c>
      <c r="I43" s="296"/>
      <c r="J43" s="296"/>
      <c r="K43" s="296">
        <f>'実質公債費比率（分子）の構造'!N$51</f>
        <v>0</v>
      </c>
      <c r="L43" s="296"/>
      <c r="M43" s="296"/>
      <c r="N43" s="296" t="str">
        <f>'実質公債費比率（分子）の構造'!O$51</f>
        <v>-</v>
      </c>
      <c r="O43" s="296"/>
      <c r="P43" s="296"/>
    </row>
    <row r="44" spans="1:16" x14ac:dyDescent="0.2">
      <c r="A44" s="296" t="s">
        <v>39</v>
      </c>
      <c r="B44" s="296">
        <f>'実質公債費比率（分子）の構造'!K$50</f>
        <v>22</v>
      </c>
      <c r="C44" s="296"/>
      <c r="D44" s="296"/>
      <c r="E44" s="296">
        <f>'実質公債費比率（分子）の構造'!L$50</f>
        <v>24</v>
      </c>
      <c r="F44" s="296"/>
      <c r="G44" s="296"/>
      <c r="H44" s="296">
        <f>'実質公債費比率（分子）の構造'!M$50</f>
        <v>23</v>
      </c>
      <c r="I44" s="296"/>
      <c r="J44" s="296"/>
      <c r="K44" s="296">
        <f>'実質公債費比率（分子）の構造'!N$50</f>
        <v>29</v>
      </c>
      <c r="L44" s="296"/>
      <c r="M44" s="296"/>
      <c r="N44" s="296">
        <f>'実質公債費比率（分子）の構造'!O$50</f>
        <v>27</v>
      </c>
      <c r="O44" s="296"/>
      <c r="P44" s="296"/>
    </row>
    <row r="45" spans="1:16" x14ac:dyDescent="0.2">
      <c r="A45" s="296" t="s">
        <v>0</v>
      </c>
      <c r="B45" s="296">
        <f>'実質公債費比率（分子）の構造'!K$49</f>
        <v>256</v>
      </c>
      <c r="C45" s="296"/>
      <c r="D45" s="296"/>
      <c r="E45" s="296">
        <f>'実質公債費比率（分子）の構造'!L$49</f>
        <v>279</v>
      </c>
      <c r="F45" s="296"/>
      <c r="G45" s="296"/>
      <c r="H45" s="296">
        <f>'実質公債費比率（分子）の構造'!M$49</f>
        <v>362</v>
      </c>
      <c r="I45" s="296"/>
      <c r="J45" s="296"/>
      <c r="K45" s="296">
        <f>'実質公債費比率（分子）の構造'!N$49</f>
        <v>428</v>
      </c>
      <c r="L45" s="296"/>
      <c r="M45" s="296"/>
      <c r="N45" s="296">
        <f>'実質公債費比率（分子）の構造'!O$49</f>
        <v>466</v>
      </c>
      <c r="O45" s="296"/>
      <c r="P45" s="296"/>
    </row>
    <row r="46" spans="1:16" x14ac:dyDescent="0.2">
      <c r="A46" s="296" t="s">
        <v>37</v>
      </c>
      <c r="B46" s="296">
        <f>'実質公債費比率（分子）の構造'!K$48</f>
        <v>170</v>
      </c>
      <c r="C46" s="296"/>
      <c r="D46" s="296"/>
      <c r="E46" s="296">
        <f>'実質公債費比率（分子）の構造'!L$48</f>
        <v>159</v>
      </c>
      <c r="F46" s="296"/>
      <c r="G46" s="296"/>
      <c r="H46" s="296">
        <f>'実質公債費比率（分子）の構造'!M$48</f>
        <v>141</v>
      </c>
      <c r="I46" s="296"/>
      <c r="J46" s="296"/>
      <c r="K46" s="296">
        <f>'実質公債費比率（分子）の構造'!N$48</f>
        <v>133</v>
      </c>
      <c r="L46" s="296"/>
      <c r="M46" s="296"/>
      <c r="N46" s="296">
        <f>'実質公債費比率（分子）の構造'!O$48</f>
        <v>121</v>
      </c>
      <c r="O46" s="296"/>
      <c r="P46" s="296"/>
    </row>
    <row r="47" spans="1:16" x14ac:dyDescent="0.2">
      <c r="A47" s="296" t="s">
        <v>31</v>
      </c>
      <c r="B47" s="296" t="str">
        <f>'実質公債費比率（分子）の構造'!K$47</f>
        <v>-</v>
      </c>
      <c r="C47" s="296"/>
      <c r="D47" s="296"/>
      <c r="E47" s="296" t="str">
        <f>'実質公債費比率（分子）の構造'!L$47</f>
        <v>-</v>
      </c>
      <c r="F47" s="296"/>
      <c r="G47" s="296"/>
      <c r="H47" s="296" t="str">
        <f>'実質公債費比率（分子）の構造'!M$47</f>
        <v>-</v>
      </c>
      <c r="I47" s="296"/>
      <c r="J47" s="296"/>
      <c r="K47" s="296" t="str">
        <f>'実質公債費比率（分子）の構造'!N$47</f>
        <v>-</v>
      </c>
      <c r="L47" s="296"/>
      <c r="M47" s="296"/>
      <c r="N47" s="296" t="str">
        <f>'実質公債費比率（分子）の構造'!O$47</f>
        <v>-</v>
      </c>
      <c r="O47" s="296"/>
      <c r="P47" s="296"/>
    </row>
    <row r="48" spans="1:16" x14ac:dyDescent="0.2">
      <c r="A48" s="296" t="s">
        <v>115</v>
      </c>
      <c r="B48" s="296" t="str">
        <f>'実質公債費比率（分子）の構造'!K$46</f>
        <v>-</v>
      </c>
      <c r="C48" s="296"/>
      <c r="D48" s="296"/>
      <c r="E48" s="296" t="str">
        <f>'実質公債費比率（分子）の構造'!L$46</f>
        <v>-</v>
      </c>
      <c r="F48" s="296"/>
      <c r="G48" s="296"/>
      <c r="H48" s="296" t="str">
        <f>'実質公債費比率（分子）の構造'!M$46</f>
        <v>-</v>
      </c>
      <c r="I48" s="296"/>
      <c r="J48" s="296"/>
      <c r="K48" s="296" t="str">
        <f>'実質公債費比率（分子）の構造'!N$46</f>
        <v>-</v>
      </c>
      <c r="L48" s="296"/>
      <c r="M48" s="296"/>
      <c r="N48" s="296" t="str">
        <f>'実質公債費比率（分子）の構造'!O$46</f>
        <v>-</v>
      </c>
      <c r="O48" s="296"/>
      <c r="P48" s="296"/>
    </row>
    <row r="49" spans="1:16" x14ac:dyDescent="0.2">
      <c r="A49" s="296" t="s">
        <v>25</v>
      </c>
      <c r="B49" s="296">
        <f>'実質公債費比率（分子）の構造'!K$45</f>
        <v>635</v>
      </c>
      <c r="C49" s="296"/>
      <c r="D49" s="296"/>
      <c r="E49" s="296">
        <f>'実質公債費比率（分子）の構造'!L$45</f>
        <v>655</v>
      </c>
      <c r="F49" s="296"/>
      <c r="G49" s="296"/>
      <c r="H49" s="296">
        <f>'実質公債費比率（分子）の構造'!M$45</f>
        <v>688</v>
      </c>
      <c r="I49" s="296"/>
      <c r="J49" s="296"/>
      <c r="K49" s="296">
        <f>'実質公債費比率（分子）の構造'!N$45</f>
        <v>739</v>
      </c>
      <c r="L49" s="296"/>
      <c r="M49" s="296"/>
      <c r="N49" s="296">
        <f>'実質公債費比率（分子）の構造'!O$45</f>
        <v>822</v>
      </c>
      <c r="O49" s="296"/>
      <c r="P49" s="296"/>
    </row>
    <row r="50" spans="1:16" x14ac:dyDescent="0.2">
      <c r="A50" s="296" t="s">
        <v>50</v>
      </c>
      <c r="B50" s="296" t="e">
        <f>NA()</f>
        <v>#N/A</v>
      </c>
      <c r="C50" s="296">
        <f>IF(ISNUMBER('実質公債費比率（分子）の構造'!K$53),'実質公債費比率（分子）の構造'!K$53,NA())</f>
        <v>159</v>
      </c>
      <c r="D50" s="296" t="e">
        <f>NA()</f>
        <v>#N/A</v>
      </c>
      <c r="E50" s="296" t="e">
        <f>NA()</f>
        <v>#N/A</v>
      </c>
      <c r="F50" s="296">
        <f>IF(ISNUMBER('実質公債費比率（分子）の構造'!L$53),'実質公債費比率（分子）の構造'!L$53,NA())</f>
        <v>169</v>
      </c>
      <c r="G50" s="296" t="e">
        <f>NA()</f>
        <v>#N/A</v>
      </c>
      <c r="H50" s="296" t="e">
        <f>NA()</f>
        <v>#N/A</v>
      </c>
      <c r="I50" s="296">
        <f>IF(ISNUMBER('実質公債費比率（分子）の構造'!M$53),'実質公債費比率（分子）の構造'!M$53,NA())</f>
        <v>248</v>
      </c>
      <c r="J50" s="296" t="e">
        <f>NA()</f>
        <v>#N/A</v>
      </c>
      <c r="K50" s="296" t="e">
        <f>NA()</f>
        <v>#N/A</v>
      </c>
      <c r="L50" s="296">
        <f>IF(ISNUMBER('実質公債費比率（分子）の構造'!N$53),'実質公債費比率（分子）の構造'!N$53,NA())</f>
        <v>312</v>
      </c>
      <c r="M50" s="296" t="e">
        <f>NA()</f>
        <v>#N/A</v>
      </c>
      <c r="N50" s="296" t="e">
        <f>NA()</f>
        <v>#N/A</v>
      </c>
      <c r="O50" s="296">
        <f>IF(ISNUMBER('実質公債費比率（分子）の構造'!O$53),'実質公債費比率（分子）の構造'!O$53,NA())</f>
        <v>393</v>
      </c>
      <c r="P50" s="296" t="e">
        <f>NA()</f>
        <v>#N/A</v>
      </c>
    </row>
    <row r="53" spans="1:16" x14ac:dyDescent="0.2">
      <c r="A53" s="293" t="s">
        <v>117</v>
      </c>
    </row>
    <row r="54" spans="1:16" x14ac:dyDescent="0.2">
      <c r="A54" s="295"/>
      <c r="B54" s="295" t="str">
        <f>'将来負担比率（分子）の構造'!I$40</f>
        <v>H30</v>
      </c>
      <c r="C54" s="295"/>
      <c r="D54" s="295"/>
      <c r="E54" s="295" t="str">
        <f>'将来負担比率（分子）の構造'!J$40</f>
        <v>R01</v>
      </c>
      <c r="F54" s="295"/>
      <c r="G54" s="295"/>
      <c r="H54" s="295" t="str">
        <f>'将来負担比率（分子）の構造'!K$40</f>
        <v>R02</v>
      </c>
      <c r="I54" s="295"/>
      <c r="J54" s="295"/>
      <c r="K54" s="295" t="str">
        <f>'将来負担比率（分子）の構造'!L$40</f>
        <v>R03</v>
      </c>
      <c r="L54" s="295"/>
      <c r="M54" s="295"/>
      <c r="N54" s="295" t="str">
        <f>'将来負担比率（分子）の構造'!M$40</f>
        <v>R04</v>
      </c>
      <c r="O54" s="295"/>
      <c r="P54" s="295"/>
    </row>
    <row r="55" spans="1:16" x14ac:dyDescent="0.2">
      <c r="A55" s="295"/>
      <c r="B55" s="295" t="s">
        <v>122</v>
      </c>
      <c r="C55" s="295"/>
      <c r="D55" s="295" t="s">
        <v>125</v>
      </c>
      <c r="E55" s="295" t="s">
        <v>122</v>
      </c>
      <c r="F55" s="295"/>
      <c r="G55" s="295" t="s">
        <v>125</v>
      </c>
      <c r="H55" s="295" t="s">
        <v>122</v>
      </c>
      <c r="I55" s="295"/>
      <c r="J55" s="295" t="s">
        <v>125</v>
      </c>
      <c r="K55" s="295" t="s">
        <v>122</v>
      </c>
      <c r="L55" s="295"/>
      <c r="M55" s="295" t="s">
        <v>125</v>
      </c>
      <c r="N55" s="295" t="s">
        <v>122</v>
      </c>
      <c r="O55" s="295"/>
      <c r="P55" s="295" t="s">
        <v>125</v>
      </c>
    </row>
    <row r="56" spans="1:16" x14ac:dyDescent="0.2">
      <c r="A56" s="295" t="s">
        <v>41</v>
      </c>
      <c r="B56" s="295"/>
      <c r="C56" s="295"/>
      <c r="D56" s="295">
        <f>'将来負担比率（分子）の構造'!I$52</f>
        <v>9393</v>
      </c>
      <c r="E56" s="295"/>
      <c r="F56" s="295"/>
      <c r="G56" s="295">
        <f>'将来負担比率（分子）の構造'!J$52</f>
        <v>9176</v>
      </c>
      <c r="H56" s="295"/>
      <c r="I56" s="295"/>
      <c r="J56" s="295">
        <f>'将来負担比率（分子）の構造'!K$52</f>
        <v>9106</v>
      </c>
      <c r="K56" s="295"/>
      <c r="L56" s="295"/>
      <c r="M56" s="295">
        <f>'将来負担比率（分子）の構造'!L$52</f>
        <v>8839</v>
      </c>
      <c r="N56" s="295"/>
      <c r="O56" s="295"/>
      <c r="P56" s="295">
        <f>'将来負担比率（分子）の構造'!M$52</f>
        <v>8325</v>
      </c>
    </row>
    <row r="57" spans="1:16" x14ac:dyDescent="0.2">
      <c r="A57" s="295" t="s">
        <v>92</v>
      </c>
      <c r="B57" s="295"/>
      <c r="C57" s="295"/>
      <c r="D57" s="295">
        <f>'将来負担比率（分子）の構造'!I$51</f>
        <v>5194</v>
      </c>
      <c r="E57" s="295"/>
      <c r="F57" s="295"/>
      <c r="G57" s="295">
        <f>'将来負担比率（分子）の構造'!J$51</f>
        <v>4292</v>
      </c>
      <c r="H57" s="295"/>
      <c r="I57" s="295"/>
      <c r="J57" s="295">
        <f>'将来負担比率（分子）の構造'!K$51</f>
        <v>3916</v>
      </c>
      <c r="K57" s="295"/>
      <c r="L57" s="295"/>
      <c r="M57" s="295">
        <f>'将来負担比率（分子）の構造'!L$51</f>
        <v>3184</v>
      </c>
      <c r="N57" s="295"/>
      <c r="O57" s="295"/>
      <c r="P57" s="295">
        <f>'将来負担比率（分子）の構造'!M$51</f>
        <v>2525</v>
      </c>
    </row>
    <row r="58" spans="1:16" x14ac:dyDescent="0.2">
      <c r="A58" s="295" t="s">
        <v>89</v>
      </c>
      <c r="B58" s="295"/>
      <c r="C58" s="295"/>
      <c r="D58" s="295">
        <f>'将来負担比率（分子）の構造'!I$50</f>
        <v>3170</v>
      </c>
      <c r="E58" s="295"/>
      <c r="F58" s="295"/>
      <c r="G58" s="295">
        <f>'将来負担比率（分子）の構造'!J$50</f>
        <v>2822</v>
      </c>
      <c r="H58" s="295"/>
      <c r="I58" s="295"/>
      <c r="J58" s="295">
        <f>'将来負担比率（分子）の構造'!K$50</f>
        <v>2722</v>
      </c>
      <c r="K58" s="295"/>
      <c r="L58" s="295"/>
      <c r="M58" s="295">
        <f>'将来負担比率（分子）の構造'!L$50</f>
        <v>3055</v>
      </c>
      <c r="N58" s="295"/>
      <c r="O58" s="295"/>
      <c r="P58" s="295">
        <f>'将来負担比率（分子）の構造'!M$50</f>
        <v>3341</v>
      </c>
    </row>
    <row r="59" spans="1:16" x14ac:dyDescent="0.2">
      <c r="A59" s="295" t="s">
        <v>85</v>
      </c>
      <c r="B59" s="295" t="str">
        <f>'将来負担比率（分子）の構造'!I$49</f>
        <v>-</v>
      </c>
      <c r="C59" s="295"/>
      <c r="D59" s="295"/>
      <c r="E59" s="295" t="str">
        <f>'将来負担比率（分子）の構造'!J$49</f>
        <v>-</v>
      </c>
      <c r="F59" s="295"/>
      <c r="G59" s="295"/>
      <c r="H59" s="295" t="str">
        <f>'将来負担比率（分子）の構造'!K$49</f>
        <v>-</v>
      </c>
      <c r="I59" s="295"/>
      <c r="J59" s="295"/>
      <c r="K59" s="295" t="str">
        <f>'将来負担比率（分子）の構造'!L$49</f>
        <v>-</v>
      </c>
      <c r="L59" s="295"/>
      <c r="M59" s="295"/>
      <c r="N59" s="295" t="str">
        <f>'将来負担比率（分子）の構造'!M$49</f>
        <v>-</v>
      </c>
      <c r="O59" s="295"/>
      <c r="P59" s="295"/>
    </row>
    <row r="60" spans="1:16" x14ac:dyDescent="0.2">
      <c r="A60" s="295" t="s">
        <v>55</v>
      </c>
      <c r="B60" s="295" t="str">
        <f>'将来負担比率（分子）の構造'!I$48</f>
        <v>-</v>
      </c>
      <c r="C60" s="295"/>
      <c r="D60" s="295"/>
      <c r="E60" s="295" t="str">
        <f>'将来負担比率（分子）の構造'!J$48</f>
        <v>-</v>
      </c>
      <c r="F60" s="295"/>
      <c r="G60" s="295"/>
      <c r="H60" s="295" t="str">
        <f>'将来負担比率（分子）の構造'!K$48</f>
        <v>-</v>
      </c>
      <c r="I60" s="295"/>
      <c r="J60" s="295"/>
      <c r="K60" s="295" t="str">
        <f>'将来負担比率（分子）の構造'!L$48</f>
        <v>-</v>
      </c>
      <c r="L60" s="295"/>
      <c r="M60" s="295"/>
      <c r="N60" s="295" t="str">
        <f>'将来負担比率（分子）の構造'!M$48</f>
        <v>-</v>
      </c>
      <c r="O60" s="295"/>
      <c r="P60" s="295"/>
    </row>
    <row r="61" spans="1:16" x14ac:dyDescent="0.2">
      <c r="A61" s="295" t="s">
        <v>78</v>
      </c>
      <c r="B61" s="295" t="str">
        <f>'将来負担比率（分子）の構造'!I$46</f>
        <v>-</v>
      </c>
      <c r="C61" s="295"/>
      <c r="D61" s="295"/>
      <c r="E61" s="295" t="str">
        <f>'将来負担比率（分子）の構造'!J$46</f>
        <v>-</v>
      </c>
      <c r="F61" s="295"/>
      <c r="G61" s="295"/>
      <c r="H61" s="295" t="str">
        <f>'将来負担比率（分子）の構造'!K$46</f>
        <v>-</v>
      </c>
      <c r="I61" s="295"/>
      <c r="J61" s="295"/>
      <c r="K61" s="295" t="str">
        <f>'将来負担比率（分子）の構造'!L$46</f>
        <v>-</v>
      </c>
      <c r="L61" s="295"/>
      <c r="M61" s="295"/>
      <c r="N61" s="295" t="str">
        <f>'将来負担比率（分子）の構造'!M$46</f>
        <v>-</v>
      </c>
      <c r="O61" s="295"/>
      <c r="P61" s="295"/>
    </row>
    <row r="62" spans="1:16" x14ac:dyDescent="0.2">
      <c r="A62" s="295" t="s">
        <v>79</v>
      </c>
      <c r="B62" s="295">
        <f>'将来負担比率（分子）の構造'!I$45</f>
        <v>2492</v>
      </c>
      <c r="C62" s="295"/>
      <c r="D62" s="295"/>
      <c r="E62" s="295">
        <f>'将来負担比率（分子）の構造'!J$45</f>
        <v>2358</v>
      </c>
      <c r="F62" s="295"/>
      <c r="G62" s="295"/>
      <c r="H62" s="295">
        <f>'将来負担比率（分子）の構造'!K$45</f>
        <v>2308</v>
      </c>
      <c r="I62" s="295"/>
      <c r="J62" s="295"/>
      <c r="K62" s="295">
        <f>'将来負担比率（分子）の構造'!L$45</f>
        <v>2144</v>
      </c>
      <c r="L62" s="295"/>
      <c r="M62" s="295"/>
      <c r="N62" s="295">
        <f>'将来負担比率（分子）の構造'!M$45</f>
        <v>2197</v>
      </c>
      <c r="O62" s="295"/>
      <c r="P62" s="295"/>
    </row>
    <row r="63" spans="1:16" x14ac:dyDescent="0.2">
      <c r="A63" s="295" t="s">
        <v>18</v>
      </c>
      <c r="B63" s="295">
        <f>'将来負担比率（分子）の構造'!I$44</f>
        <v>5342</v>
      </c>
      <c r="C63" s="295"/>
      <c r="D63" s="295"/>
      <c r="E63" s="295">
        <f>'将来負担比率（分子）の構造'!J$44</f>
        <v>5171</v>
      </c>
      <c r="F63" s="295"/>
      <c r="G63" s="295"/>
      <c r="H63" s="295">
        <f>'将来負担比率（分子）の構造'!K$44</f>
        <v>4913</v>
      </c>
      <c r="I63" s="295"/>
      <c r="J63" s="295"/>
      <c r="K63" s="295">
        <f>'将来負担比率（分子）の構造'!L$44</f>
        <v>4574</v>
      </c>
      <c r="L63" s="295"/>
      <c r="M63" s="295"/>
      <c r="N63" s="295">
        <f>'将来負担比率（分子）の構造'!M$44</f>
        <v>4147</v>
      </c>
      <c r="O63" s="295"/>
      <c r="P63" s="295"/>
    </row>
    <row r="64" spans="1:16" x14ac:dyDescent="0.2">
      <c r="A64" s="295" t="s">
        <v>76</v>
      </c>
      <c r="B64" s="295">
        <f>'将来負担比率（分子）の構造'!I$43</f>
        <v>1954</v>
      </c>
      <c r="C64" s="295"/>
      <c r="D64" s="295"/>
      <c r="E64" s="295">
        <f>'将来負担比率（分子）の構造'!J$43</f>
        <v>1923</v>
      </c>
      <c r="F64" s="295"/>
      <c r="G64" s="295"/>
      <c r="H64" s="295">
        <f>'将来負担比率（分子）の構造'!K$43</f>
        <v>1551</v>
      </c>
      <c r="I64" s="295"/>
      <c r="J64" s="295"/>
      <c r="K64" s="295">
        <f>'将来負担比率（分子）の構造'!L$43</f>
        <v>1406</v>
      </c>
      <c r="L64" s="295"/>
      <c r="M64" s="295"/>
      <c r="N64" s="295">
        <f>'将来負担比率（分子）の構造'!M$43</f>
        <v>1114</v>
      </c>
      <c r="O64" s="295"/>
      <c r="P64" s="295"/>
    </row>
    <row r="65" spans="1:16" x14ac:dyDescent="0.2">
      <c r="A65" s="295" t="s">
        <v>75</v>
      </c>
      <c r="B65" s="295">
        <f>'将来負担比率（分子）の構造'!I$42</f>
        <v>600</v>
      </c>
      <c r="C65" s="295"/>
      <c r="D65" s="295"/>
      <c r="E65" s="295">
        <f>'将来負担比率（分子）の構造'!J$42</f>
        <v>495</v>
      </c>
      <c r="F65" s="295"/>
      <c r="G65" s="295"/>
      <c r="H65" s="295">
        <f>'将来負担比率（分子）の構造'!K$42</f>
        <v>395</v>
      </c>
      <c r="I65" s="295"/>
      <c r="J65" s="295"/>
      <c r="K65" s="295">
        <f>'将来負担比率（分子）の構造'!L$42</f>
        <v>366</v>
      </c>
      <c r="L65" s="295"/>
      <c r="M65" s="295"/>
      <c r="N65" s="295">
        <f>'将来負担比率（分子）の構造'!M$42</f>
        <v>339</v>
      </c>
      <c r="O65" s="295"/>
      <c r="P65" s="295"/>
    </row>
    <row r="66" spans="1:16" x14ac:dyDescent="0.2">
      <c r="A66" s="295" t="s">
        <v>67</v>
      </c>
      <c r="B66" s="295">
        <f>'将来負担比率（分子）の構造'!I$41</f>
        <v>9481</v>
      </c>
      <c r="C66" s="295"/>
      <c r="D66" s="295"/>
      <c r="E66" s="295">
        <f>'将来負担比率（分子）の構造'!J$41</f>
        <v>10033</v>
      </c>
      <c r="F66" s="295"/>
      <c r="G66" s="295"/>
      <c r="H66" s="295">
        <f>'将来負担比率（分子）の構造'!K$41</f>
        <v>10601</v>
      </c>
      <c r="I66" s="295"/>
      <c r="J66" s="295"/>
      <c r="K66" s="295">
        <f>'将来負担比率（分子）の構造'!L$41</f>
        <v>10425</v>
      </c>
      <c r="L66" s="295"/>
      <c r="M66" s="295"/>
      <c r="N66" s="295">
        <f>'将来負担比率（分子）の構造'!M$41</f>
        <v>9885</v>
      </c>
      <c r="O66" s="295"/>
      <c r="P66" s="295"/>
    </row>
    <row r="67" spans="1:16" x14ac:dyDescent="0.2">
      <c r="A67" s="295" t="s">
        <v>94</v>
      </c>
      <c r="B67" s="295" t="e">
        <f>NA()</f>
        <v>#N/A</v>
      </c>
      <c r="C67" s="295">
        <f>IF(ISNUMBER('将来負担比率（分子）の構造'!I$53),IF('将来負担比率（分子）の構造'!I$53&lt;0,0,'将来負担比率（分子）の構造'!I$53),NA())</f>
        <v>2113</v>
      </c>
      <c r="D67" s="295" t="e">
        <f>NA()</f>
        <v>#N/A</v>
      </c>
      <c r="E67" s="295" t="e">
        <f>NA()</f>
        <v>#N/A</v>
      </c>
      <c r="F67" s="295">
        <f>IF(ISNUMBER('将来負担比率（分子）の構造'!J$53),IF('将来負担比率（分子）の構造'!J$53&lt;0,0,'将来負担比率（分子）の構造'!J$53),NA())</f>
        <v>3690</v>
      </c>
      <c r="G67" s="295" t="e">
        <f>NA()</f>
        <v>#N/A</v>
      </c>
      <c r="H67" s="295" t="e">
        <f>NA()</f>
        <v>#N/A</v>
      </c>
      <c r="I67" s="295">
        <f>IF(ISNUMBER('将来負担比率（分子）の構造'!K$53),IF('将来負担比率（分子）の構造'!K$53&lt;0,0,'将来負担比率（分子）の構造'!K$53),NA())</f>
        <v>4024</v>
      </c>
      <c r="J67" s="295" t="e">
        <f>NA()</f>
        <v>#N/A</v>
      </c>
      <c r="K67" s="295" t="e">
        <f>NA()</f>
        <v>#N/A</v>
      </c>
      <c r="L67" s="295">
        <f>IF(ISNUMBER('将来負担比率（分子）の構造'!L$53),IF('将来負担比率（分子）の構造'!L$53&lt;0,0,'将来負担比率（分子）の構造'!L$53),NA())</f>
        <v>3837</v>
      </c>
      <c r="M67" s="295" t="e">
        <f>NA()</f>
        <v>#N/A</v>
      </c>
      <c r="N67" s="295" t="e">
        <f>NA()</f>
        <v>#N/A</v>
      </c>
      <c r="O67" s="295">
        <f>IF(ISNUMBER('将来負担比率（分子）の構造'!M$53),IF('将来負担比率（分子）の構造'!M$53&lt;0,0,'将来負担比率（分子）の構造'!M$53),NA())</f>
        <v>3491</v>
      </c>
      <c r="P67" s="295" t="e">
        <f>NA()</f>
        <v>#N/A</v>
      </c>
    </row>
    <row r="70" spans="1:16" x14ac:dyDescent="0.2">
      <c r="A70" s="298" t="s">
        <v>127</v>
      </c>
      <c r="B70" s="298"/>
      <c r="C70" s="298"/>
      <c r="D70" s="298"/>
      <c r="E70" s="298"/>
      <c r="F70" s="298"/>
    </row>
    <row r="71" spans="1:16" x14ac:dyDescent="0.2">
      <c r="A71" s="297"/>
      <c r="B71" s="297" t="str">
        <f>基金残高に係る経年分析!F54</f>
        <v>R02</v>
      </c>
      <c r="C71" s="297" t="str">
        <f>基金残高に係る経年分析!G54</f>
        <v>R03</v>
      </c>
      <c r="D71" s="297" t="str">
        <f>基金残高に係る経年分析!H54</f>
        <v>R04</v>
      </c>
    </row>
    <row r="72" spans="1:16" x14ac:dyDescent="0.2">
      <c r="A72" s="297" t="s">
        <v>129</v>
      </c>
      <c r="B72" s="299">
        <f>基金残高に係る経年分析!F55</f>
        <v>650</v>
      </c>
      <c r="C72" s="299">
        <f>基金残高に係る経年分析!G55</f>
        <v>905</v>
      </c>
      <c r="D72" s="299">
        <f>基金残高に係る経年分析!H55</f>
        <v>1156</v>
      </c>
    </row>
    <row r="73" spans="1:16" x14ac:dyDescent="0.2">
      <c r="A73" s="297" t="s">
        <v>130</v>
      </c>
      <c r="B73" s="299">
        <f>基金残高に係る経年分析!F56</f>
        <v>2</v>
      </c>
      <c r="C73" s="299">
        <f>基金残高に係る経年分析!G56</f>
        <v>2</v>
      </c>
      <c r="D73" s="299">
        <f>基金残高に係る経年分析!H56</f>
        <v>2</v>
      </c>
    </row>
    <row r="74" spans="1:16" x14ac:dyDescent="0.2">
      <c r="A74" s="297" t="s">
        <v>132</v>
      </c>
      <c r="B74" s="299">
        <f>基金残高に係る経年分析!F57</f>
        <v>1086</v>
      </c>
      <c r="C74" s="299">
        <f>基金残高に係る経年分析!G57</f>
        <v>1174</v>
      </c>
      <c r="D74" s="299">
        <f>基金残高に係る経年分析!H57</f>
        <v>1211</v>
      </c>
    </row>
  </sheetData>
  <sheetProtection algorithmName="SHA-512" hashValue="B6Z5LjaW6I8Fhs00HxWv1D3KfVTV0NJOmPmYg84iNrMKdJEuIWrFfUdySgPhV1Z4orEevkDDntfcsBBhqPwF5Q==" saltValue="Tlj1sgTr4z9RtqJv+R1e4g==" spinCount="100000" sheet="1" objects="1" scenarios="1"/>
  <phoneticPr fontId="5"/>
  <pageMargins left="0.78700000000000003" right="0.78700000000000003" top="0.98400000000000021" bottom="0.98400000000000021"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zoomScaleNormal="100" workbookViewId="0"/>
  </sheetViews>
  <sheetFormatPr defaultColWidth="0" defaultRowHeight="11.25" customHeight="1" zeroHeight="1" x14ac:dyDescent="0.2"/>
  <cols>
    <col min="1" max="1" width="1.6328125" style="1" customWidth="1"/>
    <col min="2" max="2" width="2.36328125" style="1" customWidth="1"/>
    <col min="3" max="16" width="2.6328125" style="1" customWidth="1"/>
    <col min="17" max="17" width="2.36328125" style="1" customWidth="1"/>
    <col min="18" max="95" width="1.6328125" style="1" customWidth="1"/>
    <col min="96" max="133" width="1.6328125" style="38" customWidth="1"/>
    <col min="134" max="143" width="1.6328125" style="1" customWidth="1"/>
    <col min="144" max="144" width="0" style="1" hidden="1" customWidth="1"/>
    <col min="145" max="16384" width="0" style="1" hidden="1"/>
  </cols>
  <sheetData>
    <row r="1" spans="2:143" ht="22.5" customHeight="1" x14ac:dyDescent="0.2">
      <c r="B1" s="39"/>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588" t="s">
        <v>126</v>
      </c>
      <c r="DI1" s="589"/>
      <c r="DJ1" s="589"/>
      <c r="DK1" s="589"/>
      <c r="DL1" s="589"/>
      <c r="DM1" s="589"/>
      <c r="DN1" s="590"/>
      <c r="DO1" s="1"/>
      <c r="DP1" s="588" t="s">
        <v>288</v>
      </c>
      <c r="DQ1" s="589"/>
      <c r="DR1" s="589"/>
      <c r="DS1" s="589"/>
      <c r="DT1" s="589"/>
      <c r="DU1" s="589"/>
      <c r="DV1" s="589"/>
      <c r="DW1" s="589"/>
      <c r="DX1" s="589"/>
      <c r="DY1" s="589"/>
      <c r="DZ1" s="589"/>
      <c r="EA1" s="589"/>
      <c r="EB1" s="589"/>
      <c r="EC1" s="590"/>
      <c r="ED1" s="2"/>
      <c r="EE1" s="2"/>
      <c r="EF1" s="2"/>
      <c r="EG1" s="2"/>
      <c r="EH1" s="2"/>
      <c r="EI1" s="2"/>
      <c r="EJ1" s="2"/>
      <c r="EK1" s="2"/>
      <c r="EL1" s="2"/>
      <c r="EM1" s="2"/>
    </row>
    <row r="2" spans="2:143" ht="22.5" customHeight="1" x14ac:dyDescent="0.2">
      <c r="B2" s="40" t="s">
        <v>304</v>
      </c>
      <c r="R2" s="44"/>
      <c r="S2" s="44"/>
      <c r="T2" s="44"/>
      <c r="U2" s="44"/>
      <c r="V2" s="44"/>
      <c r="W2" s="44"/>
      <c r="X2" s="44"/>
      <c r="Y2" s="44"/>
      <c r="Z2" s="44"/>
      <c r="AA2" s="44"/>
      <c r="AB2" s="44"/>
      <c r="AC2" s="44"/>
      <c r="AE2" s="45"/>
      <c r="AF2" s="45"/>
      <c r="AG2" s="45"/>
      <c r="AH2" s="45"/>
      <c r="AI2" s="45"/>
      <c r="AJ2" s="44"/>
      <c r="AK2" s="44"/>
      <c r="AL2" s="44"/>
      <c r="AM2" s="44"/>
      <c r="AN2" s="44"/>
      <c r="AO2" s="44"/>
      <c r="AP2" s="44"/>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x14ac:dyDescent="0.2">
      <c r="B3" s="376" t="s">
        <v>111</v>
      </c>
      <c r="C3" s="377"/>
      <c r="D3" s="377"/>
      <c r="E3" s="377"/>
      <c r="F3" s="377"/>
      <c r="G3" s="377"/>
      <c r="H3" s="377"/>
      <c r="I3" s="377"/>
      <c r="J3" s="377"/>
      <c r="K3" s="377"/>
      <c r="L3" s="377"/>
      <c r="M3" s="377"/>
      <c r="N3" s="377"/>
      <c r="O3" s="377"/>
      <c r="P3" s="377"/>
      <c r="Q3" s="377"/>
      <c r="R3" s="377"/>
      <c r="S3" s="377"/>
      <c r="T3" s="377"/>
      <c r="U3" s="377"/>
      <c r="V3" s="377"/>
      <c r="W3" s="377"/>
      <c r="X3" s="377"/>
      <c r="Y3" s="377"/>
      <c r="Z3" s="377"/>
      <c r="AA3" s="377"/>
      <c r="AB3" s="377"/>
      <c r="AC3" s="377"/>
      <c r="AD3" s="377"/>
      <c r="AE3" s="377"/>
      <c r="AF3" s="377"/>
      <c r="AG3" s="377"/>
      <c r="AH3" s="377"/>
      <c r="AI3" s="377"/>
      <c r="AJ3" s="377"/>
      <c r="AK3" s="377"/>
      <c r="AL3" s="377"/>
      <c r="AM3" s="377"/>
      <c r="AN3" s="377"/>
      <c r="AO3" s="377"/>
      <c r="AP3" s="376" t="s">
        <v>305</v>
      </c>
      <c r="AQ3" s="377"/>
      <c r="AR3" s="377"/>
      <c r="AS3" s="377"/>
      <c r="AT3" s="377"/>
      <c r="AU3" s="377"/>
      <c r="AV3" s="377"/>
      <c r="AW3" s="377"/>
      <c r="AX3" s="377"/>
      <c r="AY3" s="377"/>
      <c r="AZ3" s="377"/>
      <c r="BA3" s="377"/>
      <c r="BB3" s="377"/>
      <c r="BC3" s="377"/>
      <c r="BD3" s="377"/>
      <c r="BE3" s="377"/>
      <c r="BF3" s="377"/>
      <c r="BG3" s="377"/>
      <c r="BH3" s="377"/>
      <c r="BI3" s="377"/>
      <c r="BJ3" s="377"/>
      <c r="BK3" s="377"/>
      <c r="BL3" s="377"/>
      <c r="BM3" s="377"/>
      <c r="BN3" s="377"/>
      <c r="BO3" s="377"/>
      <c r="BP3" s="377"/>
      <c r="BQ3" s="377"/>
      <c r="BR3" s="377"/>
      <c r="BS3" s="377"/>
      <c r="BT3" s="377"/>
      <c r="BU3" s="377"/>
      <c r="BV3" s="377"/>
      <c r="BW3" s="377"/>
      <c r="BX3" s="377"/>
      <c r="BY3" s="377"/>
      <c r="BZ3" s="377"/>
      <c r="CA3" s="377"/>
      <c r="CB3" s="426"/>
      <c r="CD3" s="376" t="s">
        <v>306</v>
      </c>
      <c r="CE3" s="377"/>
      <c r="CF3" s="377"/>
      <c r="CG3" s="377"/>
      <c r="CH3" s="377"/>
      <c r="CI3" s="377"/>
      <c r="CJ3" s="377"/>
      <c r="CK3" s="377"/>
      <c r="CL3" s="377"/>
      <c r="CM3" s="377"/>
      <c r="CN3" s="377"/>
      <c r="CO3" s="377"/>
      <c r="CP3" s="377"/>
      <c r="CQ3" s="377"/>
      <c r="CR3" s="377"/>
      <c r="CS3" s="377"/>
      <c r="CT3" s="377"/>
      <c r="CU3" s="377"/>
      <c r="CV3" s="377"/>
      <c r="CW3" s="377"/>
      <c r="CX3" s="377"/>
      <c r="CY3" s="377"/>
      <c r="CZ3" s="377"/>
      <c r="DA3" s="377"/>
      <c r="DB3" s="377"/>
      <c r="DC3" s="377"/>
      <c r="DD3" s="377"/>
      <c r="DE3" s="377"/>
      <c r="DF3" s="377"/>
      <c r="DG3" s="377"/>
      <c r="DH3" s="377"/>
      <c r="DI3" s="377"/>
      <c r="DJ3" s="377"/>
      <c r="DK3" s="377"/>
      <c r="DL3" s="377"/>
      <c r="DM3" s="377"/>
      <c r="DN3" s="377"/>
      <c r="DO3" s="377"/>
      <c r="DP3" s="377"/>
      <c r="DQ3" s="377"/>
      <c r="DR3" s="377"/>
      <c r="DS3" s="377"/>
      <c r="DT3" s="377"/>
      <c r="DU3" s="377"/>
      <c r="DV3" s="377"/>
      <c r="DW3" s="377"/>
      <c r="DX3" s="377"/>
      <c r="DY3" s="377"/>
      <c r="DZ3" s="377"/>
      <c r="EA3" s="377"/>
      <c r="EB3" s="377"/>
      <c r="EC3" s="426"/>
    </row>
    <row r="4" spans="2:143" ht="11.25" customHeight="1" x14ac:dyDescent="0.2">
      <c r="B4" s="376" t="s">
        <v>5</v>
      </c>
      <c r="C4" s="377"/>
      <c r="D4" s="377"/>
      <c r="E4" s="377"/>
      <c r="F4" s="377"/>
      <c r="G4" s="377"/>
      <c r="H4" s="377"/>
      <c r="I4" s="377"/>
      <c r="J4" s="377"/>
      <c r="K4" s="377"/>
      <c r="L4" s="377"/>
      <c r="M4" s="377"/>
      <c r="N4" s="377"/>
      <c r="O4" s="377"/>
      <c r="P4" s="377"/>
      <c r="Q4" s="426"/>
      <c r="R4" s="376" t="s">
        <v>309</v>
      </c>
      <c r="S4" s="377"/>
      <c r="T4" s="377"/>
      <c r="U4" s="377"/>
      <c r="V4" s="377"/>
      <c r="W4" s="377"/>
      <c r="X4" s="377"/>
      <c r="Y4" s="426"/>
      <c r="Z4" s="376" t="s">
        <v>312</v>
      </c>
      <c r="AA4" s="377"/>
      <c r="AB4" s="377"/>
      <c r="AC4" s="426"/>
      <c r="AD4" s="376" t="s">
        <v>253</v>
      </c>
      <c r="AE4" s="377"/>
      <c r="AF4" s="377"/>
      <c r="AG4" s="377"/>
      <c r="AH4" s="377"/>
      <c r="AI4" s="377"/>
      <c r="AJ4" s="377"/>
      <c r="AK4" s="426"/>
      <c r="AL4" s="376" t="s">
        <v>312</v>
      </c>
      <c r="AM4" s="377"/>
      <c r="AN4" s="377"/>
      <c r="AO4" s="426"/>
      <c r="AP4" s="591" t="s">
        <v>315</v>
      </c>
      <c r="AQ4" s="591"/>
      <c r="AR4" s="591"/>
      <c r="AS4" s="591"/>
      <c r="AT4" s="591"/>
      <c r="AU4" s="591"/>
      <c r="AV4" s="591"/>
      <c r="AW4" s="591"/>
      <c r="AX4" s="591"/>
      <c r="AY4" s="591"/>
      <c r="AZ4" s="591"/>
      <c r="BA4" s="591"/>
      <c r="BB4" s="591"/>
      <c r="BC4" s="591"/>
      <c r="BD4" s="591"/>
      <c r="BE4" s="591"/>
      <c r="BF4" s="591"/>
      <c r="BG4" s="591" t="s">
        <v>293</v>
      </c>
      <c r="BH4" s="591"/>
      <c r="BI4" s="591"/>
      <c r="BJ4" s="591"/>
      <c r="BK4" s="591"/>
      <c r="BL4" s="591"/>
      <c r="BM4" s="591"/>
      <c r="BN4" s="591"/>
      <c r="BO4" s="591" t="s">
        <v>312</v>
      </c>
      <c r="BP4" s="591"/>
      <c r="BQ4" s="591"/>
      <c r="BR4" s="591"/>
      <c r="BS4" s="591" t="s">
        <v>316</v>
      </c>
      <c r="BT4" s="591"/>
      <c r="BU4" s="591"/>
      <c r="BV4" s="591"/>
      <c r="BW4" s="591"/>
      <c r="BX4" s="591"/>
      <c r="BY4" s="591"/>
      <c r="BZ4" s="591"/>
      <c r="CA4" s="591"/>
      <c r="CB4" s="591"/>
      <c r="CD4" s="376" t="s">
        <v>317</v>
      </c>
      <c r="CE4" s="377"/>
      <c r="CF4" s="377"/>
      <c r="CG4" s="377"/>
      <c r="CH4" s="377"/>
      <c r="CI4" s="377"/>
      <c r="CJ4" s="377"/>
      <c r="CK4" s="377"/>
      <c r="CL4" s="377"/>
      <c r="CM4" s="377"/>
      <c r="CN4" s="377"/>
      <c r="CO4" s="377"/>
      <c r="CP4" s="377"/>
      <c r="CQ4" s="377"/>
      <c r="CR4" s="377"/>
      <c r="CS4" s="377"/>
      <c r="CT4" s="377"/>
      <c r="CU4" s="377"/>
      <c r="CV4" s="377"/>
      <c r="CW4" s="377"/>
      <c r="CX4" s="377"/>
      <c r="CY4" s="377"/>
      <c r="CZ4" s="377"/>
      <c r="DA4" s="377"/>
      <c r="DB4" s="377"/>
      <c r="DC4" s="377"/>
      <c r="DD4" s="377"/>
      <c r="DE4" s="377"/>
      <c r="DF4" s="377"/>
      <c r="DG4" s="377"/>
      <c r="DH4" s="377"/>
      <c r="DI4" s="377"/>
      <c r="DJ4" s="377"/>
      <c r="DK4" s="377"/>
      <c r="DL4" s="377"/>
      <c r="DM4" s="377"/>
      <c r="DN4" s="377"/>
      <c r="DO4" s="377"/>
      <c r="DP4" s="377"/>
      <c r="DQ4" s="377"/>
      <c r="DR4" s="377"/>
      <c r="DS4" s="377"/>
      <c r="DT4" s="377"/>
      <c r="DU4" s="377"/>
      <c r="DV4" s="377"/>
      <c r="DW4" s="377"/>
      <c r="DX4" s="377"/>
      <c r="DY4" s="377"/>
      <c r="DZ4" s="377"/>
      <c r="EA4" s="377"/>
      <c r="EB4" s="377"/>
      <c r="EC4" s="426"/>
    </row>
    <row r="5" spans="2:143" ht="11.25" customHeight="1" x14ac:dyDescent="0.2">
      <c r="B5" s="592" t="s">
        <v>311</v>
      </c>
      <c r="C5" s="593"/>
      <c r="D5" s="593"/>
      <c r="E5" s="593"/>
      <c r="F5" s="593"/>
      <c r="G5" s="593"/>
      <c r="H5" s="593"/>
      <c r="I5" s="593"/>
      <c r="J5" s="593"/>
      <c r="K5" s="593"/>
      <c r="L5" s="593"/>
      <c r="M5" s="593"/>
      <c r="N5" s="593"/>
      <c r="O5" s="593"/>
      <c r="P5" s="593"/>
      <c r="Q5" s="594"/>
      <c r="R5" s="595">
        <v>3746838</v>
      </c>
      <c r="S5" s="596"/>
      <c r="T5" s="596"/>
      <c r="U5" s="596"/>
      <c r="V5" s="596"/>
      <c r="W5" s="596"/>
      <c r="X5" s="596"/>
      <c r="Y5" s="597"/>
      <c r="Z5" s="598">
        <v>34.299999999999997</v>
      </c>
      <c r="AA5" s="598"/>
      <c r="AB5" s="598"/>
      <c r="AC5" s="598"/>
      <c r="AD5" s="599">
        <v>3447978</v>
      </c>
      <c r="AE5" s="599"/>
      <c r="AF5" s="599"/>
      <c r="AG5" s="599"/>
      <c r="AH5" s="599"/>
      <c r="AI5" s="599"/>
      <c r="AJ5" s="599"/>
      <c r="AK5" s="599"/>
      <c r="AL5" s="600">
        <v>56.3</v>
      </c>
      <c r="AM5" s="601"/>
      <c r="AN5" s="601"/>
      <c r="AO5" s="602"/>
      <c r="AP5" s="592" t="s">
        <v>318</v>
      </c>
      <c r="AQ5" s="593"/>
      <c r="AR5" s="593"/>
      <c r="AS5" s="593"/>
      <c r="AT5" s="593"/>
      <c r="AU5" s="593"/>
      <c r="AV5" s="593"/>
      <c r="AW5" s="593"/>
      <c r="AX5" s="593"/>
      <c r="AY5" s="593"/>
      <c r="AZ5" s="593"/>
      <c r="BA5" s="593"/>
      <c r="BB5" s="593"/>
      <c r="BC5" s="593"/>
      <c r="BD5" s="593"/>
      <c r="BE5" s="593"/>
      <c r="BF5" s="594"/>
      <c r="BG5" s="603">
        <v>3361214</v>
      </c>
      <c r="BH5" s="382"/>
      <c r="BI5" s="382"/>
      <c r="BJ5" s="382"/>
      <c r="BK5" s="382"/>
      <c r="BL5" s="382"/>
      <c r="BM5" s="382"/>
      <c r="BN5" s="604"/>
      <c r="BO5" s="605">
        <v>89.7</v>
      </c>
      <c r="BP5" s="605"/>
      <c r="BQ5" s="605"/>
      <c r="BR5" s="605"/>
      <c r="BS5" s="606" t="s">
        <v>194</v>
      </c>
      <c r="BT5" s="606"/>
      <c r="BU5" s="606"/>
      <c r="BV5" s="606"/>
      <c r="BW5" s="606"/>
      <c r="BX5" s="606"/>
      <c r="BY5" s="606"/>
      <c r="BZ5" s="606"/>
      <c r="CA5" s="606"/>
      <c r="CB5" s="607"/>
      <c r="CD5" s="376" t="s">
        <v>315</v>
      </c>
      <c r="CE5" s="377"/>
      <c r="CF5" s="377"/>
      <c r="CG5" s="377"/>
      <c r="CH5" s="377"/>
      <c r="CI5" s="377"/>
      <c r="CJ5" s="377"/>
      <c r="CK5" s="377"/>
      <c r="CL5" s="377"/>
      <c r="CM5" s="377"/>
      <c r="CN5" s="377"/>
      <c r="CO5" s="377"/>
      <c r="CP5" s="377"/>
      <c r="CQ5" s="426"/>
      <c r="CR5" s="376" t="s">
        <v>321</v>
      </c>
      <c r="CS5" s="377"/>
      <c r="CT5" s="377"/>
      <c r="CU5" s="377"/>
      <c r="CV5" s="377"/>
      <c r="CW5" s="377"/>
      <c r="CX5" s="377"/>
      <c r="CY5" s="426"/>
      <c r="CZ5" s="376" t="s">
        <v>312</v>
      </c>
      <c r="DA5" s="377"/>
      <c r="DB5" s="377"/>
      <c r="DC5" s="426"/>
      <c r="DD5" s="376" t="s">
        <v>322</v>
      </c>
      <c r="DE5" s="377"/>
      <c r="DF5" s="377"/>
      <c r="DG5" s="377"/>
      <c r="DH5" s="377"/>
      <c r="DI5" s="377"/>
      <c r="DJ5" s="377"/>
      <c r="DK5" s="377"/>
      <c r="DL5" s="377"/>
      <c r="DM5" s="377"/>
      <c r="DN5" s="377"/>
      <c r="DO5" s="377"/>
      <c r="DP5" s="426"/>
      <c r="DQ5" s="376" t="s">
        <v>324</v>
      </c>
      <c r="DR5" s="377"/>
      <c r="DS5" s="377"/>
      <c r="DT5" s="377"/>
      <c r="DU5" s="377"/>
      <c r="DV5" s="377"/>
      <c r="DW5" s="377"/>
      <c r="DX5" s="377"/>
      <c r="DY5" s="377"/>
      <c r="DZ5" s="377"/>
      <c r="EA5" s="377"/>
      <c r="EB5" s="377"/>
      <c r="EC5" s="426"/>
    </row>
    <row r="6" spans="2:143" ht="11.25" customHeight="1" x14ac:dyDescent="0.2">
      <c r="B6" s="610" t="s">
        <v>325</v>
      </c>
      <c r="C6" s="508"/>
      <c r="D6" s="508"/>
      <c r="E6" s="508"/>
      <c r="F6" s="508"/>
      <c r="G6" s="508"/>
      <c r="H6" s="508"/>
      <c r="I6" s="508"/>
      <c r="J6" s="508"/>
      <c r="K6" s="508"/>
      <c r="L6" s="508"/>
      <c r="M6" s="508"/>
      <c r="N6" s="508"/>
      <c r="O6" s="508"/>
      <c r="P6" s="508"/>
      <c r="Q6" s="611"/>
      <c r="R6" s="603">
        <v>61431</v>
      </c>
      <c r="S6" s="382"/>
      <c r="T6" s="382"/>
      <c r="U6" s="382"/>
      <c r="V6" s="382"/>
      <c r="W6" s="382"/>
      <c r="X6" s="382"/>
      <c r="Y6" s="604"/>
      <c r="Z6" s="605">
        <v>0.6</v>
      </c>
      <c r="AA6" s="605"/>
      <c r="AB6" s="605"/>
      <c r="AC6" s="605"/>
      <c r="AD6" s="606">
        <v>61431</v>
      </c>
      <c r="AE6" s="606"/>
      <c r="AF6" s="606"/>
      <c r="AG6" s="606"/>
      <c r="AH6" s="606"/>
      <c r="AI6" s="606"/>
      <c r="AJ6" s="606"/>
      <c r="AK6" s="606"/>
      <c r="AL6" s="612">
        <v>1</v>
      </c>
      <c r="AM6" s="388"/>
      <c r="AN6" s="388"/>
      <c r="AO6" s="613"/>
      <c r="AP6" s="610" t="s">
        <v>102</v>
      </c>
      <c r="AQ6" s="508"/>
      <c r="AR6" s="508"/>
      <c r="AS6" s="508"/>
      <c r="AT6" s="508"/>
      <c r="AU6" s="508"/>
      <c r="AV6" s="508"/>
      <c r="AW6" s="508"/>
      <c r="AX6" s="508"/>
      <c r="AY6" s="508"/>
      <c r="AZ6" s="508"/>
      <c r="BA6" s="508"/>
      <c r="BB6" s="508"/>
      <c r="BC6" s="508"/>
      <c r="BD6" s="508"/>
      <c r="BE6" s="508"/>
      <c r="BF6" s="611"/>
      <c r="BG6" s="603">
        <v>3361214</v>
      </c>
      <c r="BH6" s="382"/>
      <c r="BI6" s="382"/>
      <c r="BJ6" s="382"/>
      <c r="BK6" s="382"/>
      <c r="BL6" s="382"/>
      <c r="BM6" s="382"/>
      <c r="BN6" s="604"/>
      <c r="BO6" s="605">
        <v>89.7</v>
      </c>
      <c r="BP6" s="605"/>
      <c r="BQ6" s="605"/>
      <c r="BR6" s="605"/>
      <c r="BS6" s="606" t="s">
        <v>194</v>
      </c>
      <c r="BT6" s="606"/>
      <c r="BU6" s="606"/>
      <c r="BV6" s="606"/>
      <c r="BW6" s="606"/>
      <c r="BX6" s="606"/>
      <c r="BY6" s="606"/>
      <c r="BZ6" s="606"/>
      <c r="CA6" s="606"/>
      <c r="CB6" s="607"/>
      <c r="CD6" s="592" t="s">
        <v>326</v>
      </c>
      <c r="CE6" s="593"/>
      <c r="CF6" s="593"/>
      <c r="CG6" s="593"/>
      <c r="CH6" s="593"/>
      <c r="CI6" s="593"/>
      <c r="CJ6" s="593"/>
      <c r="CK6" s="593"/>
      <c r="CL6" s="593"/>
      <c r="CM6" s="593"/>
      <c r="CN6" s="593"/>
      <c r="CO6" s="593"/>
      <c r="CP6" s="593"/>
      <c r="CQ6" s="594"/>
      <c r="CR6" s="603">
        <v>122842</v>
      </c>
      <c r="CS6" s="382"/>
      <c r="CT6" s="382"/>
      <c r="CU6" s="382"/>
      <c r="CV6" s="382"/>
      <c r="CW6" s="382"/>
      <c r="CX6" s="382"/>
      <c r="CY6" s="604"/>
      <c r="CZ6" s="600">
        <v>1.2</v>
      </c>
      <c r="DA6" s="601"/>
      <c r="DB6" s="601"/>
      <c r="DC6" s="614"/>
      <c r="DD6" s="608" t="s">
        <v>194</v>
      </c>
      <c r="DE6" s="382"/>
      <c r="DF6" s="382"/>
      <c r="DG6" s="382"/>
      <c r="DH6" s="382"/>
      <c r="DI6" s="382"/>
      <c r="DJ6" s="382"/>
      <c r="DK6" s="382"/>
      <c r="DL6" s="382"/>
      <c r="DM6" s="382"/>
      <c r="DN6" s="382"/>
      <c r="DO6" s="382"/>
      <c r="DP6" s="604"/>
      <c r="DQ6" s="608">
        <v>122575</v>
      </c>
      <c r="DR6" s="382"/>
      <c r="DS6" s="382"/>
      <c r="DT6" s="382"/>
      <c r="DU6" s="382"/>
      <c r="DV6" s="382"/>
      <c r="DW6" s="382"/>
      <c r="DX6" s="382"/>
      <c r="DY6" s="382"/>
      <c r="DZ6" s="382"/>
      <c r="EA6" s="382"/>
      <c r="EB6" s="382"/>
      <c r="EC6" s="609"/>
    </row>
    <row r="7" spans="2:143" ht="11.25" customHeight="1" x14ac:dyDescent="0.2">
      <c r="B7" s="610" t="s">
        <v>42</v>
      </c>
      <c r="C7" s="508"/>
      <c r="D7" s="508"/>
      <c r="E7" s="508"/>
      <c r="F7" s="508"/>
      <c r="G7" s="508"/>
      <c r="H7" s="508"/>
      <c r="I7" s="508"/>
      <c r="J7" s="508"/>
      <c r="K7" s="508"/>
      <c r="L7" s="508"/>
      <c r="M7" s="508"/>
      <c r="N7" s="508"/>
      <c r="O7" s="508"/>
      <c r="P7" s="508"/>
      <c r="Q7" s="611"/>
      <c r="R7" s="603">
        <v>984</v>
      </c>
      <c r="S7" s="382"/>
      <c r="T7" s="382"/>
      <c r="U7" s="382"/>
      <c r="V7" s="382"/>
      <c r="W7" s="382"/>
      <c r="X7" s="382"/>
      <c r="Y7" s="604"/>
      <c r="Z7" s="605">
        <v>0</v>
      </c>
      <c r="AA7" s="605"/>
      <c r="AB7" s="605"/>
      <c r="AC7" s="605"/>
      <c r="AD7" s="606">
        <v>984</v>
      </c>
      <c r="AE7" s="606"/>
      <c r="AF7" s="606"/>
      <c r="AG7" s="606"/>
      <c r="AH7" s="606"/>
      <c r="AI7" s="606"/>
      <c r="AJ7" s="606"/>
      <c r="AK7" s="606"/>
      <c r="AL7" s="612">
        <v>0</v>
      </c>
      <c r="AM7" s="388"/>
      <c r="AN7" s="388"/>
      <c r="AO7" s="613"/>
      <c r="AP7" s="610" t="s">
        <v>327</v>
      </c>
      <c r="AQ7" s="508"/>
      <c r="AR7" s="508"/>
      <c r="AS7" s="508"/>
      <c r="AT7" s="508"/>
      <c r="AU7" s="508"/>
      <c r="AV7" s="508"/>
      <c r="AW7" s="508"/>
      <c r="AX7" s="508"/>
      <c r="AY7" s="508"/>
      <c r="AZ7" s="508"/>
      <c r="BA7" s="508"/>
      <c r="BB7" s="508"/>
      <c r="BC7" s="508"/>
      <c r="BD7" s="508"/>
      <c r="BE7" s="508"/>
      <c r="BF7" s="611"/>
      <c r="BG7" s="603">
        <v>1321960</v>
      </c>
      <c r="BH7" s="382"/>
      <c r="BI7" s="382"/>
      <c r="BJ7" s="382"/>
      <c r="BK7" s="382"/>
      <c r="BL7" s="382"/>
      <c r="BM7" s="382"/>
      <c r="BN7" s="604"/>
      <c r="BO7" s="605">
        <v>35.299999999999997</v>
      </c>
      <c r="BP7" s="605"/>
      <c r="BQ7" s="605"/>
      <c r="BR7" s="605"/>
      <c r="BS7" s="606" t="s">
        <v>194</v>
      </c>
      <c r="BT7" s="606"/>
      <c r="BU7" s="606"/>
      <c r="BV7" s="606"/>
      <c r="BW7" s="606"/>
      <c r="BX7" s="606"/>
      <c r="BY7" s="606"/>
      <c r="BZ7" s="606"/>
      <c r="CA7" s="606"/>
      <c r="CB7" s="607"/>
      <c r="CD7" s="610" t="s">
        <v>329</v>
      </c>
      <c r="CE7" s="508"/>
      <c r="CF7" s="508"/>
      <c r="CG7" s="508"/>
      <c r="CH7" s="508"/>
      <c r="CI7" s="508"/>
      <c r="CJ7" s="508"/>
      <c r="CK7" s="508"/>
      <c r="CL7" s="508"/>
      <c r="CM7" s="508"/>
      <c r="CN7" s="508"/>
      <c r="CO7" s="508"/>
      <c r="CP7" s="508"/>
      <c r="CQ7" s="611"/>
      <c r="CR7" s="603">
        <v>2181688</v>
      </c>
      <c r="CS7" s="382"/>
      <c r="CT7" s="382"/>
      <c r="CU7" s="382"/>
      <c r="CV7" s="382"/>
      <c r="CW7" s="382"/>
      <c r="CX7" s="382"/>
      <c r="CY7" s="604"/>
      <c r="CZ7" s="605">
        <v>21.2</v>
      </c>
      <c r="DA7" s="605"/>
      <c r="DB7" s="605"/>
      <c r="DC7" s="605"/>
      <c r="DD7" s="608">
        <v>11924</v>
      </c>
      <c r="DE7" s="382"/>
      <c r="DF7" s="382"/>
      <c r="DG7" s="382"/>
      <c r="DH7" s="382"/>
      <c r="DI7" s="382"/>
      <c r="DJ7" s="382"/>
      <c r="DK7" s="382"/>
      <c r="DL7" s="382"/>
      <c r="DM7" s="382"/>
      <c r="DN7" s="382"/>
      <c r="DO7" s="382"/>
      <c r="DP7" s="604"/>
      <c r="DQ7" s="608">
        <v>1449313</v>
      </c>
      <c r="DR7" s="382"/>
      <c r="DS7" s="382"/>
      <c r="DT7" s="382"/>
      <c r="DU7" s="382"/>
      <c r="DV7" s="382"/>
      <c r="DW7" s="382"/>
      <c r="DX7" s="382"/>
      <c r="DY7" s="382"/>
      <c r="DZ7" s="382"/>
      <c r="EA7" s="382"/>
      <c r="EB7" s="382"/>
      <c r="EC7" s="609"/>
    </row>
    <row r="8" spans="2:143" ht="11.25" customHeight="1" x14ac:dyDescent="0.2">
      <c r="B8" s="610" t="s">
        <v>330</v>
      </c>
      <c r="C8" s="508"/>
      <c r="D8" s="508"/>
      <c r="E8" s="508"/>
      <c r="F8" s="508"/>
      <c r="G8" s="508"/>
      <c r="H8" s="508"/>
      <c r="I8" s="508"/>
      <c r="J8" s="508"/>
      <c r="K8" s="508"/>
      <c r="L8" s="508"/>
      <c r="M8" s="508"/>
      <c r="N8" s="508"/>
      <c r="O8" s="508"/>
      <c r="P8" s="508"/>
      <c r="Q8" s="611"/>
      <c r="R8" s="603">
        <v>19752</v>
      </c>
      <c r="S8" s="382"/>
      <c r="T8" s="382"/>
      <c r="U8" s="382"/>
      <c r="V8" s="382"/>
      <c r="W8" s="382"/>
      <c r="X8" s="382"/>
      <c r="Y8" s="604"/>
      <c r="Z8" s="605">
        <v>0.2</v>
      </c>
      <c r="AA8" s="605"/>
      <c r="AB8" s="605"/>
      <c r="AC8" s="605"/>
      <c r="AD8" s="606">
        <v>19752</v>
      </c>
      <c r="AE8" s="606"/>
      <c r="AF8" s="606"/>
      <c r="AG8" s="606"/>
      <c r="AH8" s="606"/>
      <c r="AI8" s="606"/>
      <c r="AJ8" s="606"/>
      <c r="AK8" s="606"/>
      <c r="AL8" s="612">
        <v>0.3</v>
      </c>
      <c r="AM8" s="388"/>
      <c r="AN8" s="388"/>
      <c r="AO8" s="613"/>
      <c r="AP8" s="610" t="s">
        <v>123</v>
      </c>
      <c r="AQ8" s="508"/>
      <c r="AR8" s="508"/>
      <c r="AS8" s="508"/>
      <c r="AT8" s="508"/>
      <c r="AU8" s="508"/>
      <c r="AV8" s="508"/>
      <c r="AW8" s="508"/>
      <c r="AX8" s="508"/>
      <c r="AY8" s="508"/>
      <c r="AZ8" s="508"/>
      <c r="BA8" s="508"/>
      <c r="BB8" s="508"/>
      <c r="BC8" s="508"/>
      <c r="BD8" s="508"/>
      <c r="BE8" s="508"/>
      <c r="BF8" s="611"/>
      <c r="BG8" s="603">
        <v>47898</v>
      </c>
      <c r="BH8" s="382"/>
      <c r="BI8" s="382"/>
      <c r="BJ8" s="382"/>
      <c r="BK8" s="382"/>
      <c r="BL8" s="382"/>
      <c r="BM8" s="382"/>
      <c r="BN8" s="604"/>
      <c r="BO8" s="605">
        <v>1.3</v>
      </c>
      <c r="BP8" s="605"/>
      <c r="BQ8" s="605"/>
      <c r="BR8" s="605"/>
      <c r="BS8" s="606" t="s">
        <v>194</v>
      </c>
      <c r="BT8" s="606"/>
      <c r="BU8" s="606"/>
      <c r="BV8" s="606"/>
      <c r="BW8" s="606"/>
      <c r="BX8" s="606"/>
      <c r="BY8" s="606"/>
      <c r="BZ8" s="606"/>
      <c r="CA8" s="606"/>
      <c r="CB8" s="607"/>
      <c r="CD8" s="610" t="s">
        <v>333</v>
      </c>
      <c r="CE8" s="508"/>
      <c r="CF8" s="508"/>
      <c r="CG8" s="508"/>
      <c r="CH8" s="508"/>
      <c r="CI8" s="508"/>
      <c r="CJ8" s="508"/>
      <c r="CK8" s="508"/>
      <c r="CL8" s="508"/>
      <c r="CM8" s="508"/>
      <c r="CN8" s="508"/>
      <c r="CO8" s="508"/>
      <c r="CP8" s="508"/>
      <c r="CQ8" s="611"/>
      <c r="CR8" s="603">
        <v>2952239</v>
      </c>
      <c r="CS8" s="382"/>
      <c r="CT8" s="382"/>
      <c r="CU8" s="382"/>
      <c r="CV8" s="382"/>
      <c r="CW8" s="382"/>
      <c r="CX8" s="382"/>
      <c r="CY8" s="604"/>
      <c r="CZ8" s="605">
        <v>28.6</v>
      </c>
      <c r="DA8" s="605"/>
      <c r="DB8" s="605"/>
      <c r="DC8" s="605"/>
      <c r="DD8" s="608">
        <v>3452</v>
      </c>
      <c r="DE8" s="382"/>
      <c r="DF8" s="382"/>
      <c r="DG8" s="382"/>
      <c r="DH8" s="382"/>
      <c r="DI8" s="382"/>
      <c r="DJ8" s="382"/>
      <c r="DK8" s="382"/>
      <c r="DL8" s="382"/>
      <c r="DM8" s="382"/>
      <c r="DN8" s="382"/>
      <c r="DO8" s="382"/>
      <c r="DP8" s="604"/>
      <c r="DQ8" s="608">
        <v>1718496</v>
      </c>
      <c r="DR8" s="382"/>
      <c r="DS8" s="382"/>
      <c r="DT8" s="382"/>
      <c r="DU8" s="382"/>
      <c r="DV8" s="382"/>
      <c r="DW8" s="382"/>
      <c r="DX8" s="382"/>
      <c r="DY8" s="382"/>
      <c r="DZ8" s="382"/>
      <c r="EA8" s="382"/>
      <c r="EB8" s="382"/>
      <c r="EC8" s="609"/>
    </row>
    <row r="9" spans="2:143" ht="11.25" customHeight="1" x14ac:dyDescent="0.2">
      <c r="B9" s="610" t="s">
        <v>332</v>
      </c>
      <c r="C9" s="508"/>
      <c r="D9" s="508"/>
      <c r="E9" s="508"/>
      <c r="F9" s="508"/>
      <c r="G9" s="508"/>
      <c r="H9" s="508"/>
      <c r="I9" s="508"/>
      <c r="J9" s="508"/>
      <c r="K9" s="508"/>
      <c r="L9" s="508"/>
      <c r="M9" s="508"/>
      <c r="N9" s="508"/>
      <c r="O9" s="508"/>
      <c r="P9" s="508"/>
      <c r="Q9" s="611"/>
      <c r="R9" s="603">
        <v>15100</v>
      </c>
      <c r="S9" s="382"/>
      <c r="T9" s="382"/>
      <c r="U9" s="382"/>
      <c r="V9" s="382"/>
      <c r="W9" s="382"/>
      <c r="X9" s="382"/>
      <c r="Y9" s="604"/>
      <c r="Z9" s="605">
        <v>0.1</v>
      </c>
      <c r="AA9" s="605"/>
      <c r="AB9" s="605"/>
      <c r="AC9" s="605"/>
      <c r="AD9" s="606">
        <v>15100</v>
      </c>
      <c r="AE9" s="606"/>
      <c r="AF9" s="606"/>
      <c r="AG9" s="606"/>
      <c r="AH9" s="606"/>
      <c r="AI9" s="606"/>
      <c r="AJ9" s="606"/>
      <c r="AK9" s="606"/>
      <c r="AL9" s="612">
        <v>0.2</v>
      </c>
      <c r="AM9" s="388"/>
      <c r="AN9" s="388"/>
      <c r="AO9" s="613"/>
      <c r="AP9" s="610" t="s">
        <v>334</v>
      </c>
      <c r="AQ9" s="508"/>
      <c r="AR9" s="508"/>
      <c r="AS9" s="508"/>
      <c r="AT9" s="508"/>
      <c r="AU9" s="508"/>
      <c r="AV9" s="508"/>
      <c r="AW9" s="508"/>
      <c r="AX9" s="508"/>
      <c r="AY9" s="508"/>
      <c r="AZ9" s="508"/>
      <c r="BA9" s="508"/>
      <c r="BB9" s="508"/>
      <c r="BC9" s="508"/>
      <c r="BD9" s="508"/>
      <c r="BE9" s="508"/>
      <c r="BF9" s="611"/>
      <c r="BG9" s="603">
        <v>1140148</v>
      </c>
      <c r="BH9" s="382"/>
      <c r="BI9" s="382"/>
      <c r="BJ9" s="382"/>
      <c r="BK9" s="382"/>
      <c r="BL9" s="382"/>
      <c r="BM9" s="382"/>
      <c r="BN9" s="604"/>
      <c r="BO9" s="605">
        <v>30.4</v>
      </c>
      <c r="BP9" s="605"/>
      <c r="BQ9" s="605"/>
      <c r="BR9" s="605"/>
      <c r="BS9" s="606" t="s">
        <v>194</v>
      </c>
      <c r="BT9" s="606"/>
      <c r="BU9" s="606"/>
      <c r="BV9" s="606"/>
      <c r="BW9" s="606"/>
      <c r="BX9" s="606"/>
      <c r="BY9" s="606"/>
      <c r="BZ9" s="606"/>
      <c r="CA9" s="606"/>
      <c r="CB9" s="607"/>
      <c r="CD9" s="610" t="s">
        <v>337</v>
      </c>
      <c r="CE9" s="508"/>
      <c r="CF9" s="508"/>
      <c r="CG9" s="508"/>
      <c r="CH9" s="508"/>
      <c r="CI9" s="508"/>
      <c r="CJ9" s="508"/>
      <c r="CK9" s="508"/>
      <c r="CL9" s="508"/>
      <c r="CM9" s="508"/>
      <c r="CN9" s="508"/>
      <c r="CO9" s="508"/>
      <c r="CP9" s="508"/>
      <c r="CQ9" s="611"/>
      <c r="CR9" s="603">
        <v>1465355</v>
      </c>
      <c r="CS9" s="382"/>
      <c r="CT9" s="382"/>
      <c r="CU9" s="382"/>
      <c r="CV9" s="382"/>
      <c r="CW9" s="382"/>
      <c r="CX9" s="382"/>
      <c r="CY9" s="604"/>
      <c r="CZ9" s="605">
        <v>14.2</v>
      </c>
      <c r="DA9" s="605"/>
      <c r="DB9" s="605"/>
      <c r="DC9" s="605"/>
      <c r="DD9" s="608">
        <v>2946</v>
      </c>
      <c r="DE9" s="382"/>
      <c r="DF9" s="382"/>
      <c r="DG9" s="382"/>
      <c r="DH9" s="382"/>
      <c r="DI9" s="382"/>
      <c r="DJ9" s="382"/>
      <c r="DK9" s="382"/>
      <c r="DL9" s="382"/>
      <c r="DM9" s="382"/>
      <c r="DN9" s="382"/>
      <c r="DO9" s="382"/>
      <c r="DP9" s="604"/>
      <c r="DQ9" s="608">
        <v>1217609</v>
      </c>
      <c r="DR9" s="382"/>
      <c r="DS9" s="382"/>
      <c r="DT9" s="382"/>
      <c r="DU9" s="382"/>
      <c r="DV9" s="382"/>
      <c r="DW9" s="382"/>
      <c r="DX9" s="382"/>
      <c r="DY9" s="382"/>
      <c r="DZ9" s="382"/>
      <c r="EA9" s="382"/>
      <c r="EB9" s="382"/>
      <c r="EC9" s="609"/>
    </row>
    <row r="10" spans="2:143" ht="11.25" customHeight="1" x14ac:dyDescent="0.2">
      <c r="B10" s="610" t="s">
        <v>131</v>
      </c>
      <c r="C10" s="508"/>
      <c r="D10" s="508"/>
      <c r="E10" s="508"/>
      <c r="F10" s="508"/>
      <c r="G10" s="508"/>
      <c r="H10" s="508"/>
      <c r="I10" s="508"/>
      <c r="J10" s="508"/>
      <c r="K10" s="508"/>
      <c r="L10" s="508"/>
      <c r="M10" s="508"/>
      <c r="N10" s="508"/>
      <c r="O10" s="508"/>
      <c r="P10" s="508"/>
      <c r="Q10" s="611"/>
      <c r="R10" s="603" t="s">
        <v>194</v>
      </c>
      <c r="S10" s="382"/>
      <c r="T10" s="382"/>
      <c r="U10" s="382"/>
      <c r="V10" s="382"/>
      <c r="W10" s="382"/>
      <c r="X10" s="382"/>
      <c r="Y10" s="604"/>
      <c r="Z10" s="605" t="s">
        <v>194</v>
      </c>
      <c r="AA10" s="605"/>
      <c r="AB10" s="605"/>
      <c r="AC10" s="605"/>
      <c r="AD10" s="606" t="s">
        <v>194</v>
      </c>
      <c r="AE10" s="606"/>
      <c r="AF10" s="606"/>
      <c r="AG10" s="606"/>
      <c r="AH10" s="606"/>
      <c r="AI10" s="606"/>
      <c r="AJ10" s="606"/>
      <c r="AK10" s="606"/>
      <c r="AL10" s="612" t="s">
        <v>194</v>
      </c>
      <c r="AM10" s="388"/>
      <c r="AN10" s="388"/>
      <c r="AO10" s="613"/>
      <c r="AP10" s="610" t="s">
        <v>184</v>
      </c>
      <c r="AQ10" s="508"/>
      <c r="AR10" s="508"/>
      <c r="AS10" s="508"/>
      <c r="AT10" s="508"/>
      <c r="AU10" s="508"/>
      <c r="AV10" s="508"/>
      <c r="AW10" s="508"/>
      <c r="AX10" s="508"/>
      <c r="AY10" s="508"/>
      <c r="AZ10" s="508"/>
      <c r="BA10" s="508"/>
      <c r="BB10" s="508"/>
      <c r="BC10" s="508"/>
      <c r="BD10" s="508"/>
      <c r="BE10" s="508"/>
      <c r="BF10" s="611"/>
      <c r="BG10" s="603">
        <v>98873</v>
      </c>
      <c r="BH10" s="382"/>
      <c r="BI10" s="382"/>
      <c r="BJ10" s="382"/>
      <c r="BK10" s="382"/>
      <c r="BL10" s="382"/>
      <c r="BM10" s="382"/>
      <c r="BN10" s="604"/>
      <c r="BO10" s="605">
        <v>2.6</v>
      </c>
      <c r="BP10" s="605"/>
      <c r="BQ10" s="605"/>
      <c r="BR10" s="605"/>
      <c r="BS10" s="606" t="s">
        <v>194</v>
      </c>
      <c r="BT10" s="606"/>
      <c r="BU10" s="606"/>
      <c r="BV10" s="606"/>
      <c r="BW10" s="606"/>
      <c r="BX10" s="606"/>
      <c r="BY10" s="606"/>
      <c r="BZ10" s="606"/>
      <c r="CA10" s="606"/>
      <c r="CB10" s="607"/>
      <c r="CD10" s="610" t="s">
        <v>224</v>
      </c>
      <c r="CE10" s="508"/>
      <c r="CF10" s="508"/>
      <c r="CG10" s="508"/>
      <c r="CH10" s="508"/>
      <c r="CI10" s="508"/>
      <c r="CJ10" s="508"/>
      <c r="CK10" s="508"/>
      <c r="CL10" s="508"/>
      <c r="CM10" s="508"/>
      <c r="CN10" s="508"/>
      <c r="CO10" s="508"/>
      <c r="CP10" s="508"/>
      <c r="CQ10" s="611"/>
      <c r="CR10" s="603">
        <v>936</v>
      </c>
      <c r="CS10" s="382"/>
      <c r="CT10" s="382"/>
      <c r="CU10" s="382"/>
      <c r="CV10" s="382"/>
      <c r="CW10" s="382"/>
      <c r="CX10" s="382"/>
      <c r="CY10" s="604"/>
      <c r="CZ10" s="605">
        <v>0</v>
      </c>
      <c r="DA10" s="605"/>
      <c r="DB10" s="605"/>
      <c r="DC10" s="605"/>
      <c r="DD10" s="608" t="s">
        <v>194</v>
      </c>
      <c r="DE10" s="382"/>
      <c r="DF10" s="382"/>
      <c r="DG10" s="382"/>
      <c r="DH10" s="382"/>
      <c r="DI10" s="382"/>
      <c r="DJ10" s="382"/>
      <c r="DK10" s="382"/>
      <c r="DL10" s="382"/>
      <c r="DM10" s="382"/>
      <c r="DN10" s="382"/>
      <c r="DO10" s="382"/>
      <c r="DP10" s="604"/>
      <c r="DQ10" s="608">
        <v>936</v>
      </c>
      <c r="DR10" s="382"/>
      <c r="DS10" s="382"/>
      <c r="DT10" s="382"/>
      <c r="DU10" s="382"/>
      <c r="DV10" s="382"/>
      <c r="DW10" s="382"/>
      <c r="DX10" s="382"/>
      <c r="DY10" s="382"/>
      <c r="DZ10" s="382"/>
      <c r="EA10" s="382"/>
      <c r="EB10" s="382"/>
      <c r="EC10" s="609"/>
    </row>
    <row r="11" spans="2:143" ht="11.25" customHeight="1" x14ac:dyDescent="0.2">
      <c r="B11" s="610" t="s">
        <v>100</v>
      </c>
      <c r="C11" s="508"/>
      <c r="D11" s="508"/>
      <c r="E11" s="508"/>
      <c r="F11" s="508"/>
      <c r="G11" s="508"/>
      <c r="H11" s="508"/>
      <c r="I11" s="508"/>
      <c r="J11" s="508"/>
      <c r="K11" s="508"/>
      <c r="L11" s="508"/>
      <c r="M11" s="508"/>
      <c r="N11" s="508"/>
      <c r="O11" s="508"/>
      <c r="P11" s="508"/>
      <c r="Q11" s="611"/>
      <c r="R11" s="603">
        <v>545007</v>
      </c>
      <c r="S11" s="382"/>
      <c r="T11" s="382"/>
      <c r="U11" s="382"/>
      <c r="V11" s="382"/>
      <c r="W11" s="382"/>
      <c r="X11" s="382"/>
      <c r="Y11" s="604"/>
      <c r="Z11" s="612">
        <v>5</v>
      </c>
      <c r="AA11" s="388"/>
      <c r="AB11" s="388"/>
      <c r="AC11" s="615"/>
      <c r="AD11" s="608">
        <v>545007</v>
      </c>
      <c r="AE11" s="382"/>
      <c r="AF11" s="382"/>
      <c r="AG11" s="382"/>
      <c r="AH11" s="382"/>
      <c r="AI11" s="382"/>
      <c r="AJ11" s="382"/>
      <c r="AK11" s="604"/>
      <c r="AL11" s="612">
        <v>8.9</v>
      </c>
      <c r="AM11" s="388"/>
      <c r="AN11" s="388"/>
      <c r="AO11" s="613"/>
      <c r="AP11" s="610" t="s">
        <v>339</v>
      </c>
      <c r="AQ11" s="508"/>
      <c r="AR11" s="508"/>
      <c r="AS11" s="508"/>
      <c r="AT11" s="508"/>
      <c r="AU11" s="508"/>
      <c r="AV11" s="508"/>
      <c r="AW11" s="508"/>
      <c r="AX11" s="508"/>
      <c r="AY11" s="508"/>
      <c r="AZ11" s="508"/>
      <c r="BA11" s="508"/>
      <c r="BB11" s="508"/>
      <c r="BC11" s="508"/>
      <c r="BD11" s="508"/>
      <c r="BE11" s="508"/>
      <c r="BF11" s="611"/>
      <c r="BG11" s="603">
        <v>35041</v>
      </c>
      <c r="BH11" s="382"/>
      <c r="BI11" s="382"/>
      <c r="BJ11" s="382"/>
      <c r="BK11" s="382"/>
      <c r="BL11" s="382"/>
      <c r="BM11" s="382"/>
      <c r="BN11" s="604"/>
      <c r="BO11" s="605">
        <v>0.9</v>
      </c>
      <c r="BP11" s="605"/>
      <c r="BQ11" s="605"/>
      <c r="BR11" s="605"/>
      <c r="BS11" s="606" t="s">
        <v>194</v>
      </c>
      <c r="BT11" s="606"/>
      <c r="BU11" s="606"/>
      <c r="BV11" s="606"/>
      <c r="BW11" s="606"/>
      <c r="BX11" s="606"/>
      <c r="BY11" s="606"/>
      <c r="BZ11" s="606"/>
      <c r="CA11" s="606"/>
      <c r="CB11" s="607"/>
      <c r="CD11" s="610" t="s">
        <v>342</v>
      </c>
      <c r="CE11" s="508"/>
      <c r="CF11" s="508"/>
      <c r="CG11" s="508"/>
      <c r="CH11" s="508"/>
      <c r="CI11" s="508"/>
      <c r="CJ11" s="508"/>
      <c r="CK11" s="508"/>
      <c r="CL11" s="508"/>
      <c r="CM11" s="508"/>
      <c r="CN11" s="508"/>
      <c r="CO11" s="508"/>
      <c r="CP11" s="508"/>
      <c r="CQ11" s="611"/>
      <c r="CR11" s="603">
        <v>113471</v>
      </c>
      <c r="CS11" s="382"/>
      <c r="CT11" s="382"/>
      <c r="CU11" s="382"/>
      <c r="CV11" s="382"/>
      <c r="CW11" s="382"/>
      <c r="CX11" s="382"/>
      <c r="CY11" s="604"/>
      <c r="CZ11" s="605">
        <v>1.1000000000000001</v>
      </c>
      <c r="DA11" s="605"/>
      <c r="DB11" s="605"/>
      <c r="DC11" s="605"/>
      <c r="DD11" s="608">
        <v>13103</v>
      </c>
      <c r="DE11" s="382"/>
      <c r="DF11" s="382"/>
      <c r="DG11" s="382"/>
      <c r="DH11" s="382"/>
      <c r="DI11" s="382"/>
      <c r="DJ11" s="382"/>
      <c r="DK11" s="382"/>
      <c r="DL11" s="382"/>
      <c r="DM11" s="382"/>
      <c r="DN11" s="382"/>
      <c r="DO11" s="382"/>
      <c r="DP11" s="604"/>
      <c r="DQ11" s="608">
        <v>71298</v>
      </c>
      <c r="DR11" s="382"/>
      <c r="DS11" s="382"/>
      <c r="DT11" s="382"/>
      <c r="DU11" s="382"/>
      <c r="DV11" s="382"/>
      <c r="DW11" s="382"/>
      <c r="DX11" s="382"/>
      <c r="DY11" s="382"/>
      <c r="DZ11" s="382"/>
      <c r="EA11" s="382"/>
      <c r="EB11" s="382"/>
      <c r="EC11" s="609"/>
    </row>
    <row r="12" spans="2:143" ht="11.25" customHeight="1" x14ac:dyDescent="0.2">
      <c r="B12" s="610" t="s">
        <v>145</v>
      </c>
      <c r="C12" s="508"/>
      <c r="D12" s="508"/>
      <c r="E12" s="508"/>
      <c r="F12" s="508"/>
      <c r="G12" s="508"/>
      <c r="H12" s="508"/>
      <c r="I12" s="508"/>
      <c r="J12" s="508"/>
      <c r="K12" s="508"/>
      <c r="L12" s="508"/>
      <c r="M12" s="508"/>
      <c r="N12" s="508"/>
      <c r="O12" s="508"/>
      <c r="P12" s="508"/>
      <c r="Q12" s="611"/>
      <c r="R12" s="603">
        <v>7412</v>
      </c>
      <c r="S12" s="382"/>
      <c r="T12" s="382"/>
      <c r="U12" s="382"/>
      <c r="V12" s="382"/>
      <c r="W12" s="382"/>
      <c r="X12" s="382"/>
      <c r="Y12" s="604"/>
      <c r="Z12" s="605">
        <v>0.1</v>
      </c>
      <c r="AA12" s="605"/>
      <c r="AB12" s="605"/>
      <c r="AC12" s="605"/>
      <c r="AD12" s="606">
        <v>7412</v>
      </c>
      <c r="AE12" s="606"/>
      <c r="AF12" s="606"/>
      <c r="AG12" s="606"/>
      <c r="AH12" s="606"/>
      <c r="AI12" s="606"/>
      <c r="AJ12" s="606"/>
      <c r="AK12" s="606"/>
      <c r="AL12" s="612">
        <v>0.1</v>
      </c>
      <c r="AM12" s="388"/>
      <c r="AN12" s="388"/>
      <c r="AO12" s="613"/>
      <c r="AP12" s="610" t="s">
        <v>343</v>
      </c>
      <c r="AQ12" s="508"/>
      <c r="AR12" s="508"/>
      <c r="AS12" s="508"/>
      <c r="AT12" s="508"/>
      <c r="AU12" s="508"/>
      <c r="AV12" s="508"/>
      <c r="AW12" s="508"/>
      <c r="AX12" s="508"/>
      <c r="AY12" s="508"/>
      <c r="AZ12" s="508"/>
      <c r="BA12" s="508"/>
      <c r="BB12" s="508"/>
      <c r="BC12" s="508"/>
      <c r="BD12" s="508"/>
      <c r="BE12" s="508"/>
      <c r="BF12" s="611"/>
      <c r="BG12" s="603">
        <v>1752088</v>
      </c>
      <c r="BH12" s="382"/>
      <c r="BI12" s="382"/>
      <c r="BJ12" s="382"/>
      <c r="BK12" s="382"/>
      <c r="BL12" s="382"/>
      <c r="BM12" s="382"/>
      <c r="BN12" s="604"/>
      <c r="BO12" s="605">
        <v>46.8</v>
      </c>
      <c r="BP12" s="605"/>
      <c r="BQ12" s="605"/>
      <c r="BR12" s="605"/>
      <c r="BS12" s="606" t="s">
        <v>194</v>
      </c>
      <c r="BT12" s="606"/>
      <c r="BU12" s="606"/>
      <c r="BV12" s="606"/>
      <c r="BW12" s="606"/>
      <c r="BX12" s="606"/>
      <c r="BY12" s="606"/>
      <c r="BZ12" s="606"/>
      <c r="CA12" s="606"/>
      <c r="CB12" s="607"/>
      <c r="CD12" s="610" t="s">
        <v>86</v>
      </c>
      <c r="CE12" s="508"/>
      <c r="CF12" s="508"/>
      <c r="CG12" s="508"/>
      <c r="CH12" s="508"/>
      <c r="CI12" s="508"/>
      <c r="CJ12" s="508"/>
      <c r="CK12" s="508"/>
      <c r="CL12" s="508"/>
      <c r="CM12" s="508"/>
      <c r="CN12" s="508"/>
      <c r="CO12" s="508"/>
      <c r="CP12" s="508"/>
      <c r="CQ12" s="611"/>
      <c r="CR12" s="603">
        <v>378968</v>
      </c>
      <c r="CS12" s="382"/>
      <c r="CT12" s="382"/>
      <c r="CU12" s="382"/>
      <c r="CV12" s="382"/>
      <c r="CW12" s="382"/>
      <c r="CX12" s="382"/>
      <c r="CY12" s="604"/>
      <c r="CZ12" s="605">
        <v>3.7</v>
      </c>
      <c r="DA12" s="605"/>
      <c r="DB12" s="605"/>
      <c r="DC12" s="605"/>
      <c r="DD12" s="608">
        <v>6957</v>
      </c>
      <c r="DE12" s="382"/>
      <c r="DF12" s="382"/>
      <c r="DG12" s="382"/>
      <c r="DH12" s="382"/>
      <c r="DI12" s="382"/>
      <c r="DJ12" s="382"/>
      <c r="DK12" s="382"/>
      <c r="DL12" s="382"/>
      <c r="DM12" s="382"/>
      <c r="DN12" s="382"/>
      <c r="DO12" s="382"/>
      <c r="DP12" s="604"/>
      <c r="DQ12" s="608">
        <v>295154</v>
      </c>
      <c r="DR12" s="382"/>
      <c r="DS12" s="382"/>
      <c r="DT12" s="382"/>
      <c r="DU12" s="382"/>
      <c r="DV12" s="382"/>
      <c r="DW12" s="382"/>
      <c r="DX12" s="382"/>
      <c r="DY12" s="382"/>
      <c r="DZ12" s="382"/>
      <c r="EA12" s="382"/>
      <c r="EB12" s="382"/>
      <c r="EC12" s="609"/>
    </row>
    <row r="13" spans="2:143" ht="11.25" customHeight="1" x14ac:dyDescent="0.2">
      <c r="B13" s="610" t="s">
        <v>344</v>
      </c>
      <c r="C13" s="508"/>
      <c r="D13" s="508"/>
      <c r="E13" s="508"/>
      <c r="F13" s="508"/>
      <c r="G13" s="508"/>
      <c r="H13" s="508"/>
      <c r="I13" s="508"/>
      <c r="J13" s="508"/>
      <c r="K13" s="508"/>
      <c r="L13" s="508"/>
      <c r="M13" s="508"/>
      <c r="N13" s="508"/>
      <c r="O13" s="508"/>
      <c r="P13" s="508"/>
      <c r="Q13" s="611"/>
      <c r="R13" s="603" t="s">
        <v>194</v>
      </c>
      <c r="S13" s="382"/>
      <c r="T13" s="382"/>
      <c r="U13" s="382"/>
      <c r="V13" s="382"/>
      <c r="W13" s="382"/>
      <c r="X13" s="382"/>
      <c r="Y13" s="604"/>
      <c r="Z13" s="605" t="s">
        <v>194</v>
      </c>
      <c r="AA13" s="605"/>
      <c r="AB13" s="605"/>
      <c r="AC13" s="605"/>
      <c r="AD13" s="606" t="s">
        <v>194</v>
      </c>
      <c r="AE13" s="606"/>
      <c r="AF13" s="606"/>
      <c r="AG13" s="606"/>
      <c r="AH13" s="606"/>
      <c r="AI13" s="606"/>
      <c r="AJ13" s="606"/>
      <c r="AK13" s="606"/>
      <c r="AL13" s="612" t="s">
        <v>194</v>
      </c>
      <c r="AM13" s="388"/>
      <c r="AN13" s="388"/>
      <c r="AO13" s="613"/>
      <c r="AP13" s="610" t="s">
        <v>346</v>
      </c>
      <c r="AQ13" s="508"/>
      <c r="AR13" s="508"/>
      <c r="AS13" s="508"/>
      <c r="AT13" s="508"/>
      <c r="AU13" s="508"/>
      <c r="AV13" s="508"/>
      <c r="AW13" s="508"/>
      <c r="AX13" s="508"/>
      <c r="AY13" s="508"/>
      <c r="AZ13" s="508"/>
      <c r="BA13" s="508"/>
      <c r="BB13" s="508"/>
      <c r="BC13" s="508"/>
      <c r="BD13" s="508"/>
      <c r="BE13" s="508"/>
      <c r="BF13" s="611"/>
      <c r="BG13" s="603">
        <v>1751912</v>
      </c>
      <c r="BH13" s="382"/>
      <c r="BI13" s="382"/>
      <c r="BJ13" s="382"/>
      <c r="BK13" s="382"/>
      <c r="BL13" s="382"/>
      <c r="BM13" s="382"/>
      <c r="BN13" s="604"/>
      <c r="BO13" s="605">
        <v>46.8</v>
      </c>
      <c r="BP13" s="605"/>
      <c r="BQ13" s="605"/>
      <c r="BR13" s="605"/>
      <c r="BS13" s="606" t="s">
        <v>194</v>
      </c>
      <c r="BT13" s="606"/>
      <c r="BU13" s="606"/>
      <c r="BV13" s="606"/>
      <c r="BW13" s="606"/>
      <c r="BX13" s="606"/>
      <c r="BY13" s="606"/>
      <c r="BZ13" s="606"/>
      <c r="CA13" s="606"/>
      <c r="CB13" s="607"/>
      <c r="CD13" s="610" t="s">
        <v>347</v>
      </c>
      <c r="CE13" s="508"/>
      <c r="CF13" s="508"/>
      <c r="CG13" s="508"/>
      <c r="CH13" s="508"/>
      <c r="CI13" s="508"/>
      <c r="CJ13" s="508"/>
      <c r="CK13" s="508"/>
      <c r="CL13" s="508"/>
      <c r="CM13" s="508"/>
      <c r="CN13" s="508"/>
      <c r="CO13" s="508"/>
      <c r="CP13" s="508"/>
      <c r="CQ13" s="611"/>
      <c r="CR13" s="603">
        <v>784476</v>
      </c>
      <c r="CS13" s="382"/>
      <c r="CT13" s="382"/>
      <c r="CU13" s="382"/>
      <c r="CV13" s="382"/>
      <c r="CW13" s="382"/>
      <c r="CX13" s="382"/>
      <c r="CY13" s="604"/>
      <c r="CZ13" s="605">
        <v>7.6</v>
      </c>
      <c r="DA13" s="605"/>
      <c r="DB13" s="605"/>
      <c r="DC13" s="605"/>
      <c r="DD13" s="608">
        <v>230050</v>
      </c>
      <c r="DE13" s="382"/>
      <c r="DF13" s="382"/>
      <c r="DG13" s="382"/>
      <c r="DH13" s="382"/>
      <c r="DI13" s="382"/>
      <c r="DJ13" s="382"/>
      <c r="DK13" s="382"/>
      <c r="DL13" s="382"/>
      <c r="DM13" s="382"/>
      <c r="DN13" s="382"/>
      <c r="DO13" s="382"/>
      <c r="DP13" s="604"/>
      <c r="DQ13" s="608">
        <v>543659</v>
      </c>
      <c r="DR13" s="382"/>
      <c r="DS13" s="382"/>
      <c r="DT13" s="382"/>
      <c r="DU13" s="382"/>
      <c r="DV13" s="382"/>
      <c r="DW13" s="382"/>
      <c r="DX13" s="382"/>
      <c r="DY13" s="382"/>
      <c r="DZ13" s="382"/>
      <c r="EA13" s="382"/>
      <c r="EB13" s="382"/>
      <c r="EC13" s="609"/>
    </row>
    <row r="14" spans="2:143" ht="11.25" customHeight="1" x14ac:dyDescent="0.2">
      <c r="B14" s="610" t="s">
        <v>349</v>
      </c>
      <c r="C14" s="508"/>
      <c r="D14" s="508"/>
      <c r="E14" s="508"/>
      <c r="F14" s="508"/>
      <c r="G14" s="508"/>
      <c r="H14" s="508"/>
      <c r="I14" s="508"/>
      <c r="J14" s="508"/>
      <c r="K14" s="508"/>
      <c r="L14" s="508"/>
      <c r="M14" s="508"/>
      <c r="N14" s="508"/>
      <c r="O14" s="508"/>
      <c r="P14" s="508"/>
      <c r="Q14" s="611"/>
      <c r="R14" s="603">
        <v>123</v>
      </c>
      <c r="S14" s="382"/>
      <c r="T14" s="382"/>
      <c r="U14" s="382"/>
      <c r="V14" s="382"/>
      <c r="W14" s="382"/>
      <c r="X14" s="382"/>
      <c r="Y14" s="604"/>
      <c r="Z14" s="605">
        <v>0</v>
      </c>
      <c r="AA14" s="605"/>
      <c r="AB14" s="605"/>
      <c r="AC14" s="605"/>
      <c r="AD14" s="606">
        <v>123</v>
      </c>
      <c r="AE14" s="606"/>
      <c r="AF14" s="606"/>
      <c r="AG14" s="606"/>
      <c r="AH14" s="606"/>
      <c r="AI14" s="606"/>
      <c r="AJ14" s="606"/>
      <c r="AK14" s="606"/>
      <c r="AL14" s="612">
        <v>0</v>
      </c>
      <c r="AM14" s="388"/>
      <c r="AN14" s="388"/>
      <c r="AO14" s="613"/>
      <c r="AP14" s="610" t="s">
        <v>214</v>
      </c>
      <c r="AQ14" s="508"/>
      <c r="AR14" s="508"/>
      <c r="AS14" s="508"/>
      <c r="AT14" s="508"/>
      <c r="AU14" s="508"/>
      <c r="AV14" s="508"/>
      <c r="AW14" s="508"/>
      <c r="AX14" s="508"/>
      <c r="AY14" s="508"/>
      <c r="AZ14" s="508"/>
      <c r="BA14" s="508"/>
      <c r="BB14" s="508"/>
      <c r="BC14" s="508"/>
      <c r="BD14" s="508"/>
      <c r="BE14" s="508"/>
      <c r="BF14" s="611"/>
      <c r="BG14" s="603">
        <v>62041</v>
      </c>
      <c r="BH14" s="382"/>
      <c r="BI14" s="382"/>
      <c r="BJ14" s="382"/>
      <c r="BK14" s="382"/>
      <c r="BL14" s="382"/>
      <c r="BM14" s="382"/>
      <c r="BN14" s="604"/>
      <c r="BO14" s="605">
        <v>1.7</v>
      </c>
      <c r="BP14" s="605"/>
      <c r="BQ14" s="605"/>
      <c r="BR14" s="605"/>
      <c r="BS14" s="606" t="s">
        <v>194</v>
      </c>
      <c r="BT14" s="606"/>
      <c r="BU14" s="606"/>
      <c r="BV14" s="606"/>
      <c r="BW14" s="606"/>
      <c r="BX14" s="606"/>
      <c r="BY14" s="606"/>
      <c r="BZ14" s="606"/>
      <c r="CA14" s="606"/>
      <c r="CB14" s="607"/>
      <c r="CD14" s="610" t="s">
        <v>65</v>
      </c>
      <c r="CE14" s="508"/>
      <c r="CF14" s="508"/>
      <c r="CG14" s="508"/>
      <c r="CH14" s="508"/>
      <c r="CI14" s="508"/>
      <c r="CJ14" s="508"/>
      <c r="CK14" s="508"/>
      <c r="CL14" s="508"/>
      <c r="CM14" s="508"/>
      <c r="CN14" s="508"/>
      <c r="CO14" s="508"/>
      <c r="CP14" s="508"/>
      <c r="CQ14" s="611"/>
      <c r="CR14" s="603">
        <v>695100</v>
      </c>
      <c r="CS14" s="382"/>
      <c r="CT14" s="382"/>
      <c r="CU14" s="382"/>
      <c r="CV14" s="382"/>
      <c r="CW14" s="382"/>
      <c r="CX14" s="382"/>
      <c r="CY14" s="604"/>
      <c r="CZ14" s="605">
        <v>6.7</v>
      </c>
      <c r="DA14" s="605"/>
      <c r="DB14" s="605"/>
      <c r="DC14" s="605"/>
      <c r="DD14" s="608">
        <v>60242</v>
      </c>
      <c r="DE14" s="382"/>
      <c r="DF14" s="382"/>
      <c r="DG14" s="382"/>
      <c r="DH14" s="382"/>
      <c r="DI14" s="382"/>
      <c r="DJ14" s="382"/>
      <c r="DK14" s="382"/>
      <c r="DL14" s="382"/>
      <c r="DM14" s="382"/>
      <c r="DN14" s="382"/>
      <c r="DO14" s="382"/>
      <c r="DP14" s="604"/>
      <c r="DQ14" s="608">
        <v>490987</v>
      </c>
      <c r="DR14" s="382"/>
      <c r="DS14" s="382"/>
      <c r="DT14" s="382"/>
      <c r="DU14" s="382"/>
      <c r="DV14" s="382"/>
      <c r="DW14" s="382"/>
      <c r="DX14" s="382"/>
      <c r="DY14" s="382"/>
      <c r="DZ14" s="382"/>
      <c r="EA14" s="382"/>
      <c r="EB14" s="382"/>
      <c r="EC14" s="609"/>
    </row>
    <row r="15" spans="2:143" ht="11.25" customHeight="1" x14ac:dyDescent="0.2">
      <c r="B15" s="610" t="s">
        <v>319</v>
      </c>
      <c r="C15" s="508"/>
      <c r="D15" s="508"/>
      <c r="E15" s="508"/>
      <c r="F15" s="508"/>
      <c r="G15" s="508"/>
      <c r="H15" s="508"/>
      <c r="I15" s="508"/>
      <c r="J15" s="508"/>
      <c r="K15" s="508"/>
      <c r="L15" s="508"/>
      <c r="M15" s="508"/>
      <c r="N15" s="508"/>
      <c r="O15" s="508"/>
      <c r="P15" s="508"/>
      <c r="Q15" s="611"/>
      <c r="R15" s="603" t="s">
        <v>194</v>
      </c>
      <c r="S15" s="382"/>
      <c r="T15" s="382"/>
      <c r="U15" s="382"/>
      <c r="V15" s="382"/>
      <c r="W15" s="382"/>
      <c r="X15" s="382"/>
      <c r="Y15" s="604"/>
      <c r="Z15" s="605" t="s">
        <v>194</v>
      </c>
      <c r="AA15" s="605"/>
      <c r="AB15" s="605"/>
      <c r="AC15" s="605"/>
      <c r="AD15" s="606" t="s">
        <v>194</v>
      </c>
      <c r="AE15" s="606"/>
      <c r="AF15" s="606"/>
      <c r="AG15" s="606"/>
      <c r="AH15" s="606"/>
      <c r="AI15" s="606"/>
      <c r="AJ15" s="606"/>
      <c r="AK15" s="606"/>
      <c r="AL15" s="612" t="s">
        <v>194</v>
      </c>
      <c r="AM15" s="388"/>
      <c r="AN15" s="388"/>
      <c r="AO15" s="613"/>
      <c r="AP15" s="610" t="s">
        <v>350</v>
      </c>
      <c r="AQ15" s="508"/>
      <c r="AR15" s="508"/>
      <c r="AS15" s="508"/>
      <c r="AT15" s="508"/>
      <c r="AU15" s="508"/>
      <c r="AV15" s="508"/>
      <c r="AW15" s="508"/>
      <c r="AX15" s="508"/>
      <c r="AY15" s="508"/>
      <c r="AZ15" s="508"/>
      <c r="BA15" s="508"/>
      <c r="BB15" s="508"/>
      <c r="BC15" s="508"/>
      <c r="BD15" s="508"/>
      <c r="BE15" s="508"/>
      <c r="BF15" s="611"/>
      <c r="BG15" s="603">
        <v>225125</v>
      </c>
      <c r="BH15" s="382"/>
      <c r="BI15" s="382"/>
      <c r="BJ15" s="382"/>
      <c r="BK15" s="382"/>
      <c r="BL15" s="382"/>
      <c r="BM15" s="382"/>
      <c r="BN15" s="604"/>
      <c r="BO15" s="605">
        <v>6</v>
      </c>
      <c r="BP15" s="605"/>
      <c r="BQ15" s="605"/>
      <c r="BR15" s="605"/>
      <c r="BS15" s="606" t="s">
        <v>194</v>
      </c>
      <c r="BT15" s="606"/>
      <c r="BU15" s="606"/>
      <c r="BV15" s="606"/>
      <c r="BW15" s="606"/>
      <c r="BX15" s="606"/>
      <c r="BY15" s="606"/>
      <c r="BZ15" s="606"/>
      <c r="CA15" s="606"/>
      <c r="CB15" s="607"/>
      <c r="CD15" s="610" t="s">
        <v>352</v>
      </c>
      <c r="CE15" s="508"/>
      <c r="CF15" s="508"/>
      <c r="CG15" s="508"/>
      <c r="CH15" s="508"/>
      <c r="CI15" s="508"/>
      <c r="CJ15" s="508"/>
      <c r="CK15" s="508"/>
      <c r="CL15" s="508"/>
      <c r="CM15" s="508"/>
      <c r="CN15" s="508"/>
      <c r="CO15" s="508"/>
      <c r="CP15" s="508"/>
      <c r="CQ15" s="611"/>
      <c r="CR15" s="603">
        <v>770484</v>
      </c>
      <c r="CS15" s="382"/>
      <c r="CT15" s="382"/>
      <c r="CU15" s="382"/>
      <c r="CV15" s="382"/>
      <c r="CW15" s="382"/>
      <c r="CX15" s="382"/>
      <c r="CY15" s="604"/>
      <c r="CZ15" s="605">
        <v>7.5</v>
      </c>
      <c r="DA15" s="605"/>
      <c r="DB15" s="605"/>
      <c r="DC15" s="605"/>
      <c r="DD15" s="608">
        <v>53283</v>
      </c>
      <c r="DE15" s="382"/>
      <c r="DF15" s="382"/>
      <c r="DG15" s="382"/>
      <c r="DH15" s="382"/>
      <c r="DI15" s="382"/>
      <c r="DJ15" s="382"/>
      <c r="DK15" s="382"/>
      <c r="DL15" s="382"/>
      <c r="DM15" s="382"/>
      <c r="DN15" s="382"/>
      <c r="DO15" s="382"/>
      <c r="DP15" s="604"/>
      <c r="DQ15" s="608">
        <v>685022</v>
      </c>
      <c r="DR15" s="382"/>
      <c r="DS15" s="382"/>
      <c r="DT15" s="382"/>
      <c r="DU15" s="382"/>
      <c r="DV15" s="382"/>
      <c r="DW15" s="382"/>
      <c r="DX15" s="382"/>
      <c r="DY15" s="382"/>
      <c r="DZ15" s="382"/>
      <c r="EA15" s="382"/>
      <c r="EB15" s="382"/>
      <c r="EC15" s="609"/>
    </row>
    <row r="16" spans="2:143" ht="11.25" customHeight="1" x14ac:dyDescent="0.2">
      <c r="B16" s="610" t="s">
        <v>353</v>
      </c>
      <c r="C16" s="508"/>
      <c r="D16" s="508"/>
      <c r="E16" s="508"/>
      <c r="F16" s="508"/>
      <c r="G16" s="508"/>
      <c r="H16" s="508"/>
      <c r="I16" s="508"/>
      <c r="J16" s="508"/>
      <c r="K16" s="508"/>
      <c r="L16" s="508"/>
      <c r="M16" s="508"/>
      <c r="N16" s="508"/>
      <c r="O16" s="508"/>
      <c r="P16" s="508"/>
      <c r="Q16" s="611"/>
      <c r="R16" s="603">
        <v>12930</v>
      </c>
      <c r="S16" s="382"/>
      <c r="T16" s="382"/>
      <c r="U16" s="382"/>
      <c r="V16" s="382"/>
      <c r="W16" s="382"/>
      <c r="X16" s="382"/>
      <c r="Y16" s="604"/>
      <c r="Z16" s="605">
        <v>0.1</v>
      </c>
      <c r="AA16" s="605"/>
      <c r="AB16" s="605"/>
      <c r="AC16" s="605"/>
      <c r="AD16" s="606">
        <v>12930</v>
      </c>
      <c r="AE16" s="606"/>
      <c r="AF16" s="606"/>
      <c r="AG16" s="606"/>
      <c r="AH16" s="606"/>
      <c r="AI16" s="606"/>
      <c r="AJ16" s="606"/>
      <c r="AK16" s="606"/>
      <c r="AL16" s="612">
        <v>0.2</v>
      </c>
      <c r="AM16" s="388"/>
      <c r="AN16" s="388"/>
      <c r="AO16" s="613"/>
      <c r="AP16" s="610" t="s">
        <v>354</v>
      </c>
      <c r="AQ16" s="508"/>
      <c r="AR16" s="508"/>
      <c r="AS16" s="508"/>
      <c r="AT16" s="508"/>
      <c r="AU16" s="508"/>
      <c r="AV16" s="508"/>
      <c r="AW16" s="508"/>
      <c r="AX16" s="508"/>
      <c r="AY16" s="508"/>
      <c r="AZ16" s="508"/>
      <c r="BA16" s="508"/>
      <c r="BB16" s="508"/>
      <c r="BC16" s="508"/>
      <c r="BD16" s="508"/>
      <c r="BE16" s="508"/>
      <c r="BF16" s="611"/>
      <c r="BG16" s="603" t="s">
        <v>194</v>
      </c>
      <c r="BH16" s="382"/>
      <c r="BI16" s="382"/>
      <c r="BJ16" s="382"/>
      <c r="BK16" s="382"/>
      <c r="BL16" s="382"/>
      <c r="BM16" s="382"/>
      <c r="BN16" s="604"/>
      <c r="BO16" s="605" t="s">
        <v>194</v>
      </c>
      <c r="BP16" s="605"/>
      <c r="BQ16" s="605"/>
      <c r="BR16" s="605"/>
      <c r="BS16" s="606" t="s">
        <v>194</v>
      </c>
      <c r="BT16" s="606"/>
      <c r="BU16" s="606"/>
      <c r="BV16" s="606"/>
      <c r="BW16" s="606"/>
      <c r="BX16" s="606"/>
      <c r="BY16" s="606"/>
      <c r="BZ16" s="606"/>
      <c r="CA16" s="606"/>
      <c r="CB16" s="607"/>
      <c r="CD16" s="610" t="s">
        <v>355</v>
      </c>
      <c r="CE16" s="508"/>
      <c r="CF16" s="508"/>
      <c r="CG16" s="508"/>
      <c r="CH16" s="508"/>
      <c r="CI16" s="508"/>
      <c r="CJ16" s="508"/>
      <c r="CK16" s="508"/>
      <c r="CL16" s="508"/>
      <c r="CM16" s="508"/>
      <c r="CN16" s="508"/>
      <c r="CO16" s="508"/>
      <c r="CP16" s="508"/>
      <c r="CQ16" s="611"/>
      <c r="CR16" s="603">
        <v>21600</v>
      </c>
      <c r="CS16" s="382"/>
      <c r="CT16" s="382"/>
      <c r="CU16" s="382"/>
      <c r="CV16" s="382"/>
      <c r="CW16" s="382"/>
      <c r="CX16" s="382"/>
      <c r="CY16" s="604"/>
      <c r="CZ16" s="605">
        <v>0.2</v>
      </c>
      <c r="DA16" s="605"/>
      <c r="DB16" s="605"/>
      <c r="DC16" s="605"/>
      <c r="DD16" s="608" t="s">
        <v>194</v>
      </c>
      <c r="DE16" s="382"/>
      <c r="DF16" s="382"/>
      <c r="DG16" s="382"/>
      <c r="DH16" s="382"/>
      <c r="DI16" s="382"/>
      <c r="DJ16" s="382"/>
      <c r="DK16" s="382"/>
      <c r="DL16" s="382"/>
      <c r="DM16" s="382"/>
      <c r="DN16" s="382"/>
      <c r="DO16" s="382"/>
      <c r="DP16" s="604"/>
      <c r="DQ16" s="608">
        <v>2737</v>
      </c>
      <c r="DR16" s="382"/>
      <c r="DS16" s="382"/>
      <c r="DT16" s="382"/>
      <c r="DU16" s="382"/>
      <c r="DV16" s="382"/>
      <c r="DW16" s="382"/>
      <c r="DX16" s="382"/>
      <c r="DY16" s="382"/>
      <c r="DZ16" s="382"/>
      <c r="EA16" s="382"/>
      <c r="EB16" s="382"/>
      <c r="EC16" s="609"/>
    </row>
    <row r="17" spans="2:133" ht="11.25" customHeight="1" x14ac:dyDescent="0.2">
      <c r="B17" s="610" t="s">
        <v>356</v>
      </c>
      <c r="C17" s="508"/>
      <c r="D17" s="508"/>
      <c r="E17" s="508"/>
      <c r="F17" s="508"/>
      <c r="G17" s="508"/>
      <c r="H17" s="508"/>
      <c r="I17" s="508"/>
      <c r="J17" s="508"/>
      <c r="K17" s="508"/>
      <c r="L17" s="508"/>
      <c r="M17" s="508"/>
      <c r="N17" s="508"/>
      <c r="O17" s="508"/>
      <c r="P17" s="508"/>
      <c r="Q17" s="611"/>
      <c r="R17" s="603">
        <v>41392</v>
      </c>
      <c r="S17" s="382"/>
      <c r="T17" s="382"/>
      <c r="U17" s="382"/>
      <c r="V17" s="382"/>
      <c r="W17" s="382"/>
      <c r="X17" s="382"/>
      <c r="Y17" s="604"/>
      <c r="Z17" s="605">
        <v>0.4</v>
      </c>
      <c r="AA17" s="605"/>
      <c r="AB17" s="605"/>
      <c r="AC17" s="605"/>
      <c r="AD17" s="606">
        <v>41392</v>
      </c>
      <c r="AE17" s="606"/>
      <c r="AF17" s="606"/>
      <c r="AG17" s="606"/>
      <c r="AH17" s="606"/>
      <c r="AI17" s="606"/>
      <c r="AJ17" s="606"/>
      <c r="AK17" s="606"/>
      <c r="AL17" s="612">
        <v>0.7</v>
      </c>
      <c r="AM17" s="388"/>
      <c r="AN17" s="388"/>
      <c r="AO17" s="613"/>
      <c r="AP17" s="610" t="s">
        <v>357</v>
      </c>
      <c r="AQ17" s="508"/>
      <c r="AR17" s="508"/>
      <c r="AS17" s="508"/>
      <c r="AT17" s="508"/>
      <c r="AU17" s="508"/>
      <c r="AV17" s="508"/>
      <c r="AW17" s="508"/>
      <c r="AX17" s="508"/>
      <c r="AY17" s="508"/>
      <c r="AZ17" s="508"/>
      <c r="BA17" s="508"/>
      <c r="BB17" s="508"/>
      <c r="BC17" s="508"/>
      <c r="BD17" s="508"/>
      <c r="BE17" s="508"/>
      <c r="BF17" s="611"/>
      <c r="BG17" s="603" t="s">
        <v>194</v>
      </c>
      <c r="BH17" s="382"/>
      <c r="BI17" s="382"/>
      <c r="BJ17" s="382"/>
      <c r="BK17" s="382"/>
      <c r="BL17" s="382"/>
      <c r="BM17" s="382"/>
      <c r="BN17" s="604"/>
      <c r="BO17" s="605" t="s">
        <v>194</v>
      </c>
      <c r="BP17" s="605"/>
      <c r="BQ17" s="605"/>
      <c r="BR17" s="605"/>
      <c r="BS17" s="606" t="s">
        <v>194</v>
      </c>
      <c r="BT17" s="606"/>
      <c r="BU17" s="606"/>
      <c r="BV17" s="606"/>
      <c r="BW17" s="606"/>
      <c r="BX17" s="606"/>
      <c r="BY17" s="606"/>
      <c r="BZ17" s="606"/>
      <c r="CA17" s="606"/>
      <c r="CB17" s="607"/>
      <c r="CD17" s="610" t="s">
        <v>359</v>
      </c>
      <c r="CE17" s="508"/>
      <c r="CF17" s="508"/>
      <c r="CG17" s="508"/>
      <c r="CH17" s="508"/>
      <c r="CI17" s="508"/>
      <c r="CJ17" s="508"/>
      <c r="CK17" s="508"/>
      <c r="CL17" s="508"/>
      <c r="CM17" s="508"/>
      <c r="CN17" s="508"/>
      <c r="CO17" s="508"/>
      <c r="CP17" s="508"/>
      <c r="CQ17" s="611"/>
      <c r="CR17" s="603">
        <v>822345</v>
      </c>
      <c r="CS17" s="382"/>
      <c r="CT17" s="382"/>
      <c r="CU17" s="382"/>
      <c r="CV17" s="382"/>
      <c r="CW17" s="382"/>
      <c r="CX17" s="382"/>
      <c r="CY17" s="604"/>
      <c r="CZ17" s="605">
        <v>8</v>
      </c>
      <c r="DA17" s="605"/>
      <c r="DB17" s="605"/>
      <c r="DC17" s="605"/>
      <c r="DD17" s="608" t="s">
        <v>194</v>
      </c>
      <c r="DE17" s="382"/>
      <c r="DF17" s="382"/>
      <c r="DG17" s="382"/>
      <c r="DH17" s="382"/>
      <c r="DI17" s="382"/>
      <c r="DJ17" s="382"/>
      <c r="DK17" s="382"/>
      <c r="DL17" s="382"/>
      <c r="DM17" s="382"/>
      <c r="DN17" s="382"/>
      <c r="DO17" s="382"/>
      <c r="DP17" s="604"/>
      <c r="DQ17" s="608">
        <v>822339</v>
      </c>
      <c r="DR17" s="382"/>
      <c r="DS17" s="382"/>
      <c r="DT17" s="382"/>
      <c r="DU17" s="382"/>
      <c r="DV17" s="382"/>
      <c r="DW17" s="382"/>
      <c r="DX17" s="382"/>
      <c r="DY17" s="382"/>
      <c r="DZ17" s="382"/>
      <c r="EA17" s="382"/>
      <c r="EB17" s="382"/>
      <c r="EC17" s="609"/>
    </row>
    <row r="18" spans="2:133" ht="11.25" customHeight="1" x14ac:dyDescent="0.2">
      <c r="B18" s="610" t="s">
        <v>360</v>
      </c>
      <c r="C18" s="508"/>
      <c r="D18" s="508"/>
      <c r="E18" s="508"/>
      <c r="F18" s="508"/>
      <c r="G18" s="508"/>
      <c r="H18" s="508"/>
      <c r="I18" s="508"/>
      <c r="J18" s="508"/>
      <c r="K18" s="508"/>
      <c r="L18" s="508"/>
      <c r="M18" s="508"/>
      <c r="N18" s="508"/>
      <c r="O18" s="508"/>
      <c r="P18" s="508"/>
      <c r="Q18" s="611"/>
      <c r="R18" s="603">
        <v>10154</v>
      </c>
      <c r="S18" s="382"/>
      <c r="T18" s="382"/>
      <c r="U18" s="382"/>
      <c r="V18" s="382"/>
      <c r="W18" s="382"/>
      <c r="X18" s="382"/>
      <c r="Y18" s="604"/>
      <c r="Z18" s="605">
        <v>0.1</v>
      </c>
      <c r="AA18" s="605"/>
      <c r="AB18" s="605"/>
      <c r="AC18" s="605"/>
      <c r="AD18" s="606">
        <v>10154</v>
      </c>
      <c r="AE18" s="606"/>
      <c r="AF18" s="606"/>
      <c r="AG18" s="606"/>
      <c r="AH18" s="606"/>
      <c r="AI18" s="606"/>
      <c r="AJ18" s="606"/>
      <c r="AK18" s="606"/>
      <c r="AL18" s="612">
        <v>0.2</v>
      </c>
      <c r="AM18" s="388"/>
      <c r="AN18" s="388"/>
      <c r="AO18" s="613"/>
      <c r="AP18" s="610" t="s">
        <v>97</v>
      </c>
      <c r="AQ18" s="508"/>
      <c r="AR18" s="508"/>
      <c r="AS18" s="508"/>
      <c r="AT18" s="508"/>
      <c r="AU18" s="508"/>
      <c r="AV18" s="508"/>
      <c r="AW18" s="508"/>
      <c r="AX18" s="508"/>
      <c r="AY18" s="508"/>
      <c r="AZ18" s="508"/>
      <c r="BA18" s="508"/>
      <c r="BB18" s="508"/>
      <c r="BC18" s="508"/>
      <c r="BD18" s="508"/>
      <c r="BE18" s="508"/>
      <c r="BF18" s="611"/>
      <c r="BG18" s="603" t="s">
        <v>194</v>
      </c>
      <c r="BH18" s="382"/>
      <c r="BI18" s="382"/>
      <c r="BJ18" s="382"/>
      <c r="BK18" s="382"/>
      <c r="BL18" s="382"/>
      <c r="BM18" s="382"/>
      <c r="BN18" s="604"/>
      <c r="BO18" s="605" t="s">
        <v>194</v>
      </c>
      <c r="BP18" s="605"/>
      <c r="BQ18" s="605"/>
      <c r="BR18" s="605"/>
      <c r="BS18" s="606" t="s">
        <v>194</v>
      </c>
      <c r="BT18" s="606"/>
      <c r="BU18" s="606"/>
      <c r="BV18" s="606"/>
      <c r="BW18" s="606"/>
      <c r="BX18" s="606"/>
      <c r="BY18" s="606"/>
      <c r="BZ18" s="606"/>
      <c r="CA18" s="606"/>
      <c r="CB18" s="607"/>
      <c r="CD18" s="610" t="s">
        <v>361</v>
      </c>
      <c r="CE18" s="508"/>
      <c r="CF18" s="508"/>
      <c r="CG18" s="508"/>
      <c r="CH18" s="508"/>
      <c r="CI18" s="508"/>
      <c r="CJ18" s="508"/>
      <c r="CK18" s="508"/>
      <c r="CL18" s="508"/>
      <c r="CM18" s="508"/>
      <c r="CN18" s="508"/>
      <c r="CO18" s="508"/>
      <c r="CP18" s="508"/>
      <c r="CQ18" s="611"/>
      <c r="CR18" s="603" t="s">
        <v>194</v>
      </c>
      <c r="CS18" s="382"/>
      <c r="CT18" s="382"/>
      <c r="CU18" s="382"/>
      <c r="CV18" s="382"/>
      <c r="CW18" s="382"/>
      <c r="CX18" s="382"/>
      <c r="CY18" s="604"/>
      <c r="CZ18" s="605" t="s">
        <v>194</v>
      </c>
      <c r="DA18" s="605"/>
      <c r="DB18" s="605"/>
      <c r="DC18" s="605"/>
      <c r="DD18" s="608" t="s">
        <v>194</v>
      </c>
      <c r="DE18" s="382"/>
      <c r="DF18" s="382"/>
      <c r="DG18" s="382"/>
      <c r="DH18" s="382"/>
      <c r="DI18" s="382"/>
      <c r="DJ18" s="382"/>
      <c r="DK18" s="382"/>
      <c r="DL18" s="382"/>
      <c r="DM18" s="382"/>
      <c r="DN18" s="382"/>
      <c r="DO18" s="382"/>
      <c r="DP18" s="604"/>
      <c r="DQ18" s="608" t="s">
        <v>194</v>
      </c>
      <c r="DR18" s="382"/>
      <c r="DS18" s="382"/>
      <c r="DT18" s="382"/>
      <c r="DU18" s="382"/>
      <c r="DV18" s="382"/>
      <c r="DW18" s="382"/>
      <c r="DX18" s="382"/>
      <c r="DY18" s="382"/>
      <c r="DZ18" s="382"/>
      <c r="EA18" s="382"/>
      <c r="EB18" s="382"/>
      <c r="EC18" s="609"/>
    </row>
    <row r="19" spans="2:133" ht="11.25" customHeight="1" x14ac:dyDescent="0.2">
      <c r="B19" s="610" t="s">
        <v>362</v>
      </c>
      <c r="C19" s="508"/>
      <c r="D19" s="508"/>
      <c r="E19" s="508"/>
      <c r="F19" s="508"/>
      <c r="G19" s="508"/>
      <c r="H19" s="508"/>
      <c r="I19" s="508"/>
      <c r="J19" s="508"/>
      <c r="K19" s="508"/>
      <c r="L19" s="508"/>
      <c r="M19" s="508"/>
      <c r="N19" s="508"/>
      <c r="O19" s="508"/>
      <c r="P19" s="508"/>
      <c r="Q19" s="611"/>
      <c r="R19" s="603">
        <v>9794</v>
      </c>
      <c r="S19" s="382"/>
      <c r="T19" s="382"/>
      <c r="U19" s="382"/>
      <c r="V19" s="382"/>
      <c r="W19" s="382"/>
      <c r="X19" s="382"/>
      <c r="Y19" s="604"/>
      <c r="Z19" s="605">
        <v>0.1</v>
      </c>
      <c r="AA19" s="605"/>
      <c r="AB19" s="605"/>
      <c r="AC19" s="605"/>
      <c r="AD19" s="606">
        <v>9794</v>
      </c>
      <c r="AE19" s="606"/>
      <c r="AF19" s="606"/>
      <c r="AG19" s="606"/>
      <c r="AH19" s="606"/>
      <c r="AI19" s="606"/>
      <c r="AJ19" s="606"/>
      <c r="AK19" s="606"/>
      <c r="AL19" s="612">
        <v>0.2</v>
      </c>
      <c r="AM19" s="388"/>
      <c r="AN19" s="388"/>
      <c r="AO19" s="613"/>
      <c r="AP19" s="610" t="s">
        <v>251</v>
      </c>
      <c r="AQ19" s="508"/>
      <c r="AR19" s="508"/>
      <c r="AS19" s="508"/>
      <c r="AT19" s="508"/>
      <c r="AU19" s="508"/>
      <c r="AV19" s="508"/>
      <c r="AW19" s="508"/>
      <c r="AX19" s="508"/>
      <c r="AY19" s="508"/>
      <c r="AZ19" s="508"/>
      <c r="BA19" s="508"/>
      <c r="BB19" s="508"/>
      <c r="BC19" s="508"/>
      <c r="BD19" s="508"/>
      <c r="BE19" s="508"/>
      <c r="BF19" s="611"/>
      <c r="BG19" s="603">
        <v>385624</v>
      </c>
      <c r="BH19" s="382"/>
      <c r="BI19" s="382"/>
      <c r="BJ19" s="382"/>
      <c r="BK19" s="382"/>
      <c r="BL19" s="382"/>
      <c r="BM19" s="382"/>
      <c r="BN19" s="604"/>
      <c r="BO19" s="605">
        <v>10.3</v>
      </c>
      <c r="BP19" s="605"/>
      <c r="BQ19" s="605"/>
      <c r="BR19" s="605"/>
      <c r="BS19" s="606" t="s">
        <v>194</v>
      </c>
      <c r="BT19" s="606"/>
      <c r="BU19" s="606"/>
      <c r="BV19" s="606"/>
      <c r="BW19" s="606"/>
      <c r="BX19" s="606"/>
      <c r="BY19" s="606"/>
      <c r="BZ19" s="606"/>
      <c r="CA19" s="606"/>
      <c r="CB19" s="607"/>
      <c r="CD19" s="610" t="s">
        <v>363</v>
      </c>
      <c r="CE19" s="508"/>
      <c r="CF19" s="508"/>
      <c r="CG19" s="508"/>
      <c r="CH19" s="508"/>
      <c r="CI19" s="508"/>
      <c r="CJ19" s="508"/>
      <c r="CK19" s="508"/>
      <c r="CL19" s="508"/>
      <c r="CM19" s="508"/>
      <c r="CN19" s="508"/>
      <c r="CO19" s="508"/>
      <c r="CP19" s="508"/>
      <c r="CQ19" s="611"/>
      <c r="CR19" s="603" t="s">
        <v>194</v>
      </c>
      <c r="CS19" s="382"/>
      <c r="CT19" s="382"/>
      <c r="CU19" s="382"/>
      <c r="CV19" s="382"/>
      <c r="CW19" s="382"/>
      <c r="CX19" s="382"/>
      <c r="CY19" s="604"/>
      <c r="CZ19" s="605" t="s">
        <v>194</v>
      </c>
      <c r="DA19" s="605"/>
      <c r="DB19" s="605"/>
      <c r="DC19" s="605"/>
      <c r="DD19" s="608" t="s">
        <v>194</v>
      </c>
      <c r="DE19" s="382"/>
      <c r="DF19" s="382"/>
      <c r="DG19" s="382"/>
      <c r="DH19" s="382"/>
      <c r="DI19" s="382"/>
      <c r="DJ19" s="382"/>
      <c r="DK19" s="382"/>
      <c r="DL19" s="382"/>
      <c r="DM19" s="382"/>
      <c r="DN19" s="382"/>
      <c r="DO19" s="382"/>
      <c r="DP19" s="604"/>
      <c r="DQ19" s="608" t="s">
        <v>194</v>
      </c>
      <c r="DR19" s="382"/>
      <c r="DS19" s="382"/>
      <c r="DT19" s="382"/>
      <c r="DU19" s="382"/>
      <c r="DV19" s="382"/>
      <c r="DW19" s="382"/>
      <c r="DX19" s="382"/>
      <c r="DY19" s="382"/>
      <c r="DZ19" s="382"/>
      <c r="EA19" s="382"/>
      <c r="EB19" s="382"/>
      <c r="EC19" s="609"/>
    </row>
    <row r="20" spans="2:133" ht="11.25" customHeight="1" x14ac:dyDescent="0.2">
      <c r="B20" s="616" t="s">
        <v>364</v>
      </c>
      <c r="C20" s="617"/>
      <c r="D20" s="617"/>
      <c r="E20" s="617"/>
      <c r="F20" s="617"/>
      <c r="G20" s="617"/>
      <c r="H20" s="617"/>
      <c r="I20" s="617"/>
      <c r="J20" s="617"/>
      <c r="K20" s="617"/>
      <c r="L20" s="617"/>
      <c r="M20" s="617"/>
      <c r="N20" s="617"/>
      <c r="O20" s="617"/>
      <c r="P20" s="617"/>
      <c r="Q20" s="618"/>
      <c r="R20" s="603">
        <v>360</v>
      </c>
      <c r="S20" s="382"/>
      <c r="T20" s="382"/>
      <c r="U20" s="382"/>
      <c r="V20" s="382"/>
      <c r="W20" s="382"/>
      <c r="X20" s="382"/>
      <c r="Y20" s="604"/>
      <c r="Z20" s="605">
        <v>0</v>
      </c>
      <c r="AA20" s="605"/>
      <c r="AB20" s="605"/>
      <c r="AC20" s="605"/>
      <c r="AD20" s="606">
        <v>360</v>
      </c>
      <c r="AE20" s="606"/>
      <c r="AF20" s="606"/>
      <c r="AG20" s="606"/>
      <c r="AH20" s="606"/>
      <c r="AI20" s="606"/>
      <c r="AJ20" s="606"/>
      <c r="AK20" s="606"/>
      <c r="AL20" s="612">
        <v>0</v>
      </c>
      <c r="AM20" s="388"/>
      <c r="AN20" s="388"/>
      <c r="AO20" s="613"/>
      <c r="AP20" s="610" t="s">
        <v>365</v>
      </c>
      <c r="AQ20" s="508"/>
      <c r="AR20" s="508"/>
      <c r="AS20" s="508"/>
      <c r="AT20" s="508"/>
      <c r="AU20" s="508"/>
      <c r="AV20" s="508"/>
      <c r="AW20" s="508"/>
      <c r="AX20" s="508"/>
      <c r="AY20" s="508"/>
      <c r="AZ20" s="508"/>
      <c r="BA20" s="508"/>
      <c r="BB20" s="508"/>
      <c r="BC20" s="508"/>
      <c r="BD20" s="508"/>
      <c r="BE20" s="508"/>
      <c r="BF20" s="611"/>
      <c r="BG20" s="603">
        <v>385624</v>
      </c>
      <c r="BH20" s="382"/>
      <c r="BI20" s="382"/>
      <c r="BJ20" s="382"/>
      <c r="BK20" s="382"/>
      <c r="BL20" s="382"/>
      <c r="BM20" s="382"/>
      <c r="BN20" s="604"/>
      <c r="BO20" s="605">
        <v>10.3</v>
      </c>
      <c r="BP20" s="605"/>
      <c r="BQ20" s="605"/>
      <c r="BR20" s="605"/>
      <c r="BS20" s="606" t="s">
        <v>194</v>
      </c>
      <c r="BT20" s="606"/>
      <c r="BU20" s="606"/>
      <c r="BV20" s="606"/>
      <c r="BW20" s="606"/>
      <c r="BX20" s="606"/>
      <c r="BY20" s="606"/>
      <c r="BZ20" s="606"/>
      <c r="CA20" s="606"/>
      <c r="CB20" s="607"/>
      <c r="CD20" s="610" t="s">
        <v>186</v>
      </c>
      <c r="CE20" s="508"/>
      <c r="CF20" s="508"/>
      <c r="CG20" s="508"/>
      <c r="CH20" s="508"/>
      <c r="CI20" s="508"/>
      <c r="CJ20" s="508"/>
      <c r="CK20" s="508"/>
      <c r="CL20" s="508"/>
      <c r="CM20" s="508"/>
      <c r="CN20" s="508"/>
      <c r="CO20" s="508"/>
      <c r="CP20" s="508"/>
      <c r="CQ20" s="611"/>
      <c r="CR20" s="603">
        <v>10309504</v>
      </c>
      <c r="CS20" s="382"/>
      <c r="CT20" s="382"/>
      <c r="CU20" s="382"/>
      <c r="CV20" s="382"/>
      <c r="CW20" s="382"/>
      <c r="CX20" s="382"/>
      <c r="CY20" s="604"/>
      <c r="CZ20" s="605">
        <v>100</v>
      </c>
      <c r="DA20" s="605"/>
      <c r="DB20" s="605"/>
      <c r="DC20" s="605"/>
      <c r="DD20" s="608">
        <v>381957</v>
      </c>
      <c r="DE20" s="382"/>
      <c r="DF20" s="382"/>
      <c r="DG20" s="382"/>
      <c r="DH20" s="382"/>
      <c r="DI20" s="382"/>
      <c r="DJ20" s="382"/>
      <c r="DK20" s="382"/>
      <c r="DL20" s="382"/>
      <c r="DM20" s="382"/>
      <c r="DN20" s="382"/>
      <c r="DO20" s="382"/>
      <c r="DP20" s="604"/>
      <c r="DQ20" s="608">
        <v>7420125</v>
      </c>
      <c r="DR20" s="382"/>
      <c r="DS20" s="382"/>
      <c r="DT20" s="382"/>
      <c r="DU20" s="382"/>
      <c r="DV20" s="382"/>
      <c r="DW20" s="382"/>
      <c r="DX20" s="382"/>
      <c r="DY20" s="382"/>
      <c r="DZ20" s="382"/>
      <c r="EA20" s="382"/>
      <c r="EB20" s="382"/>
      <c r="EC20" s="609"/>
    </row>
    <row r="21" spans="2:133" ht="11.25" customHeight="1" x14ac:dyDescent="0.2">
      <c r="B21" s="610" t="s">
        <v>340</v>
      </c>
      <c r="C21" s="508"/>
      <c r="D21" s="508"/>
      <c r="E21" s="508"/>
      <c r="F21" s="508"/>
      <c r="G21" s="508"/>
      <c r="H21" s="508"/>
      <c r="I21" s="508"/>
      <c r="J21" s="508"/>
      <c r="K21" s="508"/>
      <c r="L21" s="508"/>
      <c r="M21" s="508"/>
      <c r="N21" s="508"/>
      <c r="O21" s="508"/>
      <c r="P21" s="508"/>
      <c r="Q21" s="611"/>
      <c r="R21" s="603">
        <v>2034016</v>
      </c>
      <c r="S21" s="382"/>
      <c r="T21" s="382"/>
      <c r="U21" s="382"/>
      <c r="V21" s="382"/>
      <c r="W21" s="382"/>
      <c r="X21" s="382"/>
      <c r="Y21" s="604"/>
      <c r="Z21" s="605">
        <v>18.600000000000001</v>
      </c>
      <c r="AA21" s="605"/>
      <c r="AB21" s="605"/>
      <c r="AC21" s="605"/>
      <c r="AD21" s="606">
        <v>1859750</v>
      </c>
      <c r="AE21" s="606"/>
      <c r="AF21" s="606"/>
      <c r="AG21" s="606"/>
      <c r="AH21" s="606"/>
      <c r="AI21" s="606"/>
      <c r="AJ21" s="606"/>
      <c r="AK21" s="606"/>
      <c r="AL21" s="612">
        <v>30.4</v>
      </c>
      <c r="AM21" s="388"/>
      <c r="AN21" s="388"/>
      <c r="AO21" s="613"/>
      <c r="AP21" s="610" t="s">
        <v>367</v>
      </c>
      <c r="AQ21" s="623"/>
      <c r="AR21" s="623"/>
      <c r="AS21" s="623"/>
      <c r="AT21" s="623"/>
      <c r="AU21" s="623"/>
      <c r="AV21" s="623"/>
      <c r="AW21" s="623"/>
      <c r="AX21" s="623"/>
      <c r="AY21" s="623"/>
      <c r="AZ21" s="623"/>
      <c r="BA21" s="623"/>
      <c r="BB21" s="623"/>
      <c r="BC21" s="623"/>
      <c r="BD21" s="623"/>
      <c r="BE21" s="623"/>
      <c r="BF21" s="624"/>
      <c r="BG21" s="603">
        <v>86764</v>
      </c>
      <c r="BH21" s="382"/>
      <c r="BI21" s="382"/>
      <c r="BJ21" s="382"/>
      <c r="BK21" s="382"/>
      <c r="BL21" s="382"/>
      <c r="BM21" s="382"/>
      <c r="BN21" s="604"/>
      <c r="BO21" s="605">
        <v>2.2999999999999998</v>
      </c>
      <c r="BP21" s="605"/>
      <c r="BQ21" s="605"/>
      <c r="BR21" s="605"/>
      <c r="BS21" s="606" t="s">
        <v>194</v>
      </c>
      <c r="BT21" s="606"/>
      <c r="BU21" s="606"/>
      <c r="BV21" s="606"/>
      <c r="BW21" s="606"/>
      <c r="BX21" s="606"/>
      <c r="BY21" s="606"/>
      <c r="BZ21" s="606"/>
      <c r="CA21" s="606"/>
      <c r="CB21" s="607"/>
      <c r="CD21" s="625"/>
      <c r="CE21" s="626"/>
      <c r="CF21" s="626"/>
      <c r="CG21" s="626"/>
      <c r="CH21" s="626"/>
      <c r="CI21" s="626"/>
      <c r="CJ21" s="626"/>
      <c r="CK21" s="626"/>
      <c r="CL21" s="626"/>
      <c r="CM21" s="626"/>
      <c r="CN21" s="626"/>
      <c r="CO21" s="626"/>
      <c r="CP21" s="626"/>
      <c r="CQ21" s="627"/>
      <c r="CR21" s="628"/>
      <c r="CS21" s="620"/>
      <c r="CT21" s="620"/>
      <c r="CU21" s="620"/>
      <c r="CV21" s="620"/>
      <c r="CW21" s="620"/>
      <c r="CX21" s="620"/>
      <c r="CY21" s="621"/>
      <c r="CZ21" s="629"/>
      <c r="DA21" s="629"/>
      <c r="DB21" s="629"/>
      <c r="DC21" s="629"/>
      <c r="DD21" s="619"/>
      <c r="DE21" s="620"/>
      <c r="DF21" s="620"/>
      <c r="DG21" s="620"/>
      <c r="DH21" s="620"/>
      <c r="DI21" s="620"/>
      <c r="DJ21" s="620"/>
      <c r="DK21" s="620"/>
      <c r="DL21" s="620"/>
      <c r="DM21" s="620"/>
      <c r="DN21" s="620"/>
      <c r="DO21" s="620"/>
      <c r="DP21" s="621"/>
      <c r="DQ21" s="619"/>
      <c r="DR21" s="620"/>
      <c r="DS21" s="620"/>
      <c r="DT21" s="620"/>
      <c r="DU21" s="620"/>
      <c r="DV21" s="620"/>
      <c r="DW21" s="620"/>
      <c r="DX21" s="620"/>
      <c r="DY21" s="620"/>
      <c r="DZ21" s="620"/>
      <c r="EA21" s="620"/>
      <c r="EB21" s="620"/>
      <c r="EC21" s="622"/>
    </row>
    <row r="22" spans="2:133" ht="11.25" customHeight="1" x14ac:dyDescent="0.2">
      <c r="B22" s="610" t="s">
        <v>298</v>
      </c>
      <c r="C22" s="508"/>
      <c r="D22" s="508"/>
      <c r="E22" s="508"/>
      <c r="F22" s="508"/>
      <c r="G22" s="508"/>
      <c r="H22" s="508"/>
      <c r="I22" s="508"/>
      <c r="J22" s="508"/>
      <c r="K22" s="508"/>
      <c r="L22" s="508"/>
      <c r="M22" s="508"/>
      <c r="N22" s="508"/>
      <c r="O22" s="508"/>
      <c r="P22" s="508"/>
      <c r="Q22" s="611"/>
      <c r="R22" s="603">
        <v>1859750</v>
      </c>
      <c r="S22" s="382"/>
      <c r="T22" s="382"/>
      <c r="U22" s="382"/>
      <c r="V22" s="382"/>
      <c r="W22" s="382"/>
      <c r="X22" s="382"/>
      <c r="Y22" s="604"/>
      <c r="Z22" s="605">
        <v>17</v>
      </c>
      <c r="AA22" s="605"/>
      <c r="AB22" s="605"/>
      <c r="AC22" s="605"/>
      <c r="AD22" s="606">
        <v>1859750</v>
      </c>
      <c r="AE22" s="606"/>
      <c r="AF22" s="606"/>
      <c r="AG22" s="606"/>
      <c r="AH22" s="606"/>
      <c r="AI22" s="606"/>
      <c r="AJ22" s="606"/>
      <c r="AK22" s="606"/>
      <c r="AL22" s="612">
        <v>30.4</v>
      </c>
      <c r="AM22" s="388"/>
      <c r="AN22" s="388"/>
      <c r="AO22" s="613"/>
      <c r="AP22" s="610" t="s">
        <v>369</v>
      </c>
      <c r="AQ22" s="623"/>
      <c r="AR22" s="623"/>
      <c r="AS22" s="623"/>
      <c r="AT22" s="623"/>
      <c r="AU22" s="623"/>
      <c r="AV22" s="623"/>
      <c r="AW22" s="623"/>
      <c r="AX22" s="623"/>
      <c r="AY22" s="623"/>
      <c r="AZ22" s="623"/>
      <c r="BA22" s="623"/>
      <c r="BB22" s="623"/>
      <c r="BC22" s="623"/>
      <c r="BD22" s="623"/>
      <c r="BE22" s="623"/>
      <c r="BF22" s="624"/>
      <c r="BG22" s="603" t="s">
        <v>194</v>
      </c>
      <c r="BH22" s="382"/>
      <c r="BI22" s="382"/>
      <c r="BJ22" s="382"/>
      <c r="BK22" s="382"/>
      <c r="BL22" s="382"/>
      <c r="BM22" s="382"/>
      <c r="BN22" s="604"/>
      <c r="BO22" s="605" t="s">
        <v>194</v>
      </c>
      <c r="BP22" s="605"/>
      <c r="BQ22" s="605"/>
      <c r="BR22" s="605"/>
      <c r="BS22" s="606" t="s">
        <v>194</v>
      </c>
      <c r="BT22" s="606"/>
      <c r="BU22" s="606"/>
      <c r="BV22" s="606"/>
      <c r="BW22" s="606"/>
      <c r="BX22" s="606"/>
      <c r="BY22" s="606"/>
      <c r="BZ22" s="606"/>
      <c r="CA22" s="606"/>
      <c r="CB22" s="607"/>
      <c r="CD22" s="376" t="s">
        <v>370</v>
      </c>
      <c r="CE22" s="377"/>
      <c r="CF22" s="377"/>
      <c r="CG22" s="377"/>
      <c r="CH22" s="377"/>
      <c r="CI22" s="377"/>
      <c r="CJ22" s="377"/>
      <c r="CK22" s="377"/>
      <c r="CL22" s="377"/>
      <c r="CM22" s="377"/>
      <c r="CN22" s="377"/>
      <c r="CO22" s="377"/>
      <c r="CP22" s="377"/>
      <c r="CQ22" s="377"/>
      <c r="CR22" s="377"/>
      <c r="CS22" s="377"/>
      <c r="CT22" s="377"/>
      <c r="CU22" s="377"/>
      <c r="CV22" s="377"/>
      <c r="CW22" s="377"/>
      <c r="CX22" s="377"/>
      <c r="CY22" s="377"/>
      <c r="CZ22" s="377"/>
      <c r="DA22" s="377"/>
      <c r="DB22" s="377"/>
      <c r="DC22" s="377"/>
      <c r="DD22" s="377"/>
      <c r="DE22" s="377"/>
      <c r="DF22" s="377"/>
      <c r="DG22" s="377"/>
      <c r="DH22" s="377"/>
      <c r="DI22" s="377"/>
      <c r="DJ22" s="377"/>
      <c r="DK22" s="377"/>
      <c r="DL22" s="377"/>
      <c r="DM22" s="377"/>
      <c r="DN22" s="377"/>
      <c r="DO22" s="377"/>
      <c r="DP22" s="377"/>
      <c r="DQ22" s="377"/>
      <c r="DR22" s="377"/>
      <c r="DS22" s="377"/>
      <c r="DT22" s="377"/>
      <c r="DU22" s="377"/>
      <c r="DV22" s="377"/>
      <c r="DW22" s="377"/>
      <c r="DX22" s="377"/>
      <c r="DY22" s="377"/>
      <c r="DZ22" s="377"/>
      <c r="EA22" s="377"/>
      <c r="EB22" s="377"/>
      <c r="EC22" s="426"/>
    </row>
    <row r="23" spans="2:133" ht="11.25" customHeight="1" x14ac:dyDescent="0.2">
      <c r="B23" s="610" t="s">
        <v>295</v>
      </c>
      <c r="C23" s="508"/>
      <c r="D23" s="508"/>
      <c r="E23" s="508"/>
      <c r="F23" s="508"/>
      <c r="G23" s="508"/>
      <c r="H23" s="508"/>
      <c r="I23" s="508"/>
      <c r="J23" s="508"/>
      <c r="K23" s="508"/>
      <c r="L23" s="508"/>
      <c r="M23" s="508"/>
      <c r="N23" s="508"/>
      <c r="O23" s="508"/>
      <c r="P23" s="508"/>
      <c r="Q23" s="611"/>
      <c r="R23" s="603">
        <v>174266</v>
      </c>
      <c r="S23" s="382"/>
      <c r="T23" s="382"/>
      <c r="U23" s="382"/>
      <c r="V23" s="382"/>
      <c r="W23" s="382"/>
      <c r="X23" s="382"/>
      <c r="Y23" s="604"/>
      <c r="Z23" s="605">
        <v>1.6</v>
      </c>
      <c r="AA23" s="605"/>
      <c r="AB23" s="605"/>
      <c r="AC23" s="605"/>
      <c r="AD23" s="606" t="s">
        <v>194</v>
      </c>
      <c r="AE23" s="606"/>
      <c r="AF23" s="606"/>
      <c r="AG23" s="606"/>
      <c r="AH23" s="606"/>
      <c r="AI23" s="606"/>
      <c r="AJ23" s="606"/>
      <c r="AK23" s="606"/>
      <c r="AL23" s="612" t="s">
        <v>194</v>
      </c>
      <c r="AM23" s="388"/>
      <c r="AN23" s="388"/>
      <c r="AO23" s="613"/>
      <c r="AP23" s="610" t="s">
        <v>120</v>
      </c>
      <c r="AQ23" s="623"/>
      <c r="AR23" s="623"/>
      <c r="AS23" s="623"/>
      <c r="AT23" s="623"/>
      <c r="AU23" s="623"/>
      <c r="AV23" s="623"/>
      <c r="AW23" s="623"/>
      <c r="AX23" s="623"/>
      <c r="AY23" s="623"/>
      <c r="AZ23" s="623"/>
      <c r="BA23" s="623"/>
      <c r="BB23" s="623"/>
      <c r="BC23" s="623"/>
      <c r="BD23" s="623"/>
      <c r="BE23" s="623"/>
      <c r="BF23" s="624"/>
      <c r="BG23" s="603">
        <v>298860</v>
      </c>
      <c r="BH23" s="382"/>
      <c r="BI23" s="382"/>
      <c r="BJ23" s="382"/>
      <c r="BK23" s="382"/>
      <c r="BL23" s="382"/>
      <c r="BM23" s="382"/>
      <c r="BN23" s="604"/>
      <c r="BO23" s="605">
        <v>8</v>
      </c>
      <c r="BP23" s="605"/>
      <c r="BQ23" s="605"/>
      <c r="BR23" s="605"/>
      <c r="BS23" s="606" t="s">
        <v>194</v>
      </c>
      <c r="BT23" s="606"/>
      <c r="BU23" s="606"/>
      <c r="BV23" s="606"/>
      <c r="BW23" s="606"/>
      <c r="BX23" s="606"/>
      <c r="BY23" s="606"/>
      <c r="BZ23" s="606"/>
      <c r="CA23" s="606"/>
      <c r="CB23" s="607"/>
      <c r="CD23" s="376" t="s">
        <v>315</v>
      </c>
      <c r="CE23" s="377"/>
      <c r="CF23" s="377"/>
      <c r="CG23" s="377"/>
      <c r="CH23" s="377"/>
      <c r="CI23" s="377"/>
      <c r="CJ23" s="377"/>
      <c r="CK23" s="377"/>
      <c r="CL23" s="377"/>
      <c r="CM23" s="377"/>
      <c r="CN23" s="377"/>
      <c r="CO23" s="377"/>
      <c r="CP23" s="377"/>
      <c r="CQ23" s="426"/>
      <c r="CR23" s="376" t="s">
        <v>289</v>
      </c>
      <c r="CS23" s="377"/>
      <c r="CT23" s="377"/>
      <c r="CU23" s="377"/>
      <c r="CV23" s="377"/>
      <c r="CW23" s="377"/>
      <c r="CX23" s="377"/>
      <c r="CY23" s="426"/>
      <c r="CZ23" s="376" t="s">
        <v>372</v>
      </c>
      <c r="DA23" s="377"/>
      <c r="DB23" s="377"/>
      <c r="DC23" s="426"/>
      <c r="DD23" s="376" t="s">
        <v>301</v>
      </c>
      <c r="DE23" s="377"/>
      <c r="DF23" s="377"/>
      <c r="DG23" s="377"/>
      <c r="DH23" s="377"/>
      <c r="DI23" s="377"/>
      <c r="DJ23" s="377"/>
      <c r="DK23" s="426"/>
      <c r="DL23" s="630" t="s">
        <v>374</v>
      </c>
      <c r="DM23" s="631"/>
      <c r="DN23" s="631"/>
      <c r="DO23" s="631"/>
      <c r="DP23" s="631"/>
      <c r="DQ23" s="631"/>
      <c r="DR23" s="631"/>
      <c r="DS23" s="631"/>
      <c r="DT23" s="631"/>
      <c r="DU23" s="631"/>
      <c r="DV23" s="632"/>
      <c r="DW23" s="376" t="s">
        <v>20</v>
      </c>
      <c r="DX23" s="377"/>
      <c r="DY23" s="377"/>
      <c r="DZ23" s="377"/>
      <c r="EA23" s="377"/>
      <c r="EB23" s="377"/>
      <c r="EC23" s="426"/>
    </row>
    <row r="24" spans="2:133" ht="11.25" customHeight="1" x14ac:dyDescent="0.2">
      <c r="B24" s="610" t="s">
        <v>375</v>
      </c>
      <c r="C24" s="508"/>
      <c r="D24" s="508"/>
      <c r="E24" s="508"/>
      <c r="F24" s="508"/>
      <c r="G24" s="508"/>
      <c r="H24" s="508"/>
      <c r="I24" s="508"/>
      <c r="J24" s="508"/>
      <c r="K24" s="508"/>
      <c r="L24" s="508"/>
      <c r="M24" s="508"/>
      <c r="N24" s="508"/>
      <c r="O24" s="508"/>
      <c r="P24" s="508"/>
      <c r="Q24" s="611"/>
      <c r="R24" s="603" t="s">
        <v>194</v>
      </c>
      <c r="S24" s="382"/>
      <c r="T24" s="382"/>
      <c r="U24" s="382"/>
      <c r="V24" s="382"/>
      <c r="W24" s="382"/>
      <c r="X24" s="382"/>
      <c r="Y24" s="604"/>
      <c r="Z24" s="605" t="s">
        <v>194</v>
      </c>
      <c r="AA24" s="605"/>
      <c r="AB24" s="605"/>
      <c r="AC24" s="605"/>
      <c r="AD24" s="606" t="s">
        <v>194</v>
      </c>
      <c r="AE24" s="606"/>
      <c r="AF24" s="606"/>
      <c r="AG24" s="606"/>
      <c r="AH24" s="606"/>
      <c r="AI24" s="606"/>
      <c r="AJ24" s="606"/>
      <c r="AK24" s="606"/>
      <c r="AL24" s="612" t="s">
        <v>194</v>
      </c>
      <c r="AM24" s="388"/>
      <c r="AN24" s="388"/>
      <c r="AO24" s="613"/>
      <c r="AP24" s="610" t="s">
        <v>376</v>
      </c>
      <c r="AQ24" s="623"/>
      <c r="AR24" s="623"/>
      <c r="AS24" s="623"/>
      <c r="AT24" s="623"/>
      <c r="AU24" s="623"/>
      <c r="AV24" s="623"/>
      <c r="AW24" s="623"/>
      <c r="AX24" s="623"/>
      <c r="AY24" s="623"/>
      <c r="AZ24" s="623"/>
      <c r="BA24" s="623"/>
      <c r="BB24" s="623"/>
      <c r="BC24" s="623"/>
      <c r="BD24" s="623"/>
      <c r="BE24" s="623"/>
      <c r="BF24" s="624"/>
      <c r="BG24" s="603" t="s">
        <v>194</v>
      </c>
      <c r="BH24" s="382"/>
      <c r="BI24" s="382"/>
      <c r="BJ24" s="382"/>
      <c r="BK24" s="382"/>
      <c r="BL24" s="382"/>
      <c r="BM24" s="382"/>
      <c r="BN24" s="604"/>
      <c r="BO24" s="605" t="s">
        <v>194</v>
      </c>
      <c r="BP24" s="605"/>
      <c r="BQ24" s="605"/>
      <c r="BR24" s="605"/>
      <c r="BS24" s="606" t="s">
        <v>194</v>
      </c>
      <c r="BT24" s="606"/>
      <c r="BU24" s="606"/>
      <c r="BV24" s="606"/>
      <c r="BW24" s="606"/>
      <c r="BX24" s="606"/>
      <c r="BY24" s="606"/>
      <c r="BZ24" s="606"/>
      <c r="CA24" s="606"/>
      <c r="CB24" s="607"/>
      <c r="CD24" s="592" t="s">
        <v>377</v>
      </c>
      <c r="CE24" s="593"/>
      <c r="CF24" s="593"/>
      <c r="CG24" s="593"/>
      <c r="CH24" s="593"/>
      <c r="CI24" s="593"/>
      <c r="CJ24" s="593"/>
      <c r="CK24" s="593"/>
      <c r="CL24" s="593"/>
      <c r="CM24" s="593"/>
      <c r="CN24" s="593"/>
      <c r="CO24" s="593"/>
      <c r="CP24" s="593"/>
      <c r="CQ24" s="594"/>
      <c r="CR24" s="595">
        <v>4311728</v>
      </c>
      <c r="CS24" s="596"/>
      <c r="CT24" s="596"/>
      <c r="CU24" s="596"/>
      <c r="CV24" s="596"/>
      <c r="CW24" s="596"/>
      <c r="CX24" s="596"/>
      <c r="CY24" s="597"/>
      <c r="CZ24" s="600">
        <v>41.8</v>
      </c>
      <c r="DA24" s="601"/>
      <c r="DB24" s="601"/>
      <c r="DC24" s="614"/>
      <c r="DD24" s="633">
        <v>3113980</v>
      </c>
      <c r="DE24" s="596"/>
      <c r="DF24" s="596"/>
      <c r="DG24" s="596"/>
      <c r="DH24" s="596"/>
      <c r="DI24" s="596"/>
      <c r="DJ24" s="596"/>
      <c r="DK24" s="597"/>
      <c r="DL24" s="633">
        <v>3113727</v>
      </c>
      <c r="DM24" s="596"/>
      <c r="DN24" s="596"/>
      <c r="DO24" s="596"/>
      <c r="DP24" s="596"/>
      <c r="DQ24" s="596"/>
      <c r="DR24" s="596"/>
      <c r="DS24" s="596"/>
      <c r="DT24" s="596"/>
      <c r="DU24" s="596"/>
      <c r="DV24" s="597"/>
      <c r="DW24" s="600">
        <v>49.7</v>
      </c>
      <c r="DX24" s="601"/>
      <c r="DY24" s="601"/>
      <c r="DZ24" s="601"/>
      <c r="EA24" s="601"/>
      <c r="EB24" s="601"/>
      <c r="EC24" s="602"/>
    </row>
    <row r="25" spans="2:133" ht="11.25" customHeight="1" x14ac:dyDescent="0.2">
      <c r="B25" s="610" t="s">
        <v>53</v>
      </c>
      <c r="C25" s="508"/>
      <c r="D25" s="508"/>
      <c r="E25" s="508"/>
      <c r="F25" s="508"/>
      <c r="G25" s="508"/>
      <c r="H25" s="508"/>
      <c r="I25" s="508"/>
      <c r="J25" s="508"/>
      <c r="K25" s="508"/>
      <c r="L25" s="508"/>
      <c r="M25" s="508"/>
      <c r="N25" s="508"/>
      <c r="O25" s="508"/>
      <c r="P25" s="508"/>
      <c r="Q25" s="611"/>
      <c r="R25" s="603">
        <v>6495139</v>
      </c>
      <c r="S25" s="382"/>
      <c r="T25" s="382"/>
      <c r="U25" s="382"/>
      <c r="V25" s="382"/>
      <c r="W25" s="382"/>
      <c r="X25" s="382"/>
      <c r="Y25" s="604"/>
      <c r="Z25" s="605">
        <v>59.4</v>
      </c>
      <c r="AA25" s="605"/>
      <c r="AB25" s="605"/>
      <c r="AC25" s="605"/>
      <c r="AD25" s="606">
        <v>6022013</v>
      </c>
      <c r="AE25" s="606"/>
      <c r="AF25" s="606"/>
      <c r="AG25" s="606"/>
      <c r="AH25" s="606"/>
      <c r="AI25" s="606"/>
      <c r="AJ25" s="606"/>
      <c r="AK25" s="606"/>
      <c r="AL25" s="612">
        <v>98.3</v>
      </c>
      <c r="AM25" s="388"/>
      <c r="AN25" s="388"/>
      <c r="AO25" s="613"/>
      <c r="AP25" s="610" t="s">
        <v>271</v>
      </c>
      <c r="AQ25" s="623"/>
      <c r="AR25" s="623"/>
      <c r="AS25" s="623"/>
      <c r="AT25" s="623"/>
      <c r="AU25" s="623"/>
      <c r="AV25" s="623"/>
      <c r="AW25" s="623"/>
      <c r="AX25" s="623"/>
      <c r="AY25" s="623"/>
      <c r="AZ25" s="623"/>
      <c r="BA25" s="623"/>
      <c r="BB25" s="623"/>
      <c r="BC25" s="623"/>
      <c r="BD25" s="623"/>
      <c r="BE25" s="623"/>
      <c r="BF25" s="624"/>
      <c r="BG25" s="603" t="s">
        <v>194</v>
      </c>
      <c r="BH25" s="382"/>
      <c r="BI25" s="382"/>
      <c r="BJ25" s="382"/>
      <c r="BK25" s="382"/>
      <c r="BL25" s="382"/>
      <c r="BM25" s="382"/>
      <c r="BN25" s="604"/>
      <c r="BO25" s="605" t="s">
        <v>194</v>
      </c>
      <c r="BP25" s="605"/>
      <c r="BQ25" s="605"/>
      <c r="BR25" s="605"/>
      <c r="BS25" s="606" t="s">
        <v>194</v>
      </c>
      <c r="BT25" s="606"/>
      <c r="BU25" s="606"/>
      <c r="BV25" s="606"/>
      <c r="BW25" s="606"/>
      <c r="BX25" s="606"/>
      <c r="BY25" s="606"/>
      <c r="BZ25" s="606"/>
      <c r="CA25" s="606"/>
      <c r="CB25" s="607"/>
      <c r="CD25" s="610" t="s">
        <v>192</v>
      </c>
      <c r="CE25" s="508"/>
      <c r="CF25" s="508"/>
      <c r="CG25" s="508"/>
      <c r="CH25" s="508"/>
      <c r="CI25" s="508"/>
      <c r="CJ25" s="508"/>
      <c r="CK25" s="508"/>
      <c r="CL25" s="508"/>
      <c r="CM25" s="508"/>
      <c r="CN25" s="508"/>
      <c r="CO25" s="508"/>
      <c r="CP25" s="508"/>
      <c r="CQ25" s="611"/>
      <c r="CR25" s="603">
        <v>2314118</v>
      </c>
      <c r="CS25" s="634"/>
      <c r="CT25" s="634"/>
      <c r="CU25" s="634"/>
      <c r="CV25" s="634"/>
      <c r="CW25" s="634"/>
      <c r="CX25" s="634"/>
      <c r="CY25" s="635"/>
      <c r="CZ25" s="612">
        <v>22.4</v>
      </c>
      <c r="DA25" s="636"/>
      <c r="DB25" s="636"/>
      <c r="DC25" s="638"/>
      <c r="DD25" s="608">
        <v>2008581</v>
      </c>
      <c r="DE25" s="634"/>
      <c r="DF25" s="634"/>
      <c r="DG25" s="634"/>
      <c r="DH25" s="634"/>
      <c r="DI25" s="634"/>
      <c r="DJ25" s="634"/>
      <c r="DK25" s="635"/>
      <c r="DL25" s="608">
        <v>2008426</v>
      </c>
      <c r="DM25" s="634"/>
      <c r="DN25" s="634"/>
      <c r="DO25" s="634"/>
      <c r="DP25" s="634"/>
      <c r="DQ25" s="634"/>
      <c r="DR25" s="634"/>
      <c r="DS25" s="634"/>
      <c r="DT25" s="634"/>
      <c r="DU25" s="634"/>
      <c r="DV25" s="635"/>
      <c r="DW25" s="612">
        <v>32</v>
      </c>
      <c r="DX25" s="636"/>
      <c r="DY25" s="636"/>
      <c r="DZ25" s="636"/>
      <c r="EA25" s="636"/>
      <c r="EB25" s="636"/>
      <c r="EC25" s="637"/>
    </row>
    <row r="26" spans="2:133" ht="11.25" customHeight="1" x14ac:dyDescent="0.2">
      <c r="B26" s="610" t="s">
        <v>380</v>
      </c>
      <c r="C26" s="508"/>
      <c r="D26" s="508"/>
      <c r="E26" s="508"/>
      <c r="F26" s="508"/>
      <c r="G26" s="508"/>
      <c r="H26" s="508"/>
      <c r="I26" s="508"/>
      <c r="J26" s="508"/>
      <c r="K26" s="508"/>
      <c r="L26" s="508"/>
      <c r="M26" s="508"/>
      <c r="N26" s="508"/>
      <c r="O26" s="508"/>
      <c r="P26" s="508"/>
      <c r="Q26" s="611"/>
      <c r="R26" s="603">
        <v>3184</v>
      </c>
      <c r="S26" s="382"/>
      <c r="T26" s="382"/>
      <c r="U26" s="382"/>
      <c r="V26" s="382"/>
      <c r="W26" s="382"/>
      <c r="X26" s="382"/>
      <c r="Y26" s="604"/>
      <c r="Z26" s="605">
        <v>0</v>
      </c>
      <c r="AA26" s="605"/>
      <c r="AB26" s="605"/>
      <c r="AC26" s="605"/>
      <c r="AD26" s="606">
        <v>3184</v>
      </c>
      <c r="AE26" s="606"/>
      <c r="AF26" s="606"/>
      <c r="AG26" s="606"/>
      <c r="AH26" s="606"/>
      <c r="AI26" s="606"/>
      <c r="AJ26" s="606"/>
      <c r="AK26" s="606"/>
      <c r="AL26" s="612">
        <v>0.1</v>
      </c>
      <c r="AM26" s="388"/>
      <c r="AN26" s="388"/>
      <c r="AO26" s="613"/>
      <c r="AP26" s="610" t="s">
        <v>383</v>
      </c>
      <c r="AQ26" s="623"/>
      <c r="AR26" s="623"/>
      <c r="AS26" s="623"/>
      <c r="AT26" s="623"/>
      <c r="AU26" s="623"/>
      <c r="AV26" s="623"/>
      <c r="AW26" s="623"/>
      <c r="AX26" s="623"/>
      <c r="AY26" s="623"/>
      <c r="AZ26" s="623"/>
      <c r="BA26" s="623"/>
      <c r="BB26" s="623"/>
      <c r="BC26" s="623"/>
      <c r="BD26" s="623"/>
      <c r="BE26" s="623"/>
      <c r="BF26" s="624"/>
      <c r="BG26" s="603" t="s">
        <v>194</v>
      </c>
      <c r="BH26" s="382"/>
      <c r="BI26" s="382"/>
      <c r="BJ26" s="382"/>
      <c r="BK26" s="382"/>
      <c r="BL26" s="382"/>
      <c r="BM26" s="382"/>
      <c r="BN26" s="604"/>
      <c r="BO26" s="605" t="s">
        <v>194</v>
      </c>
      <c r="BP26" s="605"/>
      <c r="BQ26" s="605"/>
      <c r="BR26" s="605"/>
      <c r="BS26" s="606" t="s">
        <v>194</v>
      </c>
      <c r="BT26" s="606"/>
      <c r="BU26" s="606"/>
      <c r="BV26" s="606"/>
      <c r="BW26" s="606"/>
      <c r="BX26" s="606"/>
      <c r="BY26" s="606"/>
      <c r="BZ26" s="606"/>
      <c r="CA26" s="606"/>
      <c r="CB26" s="607"/>
      <c r="CD26" s="610" t="s">
        <v>124</v>
      </c>
      <c r="CE26" s="508"/>
      <c r="CF26" s="508"/>
      <c r="CG26" s="508"/>
      <c r="CH26" s="508"/>
      <c r="CI26" s="508"/>
      <c r="CJ26" s="508"/>
      <c r="CK26" s="508"/>
      <c r="CL26" s="508"/>
      <c r="CM26" s="508"/>
      <c r="CN26" s="508"/>
      <c r="CO26" s="508"/>
      <c r="CP26" s="508"/>
      <c r="CQ26" s="611"/>
      <c r="CR26" s="603">
        <v>1532319</v>
      </c>
      <c r="CS26" s="382"/>
      <c r="CT26" s="382"/>
      <c r="CU26" s="382"/>
      <c r="CV26" s="382"/>
      <c r="CW26" s="382"/>
      <c r="CX26" s="382"/>
      <c r="CY26" s="604"/>
      <c r="CZ26" s="612">
        <v>14.9</v>
      </c>
      <c r="DA26" s="636"/>
      <c r="DB26" s="636"/>
      <c r="DC26" s="638"/>
      <c r="DD26" s="608">
        <v>1289262</v>
      </c>
      <c r="DE26" s="382"/>
      <c r="DF26" s="382"/>
      <c r="DG26" s="382"/>
      <c r="DH26" s="382"/>
      <c r="DI26" s="382"/>
      <c r="DJ26" s="382"/>
      <c r="DK26" s="604"/>
      <c r="DL26" s="608" t="s">
        <v>194</v>
      </c>
      <c r="DM26" s="382"/>
      <c r="DN26" s="382"/>
      <c r="DO26" s="382"/>
      <c r="DP26" s="382"/>
      <c r="DQ26" s="382"/>
      <c r="DR26" s="382"/>
      <c r="DS26" s="382"/>
      <c r="DT26" s="382"/>
      <c r="DU26" s="382"/>
      <c r="DV26" s="604"/>
      <c r="DW26" s="612" t="s">
        <v>194</v>
      </c>
      <c r="DX26" s="636"/>
      <c r="DY26" s="636"/>
      <c r="DZ26" s="636"/>
      <c r="EA26" s="636"/>
      <c r="EB26" s="636"/>
      <c r="EC26" s="637"/>
    </row>
    <row r="27" spans="2:133" ht="11.25" customHeight="1" x14ac:dyDescent="0.2">
      <c r="B27" s="610" t="s">
        <v>154</v>
      </c>
      <c r="C27" s="508"/>
      <c r="D27" s="508"/>
      <c r="E27" s="508"/>
      <c r="F27" s="508"/>
      <c r="G27" s="508"/>
      <c r="H27" s="508"/>
      <c r="I27" s="508"/>
      <c r="J27" s="508"/>
      <c r="K27" s="508"/>
      <c r="L27" s="508"/>
      <c r="M27" s="508"/>
      <c r="N27" s="508"/>
      <c r="O27" s="508"/>
      <c r="P27" s="508"/>
      <c r="Q27" s="611"/>
      <c r="R27" s="603">
        <v>218085</v>
      </c>
      <c r="S27" s="382"/>
      <c r="T27" s="382"/>
      <c r="U27" s="382"/>
      <c r="V27" s="382"/>
      <c r="W27" s="382"/>
      <c r="X27" s="382"/>
      <c r="Y27" s="604"/>
      <c r="Z27" s="605">
        <v>2</v>
      </c>
      <c r="AA27" s="605"/>
      <c r="AB27" s="605"/>
      <c r="AC27" s="605"/>
      <c r="AD27" s="606" t="s">
        <v>194</v>
      </c>
      <c r="AE27" s="606"/>
      <c r="AF27" s="606"/>
      <c r="AG27" s="606"/>
      <c r="AH27" s="606"/>
      <c r="AI27" s="606"/>
      <c r="AJ27" s="606"/>
      <c r="AK27" s="606"/>
      <c r="AL27" s="612" t="s">
        <v>194</v>
      </c>
      <c r="AM27" s="388"/>
      <c r="AN27" s="388"/>
      <c r="AO27" s="613"/>
      <c r="AP27" s="610" t="s">
        <v>384</v>
      </c>
      <c r="AQ27" s="508"/>
      <c r="AR27" s="508"/>
      <c r="AS27" s="508"/>
      <c r="AT27" s="508"/>
      <c r="AU27" s="508"/>
      <c r="AV27" s="508"/>
      <c r="AW27" s="508"/>
      <c r="AX27" s="508"/>
      <c r="AY27" s="508"/>
      <c r="AZ27" s="508"/>
      <c r="BA27" s="508"/>
      <c r="BB27" s="508"/>
      <c r="BC27" s="508"/>
      <c r="BD27" s="508"/>
      <c r="BE27" s="508"/>
      <c r="BF27" s="611"/>
      <c r="BG27" s="603">
        <v>3746838</v>
      </c>
      <c r="BH27" s="382"/>
      <c r="BI27" s="382"/>
      <c r="BJ27" s="382"/>
      <c r="BK27" s="382"/>
      <c r="BL27" s="382"/>
      <c r="BM27" s="382"/>
      <c r="BN27" s="604"/>
      <c r="BO27" s="605">
        <v>100</v>
      </c>
      <c r="BP27" s="605"/>
      <c r="BQ27" s="605"/>
      <c r="BR27" s="605"/>
      <c r="BS27" s="606" t="s">
        <v>194</v>
      </c>
      <c r="BT27" s="606"/>
      <c r="BU27" s="606"/>
      <c r="BV27" s="606"/>
      <c r="BW27" s="606"/>
      <c r="BX27" s="606"/>
      <c r="BY27" s="606"/>
      <c r="BZ27" s="606"/>
      <c r="CA27" s="606"/>
      <c r="CB27" s="607"/>
      <c r="CD27" s="610" t="s">
        <v>219</v>
      </c>
      <c r="CE27" s="508"/>
      <c r="CF27" s="508"/>
      <c r="CG27" s="508"/>
      <c r="CH27" s="508"/>
      <c r="CI27" s="508"/>
      <c r="CJ27" s="508"/>
      <c r="CK27" s="508"/>
      <c r="CL27" s="508"/>
      <c r="CM27" s="508"/>
      <c r="CN27" s="508"/>
      <c r="CO27" s="508"/>
      <c r="CP27" s="508"/>
      <c r="CQ27" s="611"/>
      <c r="CR27" s="603">
        <v>1175265</v>
      </c>
      <c r="CS27" s="634"/>
      <c r="CT27" s="634"/>
      <c r="CU27" s="634"/>
      <c r="CV27" s="634"/>
      <c r="CW27" s="634"/>
      <c r="CX27" s="634"/>
      <c r="CY27" s="635"/>
      <c r="CZ27" s="612">
        <v>11.4</v>
      </c>
      <c r="DA27" s="636"/>
      <c r="DB27" s="636"/>
      <c r="DC27" s="638"/>
      <c r="DD27" s="608">
        <v>283060</v>
      </c>
      <c r="DE27" s="634"/>
      <c r="DF27" s="634"/>
      <c r="DG27" s="634"/>
      <c r="DH27" s="634"/>
      <c r="DI27" s="634"/>
      <c r="DJ27" s="634"/>
      <c r="DK27" s="635"/>
      <c r="DL27" s="608">
        <v>282962</v>
      </c>
      <c r="DM27" s="634"/>
      <c r="DN27" s="634"/>
      <c r="DO27" s="634"/>
      <c r="DP27" s="634"/>
      <c r="DQ27" s="634"/>
      <c r="DR27" s="634"/>
      <c r="DS27" s="634"/>
      <c r="DT27" s="634"/>
      <c r="DU27" s="634"/>
      <c r="DV27" s="635"/>
      <c r="DW27" s="612">
        <v>4.5</v>
      </c>
      <c r="DX27" s="636"/>
      <c r="DY27" s="636"/>
      <c r="DZ27" s="636"/>
      <c r="EA27" s="636"/>
      <c r="EB27" s="636"/>
      <c r="EC27" s="637"/>
    </row>
    <row r="28" spans="2:133" ht="11.25" customHeight="1" x14ac:dyDescent="0.2">
      <c r="B28" s="610" t="s">
        <v>313</v>
      </c>
      <c r="C28" s="508"/>
      <c r="D28" s="508"/>
      <c r="E28" s="508"/>
      <c r="F28" s="508"/>
      <c r="G28" s="508"/>
      <c r="H28" s="508"/>
      <c r="I28" s="508"/>
      <c r="J28" s="508"/>
      <c r="K28" s="508"/>
      <c r="L28" s="508"/>
      <c r="M28" s="508"/>
      <c r="N28" s="508"/>
      <c r="O28" s="508"/>
      <c r="P28" s="508"/>
      <c r="Q28" s="611"/>
      <c r="R28" s="603">
        <v>137022</v>
      </c>
      <c r="S28" s="382"/>
      <c r="T28" s="382"/>
      <c r="U28" s="382"/>
      <c r="V28" s="382"/>
      <c r="W28" s="382"/>
      <c r="X28" s="382"/>
      <c r="Y28" s="604"/>
      <c r="Z28" s="605">
        <v>1.3</v>
      </c>
      <c r="AA28" s="605"/>
      <c r="AB28" s="605"/>
      <c r="AC28" s="605"/>
      <c r="AD28" s="606">
        <v>44464</v>
      </c>
      <c r="AE28" s="606"/>
      <c r="AF28" s="606"/>
      <c r="AG28" s="606"/>
      <c r="AH28" s="606"/>
      <c r="AI28" s="606"/>
      <c r="AJ28" s="606"/>
      <c r="AK28" s="606"/>
      <c r="AL28" s="612">
        <v>0.7</v>
      </c>
      <c r="AM28" s="388"/>
      <c r="AN28" s="388"/>
      <c r="AO28" s="613"/>
      <c r="AP28" s="610"/>
      <c r="AQ28" s="508"/>
      <c r="AR28" s="508"/>
      <c r="AS28" s="508"/>
      <c r="AT28" s="508"/>
      <c r="AU28" s="508"/>
      <c r="AV28" s="508"/>
      <c r="AW28" s="508"/>
      <c r="AX28" s="508"/>
      <c r="AY28" s="508"/>
      <c r="AZ28" s="508"/>
      <c r="BA28" s="508"/>
      <c r="BB28" s="508"/>
      <c r="BC28" s="508"/>
      <c r="BD28" s="508"/>
      <c r="BE28" s="508"/>
      <c r="BF28" s="611"/>
      <c r="BG28" s="603"/>
      <c r="BH28" s="382"/>
      <c r="BI28" s="382"/>
      <c r="BJ28" s="382"/>
      <c r="BK28" s="382"/>
      <c r="BL28" s="382"/>
      <c r="BM28" s="382"/>
      <c r="BN28" s="604"/>
      <c r="BO28" s="605"/>
      <c r="BP28" s="605"/>
      <c r="BQ28" s="605"/>
      <c r="BR28" s="605"/>
      <c r="BS28" s="608"/>
      <c r="BT28" s="382"/>
      <c r="BU28" s="382"/>
      <c r="BV28" s="382"/>
      <c r="BW28" s="382"/>
      <c r="BX28" s="382"/>
      <c r="BY28" s="382"/>
      <c r="BZ28" s="382"/>
      <c r="CA28" s="382"/>
      <c r="CB28" s="609"/>
      <c r="CD28" s="610" t="s">
        <v>378</v>
      </c>
      <c r="CE28" s="508"/>
      <c r="CF28" s="508"/>
      <c r="CG28" s="508"/>
      <c r="CH28" s="508"/>
      <c r="CI28" s="508"/>
      <c r="CJ28" s="508"/>
      <c r="CK28" s="508"/>
      <c r="CL28" s="508"/>
      <c r="CM28" s="508"/>
      <c r="CN28" s="508"/>
      <c r="CO28" s="508"/>
      <c r="CP28" s="508"/>
      <c r="CQ28" s="611"/>
      <c r="CR28" s="603">
        <v>822345</v>
      </c>
      <c r="CS28" s="382"/>
      <c r="CT28" s="382"/>
      <c r="CU28" s="382"/>
      <c r="CV28" s="382"/>
      <c r="CW28" s="382"/>
      <c r="CX28" s="382"/>
      <c r="CY28" s="604"/>
      <c r="CZ28" s="612">
        <v>8</v>
      </c>
      <c r="DA28" s="636"/>
      <c r="DB28" s="636"/>
      <c r="DC28" s="638"/>
      <c r="DD28" s="608">
        <v>822339</v>
      </c>
      <c r="DE28" s="382"/>
      <c r="DF28" s="382"/>
      <c r="DG28" s="382"/>
      <c r="DH28" s="382"/>
      <c r="DI28" s="382"/>
      <c r="DJ28" s="382"/>
      <c r="DK28" s="604"/>
      <c r="DL28" s="608">
        <v>822339</v>
      </c>
      <c r="DM28" s="382"/>
      <c r="DN28" s="382"/>
      <c r="DO28" s="382"/>
      <c r="DP28" s="382"/>
      <c r="DQ28" s="382"/>
      <c r="DR28" s="382"/>
      <c r="DS28" s="382"/>
      <c r="DT28" s="382"/>
      <c r="DU28" s="382"/>
      <c r="DV28" s="604"/>
      <c r="DW28" s="612">
        <v>13.1</v>
      </c>
      <c r="DX28" s="636"/>
      <c r="DY28" s="636"/>
      <c r="DZ28" s="636"/>
      <c r="EA28" s="636"/>
      <c r="EB28" s="636"/>
      <c r="EC28" s="637"/>
    </row>
    <row r="29" spans="2:133" ht="11.25" customHeight="1" x14ac:dyDescent="0.2">
      <c r="B29" s="610" t="s">
        <v>22</v>
      </c>
      <c r="C29" s="508"/>
      <c r="D29" s="508"/>
      <c r="E29" s="508"/>
      <c r="F29" s="508"/>
      <c r="G29" s="508"/>
      <c r="H29" s="508"/>
      <c r="I29" s="508"/>
      <c r="J29" s="508"/>
      <c r="K29" s="508"/>
      <c r="L29" s="508"/>
      <c r="M29" s="508"/>
      <c r="N29" s="508"/>
      <c r="O29" s="508"/>
      <c r="P29" s="508"/>
      <c r="Q29" s="611"/>
      <c r="R29" s="603">
        <v>15456</v>
      </c>
      <c r="S29" s="382"/>
      <c r="T29" s="382"/>
      <c r="U29" s="382"/>
      <c r="V29" s="382"/>
      <c r="W29" s="382"/>
      <c r="X29" s="382"/>
      <c r="Y29" s="604"/>
      <c r="Z29" s="605">
        <v>0.1</v>
      </c>
      <c r="AA29" s="605"/>
      <c r="AB29" s="605"/>
      <c r="AC29" s="605"/>
      <c r="AD29" s="606" t="s">
        <v>194</v>
      </c>
      <c r="AE29" s="606"/>
      <c r="AF29" s="606"/>
      <c r="AG29" s="606"/>
      <c r="AH29" s="606"/>
      <c r="AI29" s="606"/>
      <c r="AJ29" s="606"/>
      <c r="AK29" s="606"/>
      <c r="AL29" s="612" t="s">
        <v>194</v>
      </c>
      <c r="AM29" s="388"/>
      <c r="AN29" s="388"/>
      <c r="AO29" s="613"/>
      <c r="AP29" s="625"/>
      <c r="AQ29" s="626"/>
      <c r="AR29" s="626"/>
      <c r="AS29" s="626"/>
      <c r="AT29" s="626"/>
      <c r="AU29" s="626"/>
      <c r="AV29" s="626"/>
      <c r="AW29" s="626"/>
      <c r="AX29" s="626"/>
      <c r="AY29" s="626"/>
      <c r="AZ29" s="626"/>
      <c r="BA29" s="626"/>
      <c r="BB29" s="626"/>
      <c r="BC29" s="626"/>
      <c r="BD29" s="626"/>
      <c r="BE29" s="626"/>
      <c r="BF29" s="627"/>
      <c r="BG29" s="603"/>
      <c r="BH29" s="382"/>
      <c r="BI29" s="382"/>
      <c r="BJ29" s="382"/>
      <c r="BK29" s="382"/>
      <c r="BL29" s="382"/>
      <c r="BM29" s="382"/>
      <c r="BN29" s="604"/>
      <c r="BO29" s="605"/>
      <c r="BP29" s="605"/>
      <c r="BQ29" s="605"/>
      <c r="BR29" s="605"/>
      <c r="BS29" s="606"/>
      <c r="BT29" s="606"/>
      <c r="BU29" s="606"/>
      <c r="BV29" s="606"/>
      <c r="BW29" s="606"/>
      <c r="BX29" s="606"/>
      <c r="BY29" s="606"/>
      <c r="BZ29" s="606"/>
      <c r="CA29" s="606"/>
      <c r="CB29" s="607"/>
      <c r="CD29" s="574" t="s">
        <v>171</v>
      </c>
      <c r="CE29" s="495"/>
      <c r="CF29" s="610" t="s">
        <v>25</v>
      </c>
      <c r="CG29" s="508"/>
      <c r="CH29" s="508"/>
      <c r="CI29" s="508"/>
      <c r="CJ29" s="508"/>
      <c r="CK29" s="508"/>
      <c r="CL29" s="508"/>
      <c r="CM29" s="508"/>
      <c r="CN29" s="508"/>
      <c r="CO29" s="508"/>
      <c r="CP29" s="508"/>
      <c r="CQ29" s="611"/>
      <c r="CR29" s="603">
        <v>822345</v>
      </c>
      <c r="CS29" s="634"/>
      <c r="CT29" s="634"/>
      <c r="CU29" s="634"/>
      <c r="CV29" s="634"/>
      <c r="CW29" s="634"/>
      <c r="CX29" s="634"/>
      <c r="CY29" s="635"/>
      <c r="CZ29" s="612">
        <v>8</v>
      </c>
      <c r="DA29" s="636"/>
      <c r="DB29" s="636"/>
      <c r="DC29" s="638"/>
      <c r="DD29" s="608">
        <v>822339</v>
      </c>
      <c r="DE29" s="634"/>
      <c r="DF29" s="634"/>
      <c r="DG29" s="634"/>
      <c r="DH29" s="634"/>
      <c r="DI29" s="634"/>
      <c r="DJ29" s="634"/>
      <c r="DK29" s="635"/>
      <c r="DL29" s="608">
        <v>822339</v>
      </c>
      <c r="DM29" s="634"/>
      <c r="DN29" s="634"/>
      <c r="DO29" s="634"/>
      <c r="DP29" s="634"/>
      <c r="DQ29" s="634"/>
      <c r="DR29" s="634"/>
      <c r="DS29" s="634"/>
      <c r="DT29" s="634"/>
      <c r="DU29" s="634"/>
      <c r="DV29" s="635"/>
      <c r="DW29" s="612">
        <v>13.1</v>
      </c>
      <c r="DX29" s="636"/>
      <c r="DY29" s="636"/>
      <c r="DZ29" s="636"/>
      <c r="EA29" s="636"/>
      <c r="EB29" s="636"/>
      <c r="EC29" s="637"/>
    </row>
    <row r="30" spans="2:133" ht="11.25" customHeight="1" x14ac:dyDescent="0.2">
      <c r="B30" s="610" t="s">
        <v>341</v>
      </c>
      <c r="C30" s="508"/>
      <c r="D30" s="508"/>
      <c r="E30" s="508"/>
      <c r="F30" s="508"/>
      <c r="G30" s="508"/>
      <c r="H30" s="508"/>
      <c r="I30" s="508"/>
      <c r="J30" s="508"/>
      <c r="K30" s="508"/>
      <c r="L30" s="508"/>
      <c r="M30" s="508"/>
      <c r="N30" s="508"/>
      <c r="O30" s="508"/>
      <c r="P30" s="508"/>
      <c r="Q30" s="611"/>
      <c r="R30" s="603">
        <v>1446603</v>
      </c>
      <c r="S30" s="382"/>
      <c r="T30" s="382"/>
      <c r="U30" s="382"/>
      <c r="V30" s="382"/>
      <c r="W30" s="382"/>
      <c r="X30" s="382"/>
      <c r="Y30" s="604"/>
      <c r="Z30" s="605">
        <v>13.2</v>
      </c>
      <c r="AA30" s="605"/>
      <c r="AB30" s="605"/>
      <c r="AC30" s="605"/>
      <c r="AD30" s="606" t="s">
        <v>194</v>
      </c>
      <c r="AE30" s="606"/>
      <c r="AF30" s="606"/>
      <c r="AG30" s="606"/>
      <c r="AH30" s="606"/>
      <c r="AI30" s="606"/>
      <c r="AJ30" s="606"/>
      <c r="AK30" s="606"/>
      <c r="AL30" s="612" t="s">
        <v>194</v>
      </c>
      <c r="AM30" s="388"/>
      <c r="AN30" s="388"/>
      <c r="AO30" s="613"/>
      <c r="AP30" s="376" t="s">
        <v>315</v>
      </c>
      <c r="AQ30" s="377"/>
      <c r="AR30" s="377"/>
      <c r="AS30" s="377"/>
      <c r="AT30" s="377"/>
      <c r="AU30" s="377"/>
      <c r="AV30" s="377"/>
      <c r="AW30" s="377"/>
      <c r="AX30" s="377"/>
      <c r="AY30" s="377"/>
      <c r="AZ30" s="377"/>
      <c r="BA30" s="377"/>
      <c r="BB30" s="377"/>
      <c r="BC30" s="377"/>
      <c r="BD30" s="377"/>
      <c r="BE30" s="377"/>
      <c r="BF30" s="426"/>
      <c r="BG30" s="376" t="s">
        <v>386</v>
      </c>
      <c r="BH30" s="639"/>
      <c r="BI30" s="639"/>
      <c r="BJ30" s="639"/>
      <c r="BK30" s="639"/>
      <c r="BL30" s="639"/>
      <c r="BM30" s="639"/>
      <c r="BN30" s="639"/>
      <c r="BO30" s="639"/>
      <c r="BP30" s="639"/>
      <c r="BQ30" s="640"/>
      <c r="BR30" s="376" t="s">
        <v>387</v>
      </c>
      <c r="BS30" s="639"/>
      <c r="BT30" s="639"/>
      <c r="BU30" s="639"/>
      <c r="BV30" s="639"/>
      <c r="BW30" s="639"/>
      <c r="BX30" s="639"/>
      <c r="BY30" s="639"/>
      <c r="BZ30" s="639"/>
      <c r="CA30" s="639"/>
      <c r="CB30" s="640"/>
      <c r="CD30" s="575"/>
      <c r="CE30" s="498"/>
      <c r="CF30" s="610" t="s">
        <v>388</v>
      </c>
      <c r="CG30" s="508"/>
      <c r="CH30" s="508"/>
      <c r="CI30" s="508"/>
      <c r="CJ30" s="508"/>
      <c r="CK30" s="508"/>
      <c r="CL30" s="508"/>
      <c r="CM30" s="508"/>
      <c r="CN30" s="508"/>
      <c r="CO30" s="508"/>
      <c r="CP30" s="508"/>
      <c r="CQ30" s="611"/>
      <c r="CR30" s="603">
        <v>785699</v>
      </c>
      <c r="CS30" s="382"/>
      <c r="CT30" s="382"/>
      <c r="CU30" s="382"/>
      <c r="CV30" s="382"/>
      <c r="CW30" s="382"/>
      <c r="CX30" s="382"/>
      <c r="CY30" s="604"/>
      <c r="CZ30" s="612">
        <v>7.6</v>
      </c>
      <c r="DA30" s="636"/>
      <c r="DB30" s="636"/>
      <c r="DC30" s="638"/>
      <c r="DD30" s="608">
        <v>785699</v>
      </c>
      <c r="DE30" s="382"/>
      <c r="DF30" s="382"/>
      <c r="DG30" s="382"/>
      <c r="DH30" s="382"/>
      <c r="DI30" s="382"/>
      <c r="DJ30" s="382"/>
      <c r="DK30" s="604"/>
      <c r="DL30" s="608">
        <v>785699</v>
      </c>
      <c r="DM30" s="382"/>
      <c r="DN30" s="382"/>
      <c r="DO30" s="382"/>
      <c r="DP30" s="382"/>
      <c r="DQ30" s="382"/>
      <c r="DR30" s="382"/>
      <c r="DS30" s="382"/>
      <c r="DT30" s="382"/>
      <c r="DU30" s="382"/>
      <c r="DV30" s="604"/>
      <c r="DW30" s="612">
        <v>12.5</v>
      </c>
      <c r="DX30" s="636"/>
      <c r="DY30" s="636"/>
      <c r="DZ30" s="636"/>
      <c r="EA30" s="636"/>
      <c r="EB30" s="636"/>
      <c r="EC30" s="637"/>
    </row>
    <row r="31" spans="2:133" ht="11.25" customHeight="1" x14ac:dyDescent="0.2">
      <c r="B31" s="616" t="s">
        <v>51</v>
      </c>
      <c r="C31" s="617"/>
      <c r="D31" s="617"/>
      <c r="E31" s="617"/>
      <c r="F31" s="617"/>
      <c r="G31" s="617"/>
      <c r="H31" s="617"/>
      <c r="I31" s="617"/>
      <c r="J31" s="617"/>
      <c r="K31" s="617"/>
      <c r="L31" s="617"/>
      <c r="M31" s="617"/>
      <c r="N31" s="617"/>
      <c r="O31" s="617"/>
      <c r="P31" s="617"/>
      <c r="Q31" s="618"/>
      <c r="R31" s="603" t="s">
        <v>194</v>
      </c>
      <c r="S31" s="382"/>
      <c r="T31" s="382"/>
      <c r="U31" s="382"/>
      <c r="V31" s="382"/>
      <c r="W31" s="382"/>
      <c r="X31" s="382"/>
      <c r="Y31" s="604"/>
      <c r="Z31" s="605" t="s">
        <v>194</v>
      </c>
      <c r="AA31" s="605"/>
      <c r="AB31" s="605"/>
      <c r="AC31" s="605"/>
      <c r="AD31" s="606" t="s">
        <v>194</v>
      </c>
      <c r="AE31" s="606"/>
      <c r="AF31" s="606"/>
      <c r="AG31" s="606"/>
      <c r="AH31" s="606"/>
      <c r="AI31" s="606"/>
      <c r="AJ31" s="606"/>
      <c r="AK31" s="606"/>
      <c r="AL31" s="612" t="s">
        <v>194</v>
      </c>
      <c r="AM31" s="388"/>
      <c r="AN31" s="388"/>
      <c r="AO31" s="613"/>
      <c r="AP31" s="566" t="s">
        <v>4</v>
      </c>
      <c r="AQ31" s="567"/>
      <c r="AR31" s="567"/>
      <c r="AS31" s="567"/>
      <c r="AT31" s="686" t="s">
        <v>389</v>
      </c>
      <c r="AU31" s="42"/>
      <c r="AV31" s="42"/>
      <c r="AW31" s="42"/>
      <c r="AX31" s="592" t="s">
        <v>272</v>
      </c>
      <c r="AY31" s="593"/>
      <c r="AZ31" s="593"/>
      <c r="BA31" s="593"/>
      <c r="BB31" s="593"/>
      <c r="BC31" s="593"/>
      <c r="BD31" s="593"/>
      <c r="BE31" s="593"/>
      <c r="BF31" s="594"/>
      <c r="BG31" s="641">
        <v>98.9</v>
      </c>
      <c r="BH31" s="642"/>
      <c r="BI31" s="642"/>
      <c r="BJ31" s="642"/>
      <c r="BK31" s="642"/>
      <c r="BL31" s="642"/>
      <c r="BM31" s="601">
        <v>94.3</v>
      </c>
      <c r="BN31" s="642"/>
      <c r="BO31" s="642"/>
      <c r="BP31" s="642"/>
      <c r="BQ31" s="643"/>
      <c r="BR31" s="641">
        <v>98.8</v>
      </c>
      <c r="BS31" s="642"/>
      <c r="BT31" s="642"/>
      <c r="BU31" s="642"/>
      <c r="BV31" s="642"/>
      <c r="BW31" s="642"/>
      <c r="BX31" s="601">
        <v>93.2</v>
      </c>
      <c r="BY31" s="642"/>
      <c r="BZ31" s="642"/>
      <c r="CA31" s="642"/>
      <c r="CB31" s="643"/>
      <c r="CD31" s="575"/>
      <c r="CE31" s="498"/>
      <c r="CF31" s="610" t="s">
        <v>314</v>
      </c>
      <c r="CG31" s="508"/>
      <c r="CH31" s="508"/>
      <c r="CI31" s="508"/>
      <c r="CJ31" s="508"/>
      <c r="CK31" s="508"/>
      <c r="CL31" s="508"/>
      <c r="CM31" s="508"/>
      <c r="CN31" s="508"/>
      <c r="CO31" s="508"/>
      <c r="CP31" s="508"/>
      <c r="CQ31" s="611"/>
      <c r="CR31" s="603">
        <v>36646</v>
      </c>
      <c r="CS31" s="634"/>
      <c r="CT31" s="634"/>
      <c r="CU31" s="634"/>
      <c r="CV31" s="634"/>
      <c r="CW31" s="634"/>
      <c r="CX31" s="634"/>
      <c r="CY31" s="635"/>
      <c r="CZ31" s="612">
        <v>0.4</v>
      </c>
      <c r="DA31" s="636"/>
      <c r="DB31" s="636"/>
      <c r="DC31" s="638"/>
      <c r="DD31" s="608">
        <v>36640</v>
      </c>
      <c r="DE31" s="634"/>
      <c r="DF31" s="634"/>
      <c r="DG31" s="634"/>
      <c r="DH31" s="634"/>
      <c r="DI31" s="634"/>
      <c r="DJ31" s="634"/>
      <c r="DK31" s="635"/>
      <c r="DL31" s="608">
        <v>36640</v>
      </c>
      <c r="DM31" s="634"/>
      <c r="DN31" s="634"/>
      <c r="DO31" s="634"/>
      <c r="DP31" s="634"/>
      <c r="DQ31" s="634"/>
      <c r="DR31" s="634"/>
      <c r="DS31" s="634"/>
      <c r="DT31" s="634"/>
      <c r="DU31" s="634"/>
      <c r="DV31" s="635"/>
      <c r="DW31" s="612">
        <v>0.6</v>
      </c>
      <c r="DX31" s="636"/>
      <c r="DY31" s="636"/>
      <c r="DZ31" s="636"/>
      <c r="EA31" s="636"/>
      <c r="EB31" s="636"/>
      <c r="EC31" s="637"/>
    </row>
    <row r="32" spans="2:133" ht="11.25" customHeight="1" x14ac:dyDescent="0.2">
      <c r="B32" s="610" t="s">
        <v>390</v>
      </c>
      <c r="C32" s="508"/>
      <c r="D32" s="508"/>
      <c r="E32" s="508"/>
      <c r="F32" s="508"/>
      <c r="G32" s="508"/>
      <c r="H32" s="508"/>
      <c r="I32" s="508"/>
      <c r="J32" s="508"/>
      <c r="K32" s="508"/>
      <c r="L32" s="508"/>
      <c r="M32" s="508"/>
      <c r="N32" s="508"/>
      <c r="O32" s="508"/>
      <c r="P32" s="508"/>
      <c r="Q32" s="611"/>
      <c r="R32" s="603">
        <v>525533</v>
      </c>
      <c r="S32" s="382"/>
      <c r="T32" s="382"/>
      <c r="U32" s="382"/>
      <c r="V32" s="382"/>
      <c r="W32" s="382"/>
      <c r="X32" s="382"/>
      <c r="Y32" s="604"/>
      <c r="Z32" s="605">
        <v>4.8</v>
      </c>
      <c r="AA32" s="605"/>
      <c r="AB32" s="605"/>
      <c r="AC32" s="605"/>
      <c r="AD32" s="606" t="s">
        <v>194</v>
      </c>
      <c r="AE32" s="606"/>
      <c r="AF32" s="606"/>
      <c r="AG32" s="606"/>
      <c r="AH32" s="606"/>
      <c r="AI32" s="606"/>
      <c r="AJ32" s="606"/>
      <c r="AK32" s="606"/>
      <c r="AL32" s="612" t="s">
        <v>194</v>
      </c>
      <c r="AM32" s="388"/>
      <c r="AN32" s="388"/>
      <c r="AO32" s="613"/>
      <c r="AP32" s="685"/>
      <c r="AQ32" s="553"/>
      <c r="AR32" s="553"/>
      <c r="AS32" s="553"/>
      <c r="AT32" s="687"/>
      <c r="AU32" s="1" t="s">
        <v>246</v>
      </c>
      <c r="AX32" s="610" t="s">
        <v>290</v>
      </c>
      <c r="AY32" s="508"/>
      <c r="AZ32" s="508"/>
      <c r="BA32" s="508"/>
      <c r="BB32" s="508"/>
      <c r="BC32" s="508"/>
      <c r="BD32" s="508"/>
      <c r="BE32" s="508"/>
      <c r="BF32" s="611"/>
      <c r="BG32" s="644">
        <v>98.8</v>
      </c>
      <c r="BH32" s="634"/>
      <c r="BI32" s="634"/>
      <c r="BJ32" s="634"/>
      <c r="BK32" s="634"/>
      <c r="BL32" s="634"/>
      <c r="BM32" s="388">
        <v>95.4</v>
      </c>
      <c r="BN32" s="634"/>
      <c r="BO32" s="634"/>
      <c r="BP32" s="634"/>
      <c r="BQ32" s="645"/>
      <c r="BR32" s="644">
        <v>98.7</v>
      </c>
      <c r="BS32" s="634"/>
      <c r="BT32" s="634"/>
      <c r="BU32" s="634"/>
      <c r="BV32" s="634"/>
      <c r="BW32" s="634"/>
      <c r="BX32" s="388">
        <v>94.7</v>
      </c>
      <c r="BY32" s="634"/>
      <c r="BZ32" s="634"/>
      <c r="CA32" s="634"/>
      <c r="CB32" s="645"/>
      <c r="CD32" s="576"/>
      <c r="CE32" s="578"/>
      <c r="CF32" s="610" t="s">
        <v>392</v>
      </c>
      <c r="CG32" s="508"/>
      <c r="CH32" s="508"/>
      <c r="CI32" s="508"/>
      <c r="CJ32" s="508"/>
      <c r="CK32" s="508"/>
      <c r="CL32" s="508"/>
      <c r="CM32" s="508"/>
      <c r="CN32" s="508"/>
      <c r="CO32" s="508"/>
      <c r="CP32" s="508"/>
      <c r="CQ32" s="611"/>
      <c r="CR32" s="603" t="s">
        <v>194</v>
      </c>
      <c r="CS32" s="382"/>
      <c r="CT32" s="382"/>
      <c r="CU32" s="382"/>
      <c r="CV32" s="382"/>
      <c r="CW32" s="382"/>
      <c r="CX32" s="382"/>
      <c r="CY32" s="604"/>
      <c r="CZ32" s="612" t="s">
        <v>194</v>
      </c>
      <c r="DA32" s="636"/>
      <c r="DB32" s="636"/>
      <c r="DC32" s="638"/>
      <c r="DD32" s="608" t="s">
        <v>194</v>
      </c>
      <c r="DE32" s="382"/>
      <c r="DF32" s="382"/>
      <c r="DG32" s="382"/>
      <c r="DH32" s="382"/>
      <c r="DI32" s="382"/>
      <c r="DJ32" s="382"/>
      <c r="DK32" s="604"/>
      <c r="DL32" s="608" t="s">
        <v>194</v>
      </c>
      <c r="DM32" s="382"/>
      <c r="DN32" s="382"/>
      <c r="DO32" s="382"/>
      <c r="DP32" s="382"/>
      <c r="DQ32" s="382"/>
      <c r="DR32" s="382"/>
      <c r="DS32" s="382"/>
      <c r="DT32" s="382"/>
      <c r="DU32" s="382"/>
      <c r="DV32" s="604"/>
      <c r="DW32" s="612" t="s">
        <v>194</v>
      </c>
      <c r="DX32" s="636"/>
      <c r="DY32" s="636"/>
      <c r="DZ32" s="636"/>
      <c r="EA32" s="636"/>
      <c r="EB32" s="636"/>
      <c r="EC32" s="637"/>
    </row>
    <row r="33" spans="2:133" ht="11.25" customHeight="1" x14ac:dyDescent="0.2">
      <c r="B33" s="610" t="s">
        <v>232</v>
      </c>
      <c r="C33" s="508"/>
      <c r="D33" s="508"/>
      <c r="E33" s="508"/>
      <c r="F33" s="508"/>
      <c r="G33" s="508"/>
      <c r="H33" s="508"/>
      <c r="I33" s="508"/>
      <c r="J33" s="508"/>
      <c r="K33" s="508"/>
      <c r="L33" s="508"/>
      <c r="M33" s="508"/>
      <c r="N33" s="508"/>
      <c r="O33" s="508"/>
      <c r="P33" s="508"/>
      <c r="Q33" s="611"/>
      <c r="R33" s="603">
        <v>75179</v>
      </c>
      <c r="S33" s="382"/>
      <c r="T33" s="382"/>
      <c r="U33" s="382"/>
      <c r="V33" s="382"/>
      <c r="W33" s="382"/>
      <c r="X33" s="382"/>
      <c r="Y33" s="604"/>
      <c r="Z33" s="605">
        <v>0.7</v>
      </c>
      <c r="AA33" s="605"/>
      <c r="AB33" s="605"/>
      <c r="AC33" s="605"/>
      <c r="AD33" s="606">
        <v>56902</v>
      </c>
      <c r="AE33" s="606"/>
      <c r="AF33" s="606"/>
      <c r="AG33" s="606"/>
      <c r="AH33" s="606"/>
      <c r="AI33" s="606"/>
      <c r="AJ33" s="606"/>
      <c r="AK33" s="606"/>
      <c r="AL33" s="612">
        <v>0.9</v>
      </c>
      <c r="AM33" s="388"/>
      <c r="AN33" s="388"/>
      <c r="AO33" s="613"/>
      <c r="AP33" s="569"/>
      <c r="AQ33" s="570"/>
      <c r="AR33" s="570"/>
      <c r="AS33" s="570"/>
      <c r="AT33" s="688"/>
      <c r="AU33" s="43"/>
      <c r="AV33" s="43"/>
      <c r="AW33" s="43"/>
      <c r="AX33" s="625" t="s">
        <v>158</v>
      </c>
      <c r="AY33" s="626"/>
      <c r="AZ33" s="626"/>
      <c r="BA33" s="626"/>
      <c r="BB33" s="626"/>
      <c r="BC33" s="626"/>
      <c r="BD33" s="626"/>
      <c r="BE33" s="626"/>
      <c r="BF33" s="627"/>
      <c r="BG33" s="646">
        <v>98.7</v>
      </c>
      <c r="BH33" s="647"/>
      <c r="BI33" s="647"/>
      <c r="BJ33" s="647"/>
      <c r="BK33" s="647"/>
      <c r="BL33" s="647"/>
      <c r="BM33" s="648">
        <v>92.7</v>
      </c>
      <c r="BN33" s="647"/>
      <c r="BO33" s="647"/>
      <c r="BP33" s="647"/>
      <c r="BQ33" s="649"/>
      <c r="BR33" s="646">
        <v>98.7</v>
      </c>
      <c r="BS33" s="647"/>
      <c r="BT33" s="647"/>
      <c r="BU33" s="647"/>
      <c r="BV33" s="647"/>
      <c r="BW33" s="647"/>
      <c r="BX33" s="648">
        <v>91.2</v>
      </c>
      <c r="BY33" s="647"/>
      <c r="BZ33" s="647"/>
      <c r="CA33" s="647"/>
      <c r="CB33" s="649"/>
      <c r="CD33" s="610" t="s">
        <v>393</v>
      </c>
      <c r="CE33" s="508"/>
      <c r="CF33" s="508"/>
      <c r="CG33" s="508"/>
      <c r="CH33" s="508"/>
      <c r="CI33" s="508"/>
      <c r="CJ33" s="508"/>
      <c r="CK33" s="508"/>
      <c r="CL33" s="508"/>
      <c r="CM33" s="508"/>
      <c r="CN33" s="508"/>
      <c r="CO33" s="508"/>
      <c r="CP33" s="508"/>
      <c r="CQ33" s="611"/>
      <c r="CR33" s="603">
        <v>5594219</v>
      </c>
      <c r="CS33" s="634"/>
      <c r="CT33" s="634"/>
      <c r="CU33" s="634"/>
      <c r="CV33" s="634"/>
      <c r="CW33" s="634"/>
      <c r="CX33" s="634"/>
      <c r="CY33" s="635"/>
      <c r="CZ33" s="612">
        <v>54.3</v>
      </c>
      <c r="DA33" s="636"/>
      <c r="DB33" s="636"/>
      <c r="DC33" s="638"/>
      <c r="DD33" s="608">
        <v>4161442</v>
      </c>
      <c r="DE33" s="634"/>
      <c r="DF33" s="634"/>
      <c r="DG33" s="634"/>
      <c r="DH33" s="634"/>
      <c r="DI33" s="634"/>
      <c r="DJ33" s="634"/>
      <c r="DK33" s="635"/>
      <c r="DL33" s="608">
        <v>3203359</v>
      </c>
      <c r="DM33" s="634"/>
      <c r="DN33" s="634"/>
      <c r="DO33" s="634"/>
      <c r="DP33" s="634"/>
      <c r="DQ33" s="634"/>
      <c r="DR33" s="634"/>
      <c r="DS33" s="634"/>
      <c r="DT33" s="634"/>
      <c r="DU33" s="634"/>
      <c r="DV33" s="635"/>
      <c r="DW33" s="612">
        <v>51.1</v>
      </c>
      <c r="DX33" s="636"/>
      <c r="DY33" s="636"/>
      <c r="DZ33" s="636"/>
      <c r="EA33" s="636"/>
      <c r="EB33" s="636"/>
      <c r="EC33" s="637"/>
    </row>
    <row r="34" spans="2:133" ht="11.25" customHeight="1" x14ac:dyDescent="0.2">
      <c r="B34" s="610" t="s">
        <v>146</v>
      </c>
      <c r="C34" s="508"/>
      <c r="D34" s="508"/>
      <c r="E34" s="508"/>
      <c r="F34" s="508"/>
      <c r="G34" s="508"/>
      <c r="H34" s="508"/>
      <c r="I34" s="508"/>
      <c r="J34" s="508"/>
      <c r="K34" s="508"/>
      <c r="L34" s="508"/>
      <c r="M34" s="508"/>
      <c r="N34" s="508"/>
      <c r="O34" s="508"/>
      <c r="P34" s="508"/>
      <c r="Q34" s="611"/>
      <c r="R34" s="603">
        <v>395538</v>
      </c>
      <c r="S34" s="382"/>
      <c r="T34" s="382"/>
      <c r="U34" s="382"/>
      <c r="V34" s="382"/>
      <c r="W34" s="382"/>
      <c r="X34" s="382"/>
      <c r="Y34" s="604"/>
      <c r="Z34" s="605">
        <v>3.6</v>
      </c>
      <c r="AA34" s="605"/>
      <c r="AB34" s="605"/>
      <c r="AC34" s="605"/>
      <c r="AD34" s="606" t="s">
        <v>194</v>
      </c>
      <c r="AE34" s="606"/>
      <c r="AF34" s="606"/>
      <c r="AG34" s="606"/>
      <c r="AH34" s="606"/>
      <c r="AI34" s="606"/>
      <c r="AJ34" s="606"/>
      <c r="AK34" s="606"/>
      <c r="AL34" s="612" t="s">
        <v>194</v>
      </c>
      <c r="AM34" s="388"/>
      <c r="AN34" s="388"/>
      <c r="AO34" s="613"/>
      <c r="AP34" s="11"/>
      <c r="AQ34" s="13"/>
      <c r="AS34" s="42"/>
      <c r="AT34" s="42"/>
      <c r="AU34" s="42"/>
      <c r="AV34" s="42"/>
      <c r="AW34" s="42"/>
      <c r="AX34" s="42"/>
      <c r="AY34" s="42"/>
      <c r="AZ34" s="42"/>
      <c r="BA34" s="42"/>
      <c r="BB34" s="42"/>
      <c r="BC34" s="42"/>
      <c r="BD34" s="42"/>
      <c r="BE34" s="42"/>
      <c r="BF34" s="42"/>
      <c r="BG34" s="13"/>
      <c r="BH34" s="13"/>
      <c r="BI34" s="13"/>
      <c r="BJ34" s="13"/>
      <c r="BK34" s="13"/>
      <c r="BL34" s="13"/>
      <c r="BM34" s="13"/>
      <c r="BN34" s="13"/>
      <c r="BO34" s="13"/>
      <c r="BP34" s="13"/>
      <c r="BQ34" s="13"/>
      <c r="BR34" s="13"/>
      <c r="BS34" s="13"/>
      <c r="BT34" s="13"/>
      <c r="BU34" s="13"/>
      <c r="BV34" s="13"/>
      <c r="BW34" s="13"/>
      <c r="BX34" s="13"/>
      <c r="BY34" s="13"/>
      <c r="BZ34" s="13"/>
      <c r="CA34" s="13"/>
      <c r="CB34" s="13"/>
      <c r="CD34" s="610" t="s">
        <v>396</v>
      </c>
      <c r="CE34" s="508"/>
      <c r="CF34" s="508"/>
      <c r="CG34" s="508"/>
      <c r="CH34" s="508"/>
      <c r="CI34" s="508"/>
      <c r="CJ34" s="508"/>
      <c r="CK34" s="508"/>
      <c r="CL34" s="508"/>
      <c r="CM34" s="508"/>
      <c r="CN34" s="508"/>
      <c r="CO34" s="508"/>
      <c r="CP34" s="508"/>
      <c r="CQ34" s="611"/>
      <c r="CR34" s="603">
        <v>1880420</v>
      </c>
      <c r="CS34" s="382"/>
      <c r="CT34" s="382"/>
      <c r="CU34" s="382"/>
      <c r="CV34" s="382"/>
      <c r="CW34" s="382"/>
      <c r="CX34" s="382"/>
      <c r="CY34" s="604"/>
      <c r="CZ34" s="612">
        <v>18.2</v>
      </c>
      <c r="DA34" s="636"/>
      <c r="DB34" s="636"/>
      <c r="DC34" s="638"/>
      <c r="DD34" s="608">
        <v>1294969</v>
      </c>
      <c r="DE34" s="382"/>
      <c r="DF34" s="382"/>
      <c r="DG34" s="382"/>
      <c r="DH34" s="382"/>
      <c r="DI34" s="382"/>
      <c r="DJ34" s="382"/>
      <c r="DK34" s="604"/>
      <c r="DL34" s="608">
        <v>1127466</v>
      </c>
      <c r="DM34" s="382"/>
      <c r="DN34" s="382"/>
      <c r="DO34" s="382"/>
      <c r="DP34" s="382"/>
      <c r="DQ34" s="382"/>
      <c r="DR34" s="382"/>
      <c r="DS34" s="382"/>
      <c r="DT34" s="382"/>
      <c r="DU34" s="382"/>
      <c r="DV34" s="604"/>
      <c r="DW34" s="612">
        <v>18</v>
      </c>
      <c r="DX34" s="636"/>
      <c r="DY34" s="636"/>
      <c r="DZ34" s="636"/>
      <c r="EA34" s="636"/>
      <c r="EB34" s="636"/>
      <c r="EC34" s="637"/>
    </row>
    <row r="35" spans="2:133" ht="11.25" customHeight="1" x14ac:dyDescent="0.2">
      <c r="B35" s="610" t="s">
        <v>398</v>
      </c>
      <c r="C35" s="508"/>
      <c r="D35" s="508"/>
      <c r="E35" s="508"/>
      <c r="F35" s="508"/>
      <c r="G35" s="508"/>
      <c r="H35" s="508"/>
      <c r="I35" s="508"/>
      <c r="J35" s="508"/>
      <c r="K35" s="508"/>
      <c r="L35" s="508"/>
      <c r="M35" s="508"/>
      <c r="N35" s="508"/>
      <c r="O35" s="508"/>
      <c r="P35" s="508"/>
      <c r="Q35" s="611"/>
      <c r="R35" s="603">
        <v>564666</v>
      </c>
      <c r="S35" s="382"/>
      <c r="T35" s="382"/>
      <c r="U35" s="382"/>
      <c r="V35" s="382"/>
      <c r="W35" s="382"/>
      <c r="X35" s="382"/>
      <c r="Y35" s="604"/>
      <c r="Z35" s="605">
        <v>5.2</v>
      </c>
      <c r="AA35" s="605"/>
      <c r="AB35" s="605"/>
      <c r="AC35" s="605"/>
      <c r="AD35" s="606" t="s">
        <v>194</v>
      </c>
      <c r="AE35" s="606"/>
      <c r="AF35" s="606"/>
      <c r="AG35" s="606"/>
      <c r="AH35" s="606"/>
      <c r="AI35" s="606"/>
      <c r="AJ35" s="606"/>
      <c r="AK35" s="606"/>
      <c r="AL35" s="612" t="s">
        <v>194</v>
      </c>
      <c r="AM35" s="388"/>
      <c r="AN35" s="388"/>
      <c r="AO35" s="613"/>
      <c r="AP35" s="16"/>
      <c r="AQ35" s="376" t="s">
        <v>399</v>
      </c>
      <c r="AR35" s="377"/>
      <c r="AS35" s="377"/>
      <c r="AT35" s="377"/>
      <c r="AU35" s="377"/>
      <c r="AV35" s="377"/>
      <c r="AW35" s="377"/>
      <c r="AX35" s="377"/>
      <c r="AY35" s="377"/>
      <c r="AZ35" s="377"/>
      <c r="BA35" s="377"/>
      <c r="BB35" s="377"/>
      <c r="BC35" s="377"/>
      <c r="BD35" s="377"/>
      <c r="BE35" s="377"/>
      <c r="BF35" s="426"/>
      <c r="BG35" s="376" t="s">
        <v>202</v>
      </c>
      <c r="BH35" s="377"/>
      <c r="BI35" s="377"/>
      <c r="BJ35" s="377"/>
      <c r="BK35" s="377"/>
      <c r="BL35" s="377"/>
      <c r="BM35" s="377"/>
      <c r="BN35" s="377"/>
      <c r="BO35" s="377"/>
      <c r="BP35" s="377"/>
      <c r="BQ35" s="377"/>
      <c r="BR35" s="377"/>
      <c r="BS35" s="377"/>
      <c r="BT35" s="377"/>
      <c r="BU35" s="377"/>
      <c r="BV35" s="377"/>
      <c r="BW35" s="377"/>
      <c r="BX35" s="377"/>
      <c r="BY35" s="377"/>
      <c r="BZ35" s="377"/>
      <c r="CA35" s="377"/>
      <c r="CB35" s="426"/>
      <c r="CD35" s="610" t="s">
        <v>400</v>
      </c>
      <c r="CE35" s="508"/>
      <c r="CF35" s="508"/>
      <c r="CG35" s="508"/>
      <c r="CH35" s="508"/>
      <c r="CI35" s="508"/>
      <c r="CJ35" s="508"/>
      <c r="CK35" s="508"/>
      <c r="CL35" s="508"/>
      <c r="CM35" s="508"/>
      <c r="CN35" s="508"/>
      <c r="CO35" s="508"/>
      <c r="CP35" s="508"/>
      <c r="CQ35" s="611"/>
      <c r="CR35" s="603">
        <v>50205</v>
      </c>
      <c r="CS35" s="634"/>
      <c r="CT35" s="634"/>
      <c r="CU35" s="634"/>
      <c r="CV35" s="634"/>
      <c r="CW35" s="634"/>
      <c r="CX35" s="634"/>
      <c r="CY35" s="635"/>
      <c r="CZ35" s="612">
        <v>0.5</v>
      </c>
      <c r="DA35" s="636"/>
      <c r="DB35" s="636"/>
      <c r="DC35" s="638"/>
      <c r="DD35" s="608">
        <v>36631</v>
      </c>
      <c r="DE35" s="634"/>
      <c r="DF35" s="634"/>
      <c r="DG35" s="634"/>
      <c r="DH35" s="634"/>
      <c r="DI35" s="634"/>
      <c r="DJ35" s="634"/>
      <c r="DK35" s="635"/>
      <c r="DL35" s="608">
        <v>36631</v>
      </c>
      <c r="DM35" s="634"/>
      <c r="DN35" s="634"/>
      <c r="DO35" s="634"/>
      <c r="DP35" s="634"/>
      <c r="DQ35" s="634"/>
      <c r="DR35" s="634"/>
      <c r="DS35" s="634"/>
      <c r="DT35" s="634"/>
      <c r="DU35" s="634"/>
      <c r="DV35" s="635"/>
      <c r="DW35" s="612">
        <v>0.6</v>
      </c>
      <c r="DX35" s="636"/>
      <c r="DY35" s="636"/>
      <c r="DZ35" s="636"/>
      <c r="EA35" s="636"/>
      <c r="EB35" s="636"/>
      <c r="EC35" s="637"/>
    </row>
    <row r="36" spans="2:133" ht="11.25" customHeight="1" x14ac:dyDescent="0.2">
      <c r="B36" s="610" t="s">
        <v>291</v>
      </c>
      <c r="C36" s="508"/>
      <c r="D36" s="508"/>
      <c r="E36" s="508"/>
      <c r="F36" s="508"/>
      <c r="G36" s="508"/>
      <c r="H36" s="508"/>
      <c r="I36" s="508"/>
      <c r="J36" s="508"/>
      <c r="K36" s="508"/>
      <c r="L36" s="508"/>
      <c r="M36" s="508"/>
      <c r="N36" s="508"/>
      <c r="O36" s="508"/>
      <c r="P36" s="508"/>
      <c r="Q36" s="611"/>
      <c r="R36" s="603">
        <v>681864</v>
      </c>
      <c r="S36" s="382"/>
      <c r="T36" s="382"/>
      <c r="U36" s="382"/>
      <c r="V36" s="382"/>
      <c r="W36" s="382"/>
      <c r="X36" s="382"/>
      <c r="Y36" s="604"/>
      <c r="Z36" s="605">
        <v>6.2</v>
      </c>
      <c r="AA36" s="605"/>
      <c r="AB36" s="605"/>
      <c r="AC36" s="605"/>
      <c r="AD36" s="606" t="s">
        <v>194</v>
      </c>
      <c r="AE36" s="606"/>
      <c r="AF36" s="606"/>
      <c r="AG36" s="606"/>
      <c r="AH36" s="606"/>
      <c r="AI36" s="606"/>
      <c r="AJ36" s="606"/>
      <c r="AK36" s="606"/>
      <c r="AL36" s="612" t="s">
        <v>194</v>
      </c>
      <c r="AM36" s="388"/>
      <c r="AN36" s="388"/>
      <c r="AO36" s="613"/>
      <c r="AP36" s="16"/>
      <c r="AQ36" s="650" t="s">
        <v>384</v>
      </c>
      <c r="AR36" s="651"/>
      <c r="AS36" s="651"/>
      <c r="AT36" s="651"/>
      <c r="AU36" s="651"/>
      <c r="AV36" s="651"/>
      <c r="AW36" s="651"/>
      <c r="AX36" s="651"/>
      <c r="AY36" s="652"/>
      <c r="AZ36" s="595">
        <v>1265934</v>
      </c>
      <c r="BA36" s="596"/>
      <c r="BB36" s="596"/>
      <c r="BC36" s="596"/>
      <c r="BD36" s="596"/>
      <c r="BE36" s="596"/>
      <c r="BF36" s="653"/>
      <c r="BG36" s="592" t="s">
        <v>403</v>
      </c>
      <c r="BH36" s="593"/>
      <c r="BI36" s="593"/>
      <c r="BJ36" s="593"/>
      <c r="BK36" s="593"/>
      <c r="BL36" s="593"/>
      <c r="BM36" s="593"/>
      <c r="BN36" s="593"/>
      <c r="BO36" s="593"/>
      <c r="BP36" s="593"/>
      <c r="BQ36" s="593"/>
      <c r="BR36" s="593"/>
      <c r="BS36" s="593"/>
      <c r="BT36" s="593"/>
      <c r="BU36" s="594"/>
      <c r="BV36" s="595">
        <v>73613</v>
      </c>
      <c r="BW36" s="596"/>
      <c r="BX36" s="596"/>
      <c r="BY36" s="596"/>
      <c r="BZ36" s="596"/>
      <c r="CA36" s="596"/>
      <c r="CB36" s="653"/>
      <c r="CD36" s="610" t="s">
        <v>29</v>
      </c>
      <c r="CE36" s="508"/>
      <c r="CF36" s="508"/>
      <c r="CG36" s="508"/>
      <c r="CH36" s="508"/>
      <c r="CI36" s="508"/>
      <c r="CJ36" s="508"/>
      <c r="CK36" s="508"/>
      <c r="CL36" s="508"/>
      <c r="CM36" s="508"/>
      <c r="CN36" s="508"/>
      <c r="CO36" s="508"/>
      <c r="CP36" s="508"/>
      <c r="CQ36" s="611"/>
      <c r="CR36" s="603">
        <v>1736438</v>
      </c>
      <c r="CS36" s="382"/>
      <c r="CT36" s="382"/>
      <c r="CU36" s="382"/>
      <c r="CV36" s="382"/>
      <c r="CW36" s="382"/>
      <c r="CX36" s="382"/>
      <c r="CY36" s="604"/>
      <c r="CZ36" s="612">
        <v>16.8</v>
      </c>
      <c r="DA36" s="636"/>
      <c r="DB36" s="636"/>
      <c r="DC36" s="638"/>
      <c r="DD36" s="608">
        <v>1504471</v>
      </c>
      <c r="DE36" s="382"/>
      <c r="DF36" s="382"/>
      <c r="DG36" s="382"/>
      <c r="DH36" s="382"/>
      <c r="DI36" s="382"/>
      <c r="DJ36" s="382"/>
      <c r="DK36" s="604"/>
      <c r="DL36" s="608">
        <v>1180031</v>
      </c>
      <c r="DM36" s="382"/>
      <c r="DN36" s="382"/>
      <c r="DO36" s="382"/>
      <c r="DP36" s="382"/>
      <c r="DQ36" s="382"/>
      <c r="DR36" s="382"/>
      <c r="DS36" s="382"/>
      <c r="DT36" s="382"/>
      <c r="DU36" s="382"/>
      <c r="DV36" s="604"/>
      <c r="DW36" s="612">
        <v>18.8</v>
      </c>
      <c r="DX36" s="636"/>
      <c r="DY36" s="636"/>
      <c r="DZ36" s="636"/>
      <c r="EA36" s="636"/>
      <c r="EB36" s="636"/>
      <c r="EC36" s="637"/>
    </row>
    <row r="37" spans="2:133" ht="11.25" customHeight="1" x14ac:dyDescent="0.2">
      <c r="B37" s="610" t="s">
        <v>394</v>
      </c>
      <c r="C37" s="508"/>
      <c r="D37" s="508"/>
      <c r="E37" s="508"/>
      <c r="F37" s="508"/>
      <c r="G37" s="508"/>
      <c r="H37" s="508"/>
      <c r="I37" s="508"/>
      <c r="J37" s="508"/>
      <c r="K37" s="508"/>
      <c r="L37" s="508"/>
      <c r="M37" s="508"/>
      <c r="N37" s="508"/>
      <c r="O37" s="508"/>
      <c r="P37" s="508"/>
      <c r="Q37" s="611"/>
      <c r="R37" s="603">
        <v>132790</v>
      </c>
      <c r="S37" s="382"/>
      <c r="T37" s="382"/>
      <c r="U37" s="382"/>
      <c r="V37" s="382"/>
      <c r="W37" s="382"/>
      <c r="X37" s="382"/>
      <c r="Y37" s="604"/>
      <c r="Z37" s="605">
        <v>1.2</v>
      </c>
      <c r="AA37" s="605"/>
      <c r="AB37" s="605"/>
      <c r="AC37" s="605"/>
      <c r="AD37" s="606" t="s">
        <v>194</v>
      </c>
      <c r="AE37" s="606"/>
      <c r="AF37" s="606"/>
      <c r="AG37" s="606"/>
      <c r="AH37" s="606"/>
      <c r="AI37" s="606"/>
      <c r="AJ37" s="606"/>
      <c r="AK37" s="606"/>
      <c r="AL37" s="612" t="s">
        <v>194</v>
      </c>
      <c r="AM37" s="388"/>
      <c r="AN37" s="388"/>
      <c r="AO37" s="613"/>
      <c r="AQ37" s="654" t="s">
        <v>404</v>
      </c>
      <c r="AR37" s="385"/>
      <c r="AS37" s="385"/>
      <c r="AT37" s="385"/>
      <c r="AU37" s="385"/>
      <c r="AV37" s="385"/>
      <c r="AW37" s="385"/>
      <c r="AX37" s="385"/>
      <c r="AY37" s="655"/>
      <c r="AZ37" s="603">
        <v>190000</v>
      </c>
      <c r="BA37" s="382"/>
      <c r="BB37" s="382"/>
      <c r="BC37" s="382"/>
      <c r="BD37" s="634"/>
      <c r="BE37" s="634"/>
      <c r="BF37" s="645"/>
      <c r="BG37" s="610" t="s">
        <v>406</v>
      </c>
      <c r="BH37" s="508"/>
      <c r="BI37" s="508"/>
      <c r="BJ37" s="508"/>
      <c r="BK37" s="508"/>
      <c r="BL37" s="508"/>
      <c r="BM37" s="508"/>
      <c r="BN37" s="508"/>
      <c r="BO37" s="508"/>
      <c r="BP37" s="508"/>
      <c r="BQ37" s="508"/>
      <c r="BR37" s="508"/>
      <c r="BS37" s="508"/>
      <c r="BT37" s="508"/>
      <c r="BU37" s="611"/>
      <c r="BV37" s="603">
        <v>73613</v>
      </c>
      <c r="BW37" s="382"/>
      <c r="BX37" s="382"/>
      <c r="BY37" s="382"/>
      <c r="BZ37" s="382"/>
      <c r="CA37" s="382"/>
      <c r="CB37" s="609"/>
      <c r="CD37" s="610" t="s">
        <v>157</v>
      </c>
      <c r="CE37" s="508"/>
      <c r="CF37" s="508"/>
      <c r="CG37" s="508"/>
      <c r="CH37" s="508"/>
      <c r="CI37" s="508"/>
      <c r="CJ37" s="508"/>
      <c r="CK37" s="508"/>
      <c r="CL37" s="508"/>
      <c r="CM37" s="508"/>
      <c r="CN37" s="508"/>
      <c r="CO37" s="508"/>
      <c r="CP37" s="508"/>
      <c r="CQ37" s="611"/>
      <c r="CR37" s="603">
        <v>891097</v>
      </c>
      <c r="CS37" s="634"/>
      <c r="CT37" s="634"/>
      <c r="CU37" s="634"/>
      <c r="CV37" s="634"/>
      <c r="CW37" s="634"/>
      <c r="CX37" s="634"/>
      <c r="CY37" s="635"/>
      <c r="CZ37" s="612">
        <v>8.6</v>
      </c>
      <c r="DA37" s="636"/>
      <c r="DB37" s="636"/>
      <c r="DC37" s="638"/>
      <c r="DD37" s="608">
        <v>853263</v>
      </c>
      <c r="DE37" s="634"/>
      <c r="DF37" s="634"/>
      <c r="DG37" s="634"/>
      <c r="DH37" s="634"/>
      <c r="DI37" s="634"/>
      <c r="DJ37" s="634"/>
      <c r="DK37" s="635"/>
      <c r="DL37" s="608">
        <v>838678</v>
      </c>
      <c r="DM37" s="634"/>
      <c r="DN37" s="634"/>
      <c r="DO37" s="634"/>
      <c r="DP37" s="634"/>
      <c r="DQ37" s="634"/>
      <c r="DR37" s="634"/>
      <c r="DS37" s="634"/>
      <c r="DT37" s="634"/>
      <c r="DU37" s="634"/>
      <c r="DV37" s="635"/>
      <c r="DW37" s="612">
        <v>13.4</v>
      </c>
      <c r="DX37" s="636"/>
      <c r="DY37" s="636"/>
      <c r="DZ37" s="636"/>
      <c r="EA37" s="636"/>
      <c r="EB37" s="636"/>
      <c r="EC37" s="637"/>
    </row>
    <row r="38" spans="2:133" ht="11.25" customHeight="1" x14ac:dyDescent="0.2">
      <c r="B38" s="610" t="s">
        <v>407</v>
      </c>
      <c r="C38" s="508"/>
      <c r="D38" s="508"/>
      <c r="E38" s="508"/>
      <c r="F38" s="508"/>
      <c r="G38" s="508"/>
      <c r="H38" s="508"/>
      <c r="I38" s="508"/>
      <c r="J38" s="508"/>
      <c r="K38" s="508"/>
      <c r="L38" s="508"/>
      <c r="M38" s="508"/>
      <c r="N38" s="508"/>
      <c r="O38" s="508"/>
      <c r="P38" s="508"/>
      <c r="Q38" s="611"/>
      <c r="R38" s="603">
        <v>245700</v>
      </c>
      <c r="S38" s="382"/>
      <c r="T38" s="382"/>
      <c r="U38" s="382"/>
      <c r="V38" s="382"/>
      <c r="W38" s="382"/>
      <c r="X38" s="382"/>
      <c r="Y38" s="604"/>
      <c r="Z38" s="605">
        <v>2.2000000000000002</v>
      </c>
      <c r="AA38" s="605"/>
      <c r="AB38" s="605"/>
      <c r="AC38" s="605"/>
      <c r="AD38" s="606" t="s">
        <v>194</v>
      </c>
      <c r="AE38" s="606"/>
      <c r="AF38" s="606"/>
      <c r="AG38" s="606"/>
      <c r="AH38" s="606"/>
      <c r="AI38" s="606"/>
      <c r="AJ38" s="606"/>
      <c r="AK38" s="606"/>
      <c r="AL38" s="612" t="s">
        <v>194</v>
      </c>
      <c r="AM38" s="388"/>
      <c r="AN38" s="388"/>
      <c r="AO38" s="613"/>
      <c r="AQ38" s="654" t="s">
        <v>307</v>
      </c>
      <c r="AR38" s="385"/>
      <c r="AS38" s="385"/>
      <c r="AT38" s="385"/>
      <c r="AU38" s="385"/>
      <c r="AV38" s="385"/>
      <c r="AW38" s="385"/>
      <c r="AX38" s="385"/>
      <c r="AY38" s="655"/>
      <c r="AZ38" s="603" t="s">
        <v>194</v>
      </c>
      <c r="BA38" s="382"/>
      <c r="BB38" s="382"/>
      <c r="BC38" s="382"/>
      <c r="BD38" s="634"/>
      <c r="BE38" s="634"/>
      <c r="BF38" s="645"/>
      <c r="BG38" s="610" t="s">
        <v>408</v>
      </c>
      <c r="BH38" s="508"/>
      <c r="BI38" s="508"/>
      <c r="BJ38" s="508"/>
      <c r="BK38" s="508"/>
      <c r="BL38" s="508"/>
      <c r="BM38" s="508"/>
      <c r="BN38" s="508"/>
      <c r="BO38" s="508"/>
      <c r="BP38" s="508"/>
      <c r="BQ38" s="508"/>
      <c r="BR38" s="508"/>
      <c r="BS38" s="508"/>
      <c r="BT38" s="508"/>
      <c r="BU38" s="611"/>
      <c r="BV38" s="603">
        <v>4144</v>
      </c>
      <c r="BW38" s="382"/>
      <c r="BX38" s="382"/>
      <c r="BY38" s="382"/>
      <c r="BZ38" s="382"/>
      <c r="CA38" s="382"/>
      <c r="CB38" s="609"/>
      <c r="CD38" s="610" t="s">
        <v>409</v>
      </c>
      <c r="CE38" s="508"/>
      <c r="CF38" s="508"/>
      <c r="CG38" s="508"/>
      <c r="CH38" s="508"/>
      <c r="CI38" s="508"/>
      <c r="CJ38" s="508"/>
      <c r="CK38" s="508"/>
      <c r="CL38" s="508"/>
      <c r="CM38" s="508"/>
      <c r="CN38" s="508"/>
      <c r="CO38" s="508"/>
      <c r="CP38" s="508"/>
      <c r="CQ38" s="611"/>
      <c r="CR38" s="603">
        <v>1075934</v>
      </c>
      <c r="CS38" s="382"/>
      <c r="CT38" s="382"/>
      <c r="CU38" s="382"/>
      <c r="CV38" s="382"/>
      <c r="CW38" s="382"/>
      <c r="CX38" s="382"/>
      <c r="CY38" s="604"/>
      <c r="CZ38" s="612">
        <v>10.4</v>
      </c>
      <c r="DA38" s="636"/>
      <c r="DB38" s="636"/>
      <c r="DC38" s="638"/>
      <c r="DD38" s="608">
        <v>869569</v>
      </c>
      <c r="DE38" s="382"/>
      <c r="DF38" s="382"/>
      <c r="DG38" s="382"/>
      <c r="DH38" s="382"/>
      <c r="DI38" s="382"/>
      <c r="DJ38" s="382"/>
      <c r="DK38" s="604"/>
      <c r="DL38" s="608">
        <v>859231</v>
      </c>
      <c r="DM38" s="382"/>
      <c r="DN38" s="382"/>
      <c r="DO38" s="382"/>
      <c r="DP38" s="382"/>
      <c r="DQ38" s="382"/>
      <c r="DR38" s="382"/>
      <c r="DS38" s="382"/>
      <c r="DT38" s="382"/>
      <c r="DU38" s="382"/>
      <c r="DV38" s="604"/>
      <c r="DW38" s="612">
        <v>13.7</v>
      </c>
      <c r="DX38" s="636"/>
      <c r="DY38" s="636"/>
      <c r="DZ38" s="636"/>
      <c r="EA38" s="636"/>
      <c r="EB38" s="636"/>
      <c r="EC38" s="637"/>
    </row>
    <row r="39" spans="2:133" ht="11.25" customHeight="1" x14ac:dyDescent="0.2">
      <c r="B39" s="610" t="s">
        <v>410</v>
      </c>
      <c r="C39" s="508"/>
      <c r="D39" s="508"/>
      <c r="E39" s="508"/>
      <c r="F39" s="508"/>
      <c r="G39" s="508"/>
      <c r="H39" s="508"/>
      <c r="I39" s="508"/>
      <c r="J39" s="508"/>
      <c r="K39" s="508"/>
      <c r="L39" s="508"/>
      <c r="M39" s="508"/>
      <c r="N39" s="508"/>
      <c r="O39" s="508"/>
      <c r="P39" s="508"/>
      <c r="Q39" s="611"/>
      <c r="R39" s="603" t="s">
        <v>194</v>
      </c>
      <c r="S39" s="382"/>
      <c r="T39" s="382"/>
      <c r="U39" s="382"/>
      <c r="V39" s="382"/>
      <c r="W39" s="382"/>
      <c r="X39" s="382"/>
      <c r="Y39" s="604"/>
      <c r="Z39" s="605" t="s">
        <v>194</v>
      </c>
      <c r="AA39" s="605"/>
      <c r="AB39" s="605"/>
      <c r="AC39" s="605"/>
      <c r="AD39" s="606" t="s">
        <v>194</v>
      </c>
      <c r="AE39" s="606"/>
      <c r="AF39" s="606"/>
      <c r="AG39" s="606"/>
      <c r="AH39" s="606"/>
      <c r="AI39" s="606"/>
      <c r="AJ39" s="606"/>
      <c r="AK39" s="606"/>
      <c r="AL39" s="612" t="s">
        <v>194</v>
      </c>
      <c r="AM39" s="388"/>
      <c r="AN39" s="388"/>
      <c r="AO39" s="613"/>
      <c r="AQ39" s="654" t="s">
        <v>411</v>
      </c>
      <c r="AR39" s="385"/>
      <c r="AS39" s="385"/>
      <c r="AT39" s="385"/>
      <c r="AU39" s="385"/>
      <c r="AV39" s="385"/>
      <c r="AW39" s="385"/>
      <c r="AX39" s="385"/>
      <c r="AY39" s="655"/>
      <c r="AZ39" s="603" t="s">
        <v>194</v>
      </c>
      <c r="BA39" s="382"/>
      <c r="BB39" s="382"/>
      <c r="BC39" s="382"/>
      <c r="BD39" s="634"/>
      <c r="BE39" s="634"/>
      <c r="BF39" s="645"/>
      <c r="BG39" s="610" t="s">
        <v>336</v>
      </c>
      <c r="BH39" s="508"/>
      <c r="BI39" s="508"/>
      <c r="BJ39" s="508"/>
      <c r="BK39" s="508"/>
      <c r="BL39" s="508"/>
      <c r="BM39" s="508"/>
      <c r="BN39" s="508"/>
      <c r="BO39" s="508"/>
      <c r="BP39" s="508"/>
      <c r="BQ39" s="508"/>
      <c r="BR39" s="508"/>
      <c r="BS39" s="508"/>
      <c r="BT39" s="508"/>
      <c r="BU39" s="611"/>
      <c r="BV39" s="603">
        <v>5924</v>
      </c>
      <c r="BW39" s="382"/>
      <c r="BX39" s="382"/>
      <c r="BY39" s="382"/>
      <c r="BZ39" s="382"/>
      <c r="CA39" s="382"/>
      <c r="CB39" s="609"/>
      <c r="CD39" s="610" t="s">
        <v>415</v>
      </c>
      <c r="CE39" s="508"/>
      <c r="CF39" s="508"/>
      <c r="CG39" s="508"/>
      <c r="CH39" s="508"/>
      <c r="CI39" s="508"/>
      <c r="CJ39" s="508"/>
      <c r="CK39" s="508"/>
      <c r="CL39" s="508"/>
      <c r="CM39" s="508"/>
      <c r="CN39" s="508"/>
      <c r="CO39" s="508"/>
      <c r="CP39" s="508"/>
      <c r="CQ39" s="611"/>
      <c r="CR39" s="603">
        <v>851222</v>
      </c>
      <c r="CS39" s="634"/>
      <c r="CT39" s="634"/>
      <c r="CU39" s="634"/>
      <c r="CV39" s="634"/>
      <c r="CW39" s="634"/>
      <c r="CX39" s="634"/>
      <c r="CY39" s="635"/>
      <c r="CZ39" s="612">
        <v>8.3000000000000007</v>
      </c>
      <c r="DA39" s="636"/>
      <c r="DB39" s="636"/>
      <c r="DC39" s="638"/>
      <c r="DD39" s="608">
        <v>455802</v>
      </c>
      <c r="DE39" s="634"/>
      <c r="DF39" s="634"/>
      <c r="DG39" s="634"/>
      <c r="DH39" s="634"/>
      <c r="DI39" s="634"/>
      <c r="DJ39" s="634"/>
      <c r="DK39" s="635"/>
      <c r="DL39" s="608" t="s">
        <v>194</v>
      </c>
      <c r="DM39" s="634"/>
      <c r="DN39" s="634"/>
      <c r="DO39" s="634"/>
      <c r="DP39" s="634"/>
      <c r="DQ39" s="634"/>
      <c r="DR39" s="634"/>
      <c r="DS39" s="634"/>
      <c r="DT39" s="634"/>
      <c r="DU39" s="634"/>
      <c r="DV39" s="635"/>
      <c r="DW39" s="612" t="s">
        <v>194</v>
      </c>
      <c r="DX39" s="636"/>
      <c r="DY39" s="636"/>
      <c r="DZ39" s="636"/>
      <c r="EA39" s="636"/>
      <c r="EB39" s="636"/>
      <c r="EC39" s="637"/>
    </row>
    <row r="40" spans="2:133" ht="11.25" customHeight="1" x14ac:dyDescent="0.2">
      <c r="B40" s="610" t="s">
        <v>416</v>
      </c>
      <c r="C40" s="508"/>
      <c r="D40" s="508"/>
      <c r="E40" s="508"/>
      <c r="F40" s="508"/>
      <c r="G40" s="508"/>
      <c r="H40" s="508"/>
      <c r="I40" s="508"/>
      <c r="J40" s="508"/>
      <c r="K40" s="508"/>
      <c r="L40" s="508"/>
      <c r="M40" s="508"/>
      <c r="N40" s="508"/>
      <c r="O40" s="508"/>
      <c r="P40" s="508"/>
      <c r="Q40" s="611"/>
      <c r="R40" s="603">
        <v>142500</v>
      </c>
      <c r="S40" s="382"/>
      <c r="T40" s="382"/>
      <c r="U40" s="382"/>
      <c r="V40" s="382"/>
      <c r="W40" s="382"/>
      <c r="X40" s="382"/>
      <c r="Y40" s="604"/>
      <c r="Z40" s="605">
        <v>1.3</v>
      </c>
      <c r="AA40" s="605"/>
      <c r="AB40" s="605"/>
      <c r="AC40" s="605"/>
      <c r="AD40" s="606" t="s">
        <v>194</v>
      </c>
      <c r="AE40" s="606"/>
      <c r="AF40" s="606"/>
      <c r="AG40" s="606"/>
      <c r="AH40" s="606"/>
      <c r="AI40" s="606"/>
      <c r="AJ40" s="606"/>
      <c r="AK40" s="606"/>
      <c r="AL40" s="612" t="s">
        <v>194</v>
      </c>
      <c r="AM40" s="388"/>
      <c r="AN40" s="388"/>
      <c r="AO40" s="613"/>
      <c r="AQ40" s="654" t="s">
        <v>418</v>
      </c>
      <c r="AR40" s="385"/>
      <c r="AS40" s="385"/>
      <c r="AT40" s="385"/>
      <c r="AU40" s="385"/>
      <c r="AV40" s="385"/>
      <c r="AW40" s="385"/>
      <c r="AX40" s="385"/>
      <c r="AY40" s="655"/>
      <c r="AZ40" s="603" t="s">
        <v>194</v>
      </c>
      <c r="BA40" s="382"/>
      <c r="BB40" s="382"/>
      <c r="BC40" s="382"/>
      <c r="BD40" s="634"/>
      <c r="BE40" s="634"/>
      <c r="BF40" s="645"/>
      <c r="BG40" s="685" t="s">
        <v>420</v>
      </c>
      <c r="BH40" s="553"/>
      <c r="BI40" s="553"/>
      <c r="BJ40" s="553"/>
      <c r="BK40" s="553"/>
      <c r="BL40" s="7"/>
      <c r="BM40" s="508" t="s">
        <v>421</v>
      </c>
      <c r="BN40" s="508"/>
      <c r="BO40" s="508"/>
      <c r="BP40" s="508"/>
      <c r="BQ40" s="508"/>
      <c r="BR40" s="508"/>
      <c r="BS40" s="508"/>
      <c r="BT40" s="508"/>
      <c r="BU40" s="611"/>
      <c r="BV40" s="603">
        <v>95</v>
      </c>
      <c r="BW40" s="382"/>
      <c r="BX40" s="382"/>
      <c r="BY40" s="382"/>
      <c r="BZ40" s="382"/>
      <c r="CA40" s="382"/>
      <c r="CB40" s="609"/>
      <c r="CD40" s="610" t="s">
        <v>368</v>
      </c>
      <c r="CE40" s="508"/>
      <c r="CF40" s="508"/>
      <c r="CG40" s="508"/>
      <c r="CH40" s="508"/>
      <c r="CI40" s="508"/>
      <c r="CJ40" s="508"/>
      <c r="CK40" s="508"/>
      <c r="CL40" s="508"/>
      <c r="CM40" s="508"/>
      <c r="CN40" s="508"/>
      <c r="CO40" s="508"/>
      <c r="CP40" s="508"/>
      <c r="CQ40" s="611"/>
      <c r="CR40" s="603" t="s">
        <v>194</v>
      </c>
      <c r="CS40" s="382"/>
      <c r="CT40" s="382"/>
      <c r="CU40" s="382"/>
      <c r="CV40" s="382"/>
      <c r="CW40" s="382"/>
      <c r="CX40" s="382"/>
      <c r="CY40" s="604"/>
      <c r="CZ40" s="612" t="s">
        <v>194</v>
      </c>
      <c r="DA40" s="636"/>
      <c r="DB40" s="636"/>
      <c r="DC40" s="638"/>
      <c r="DD40" s="608" t="s">
        <v>194</v>
      </c>
      <c r="DE40" s="382"/>
      <c r="DF40" s="382"/>
      <c r="DG40" s="382"/>
      <c r="DH40" s="382"/>
      <c r="DI40" s="382"/>
      <c r="DJ40" s="382"/>
      <c r="DK40" s="604"/>
      <c r="DL40" s="608" t="s">
        <v>194</v>
      </c>
      <c r="DM40" s="382"/>
      <c r="DN40" s="382"/>
      <c r="DO40" s="382"/>
      <c r="DP40" s="382"/>
      <c r="DQ40" s="382"/>
      <c r="DR40" s="382"/>
      <c r="DS40" s="382"/>
      <c r="DT40" s="382"/>
      <c r="DU40" s="382"/>
      <c r="DV40" s="604"/>
      <c r="DW40" s="612" t="s">
        <v>194</v>
      </c>
      <c r="DX40" s="636"/>
      <c r="DY40" s="636"/>
      <c r="DZ40" s="636"/>
      <c r="EA40" s="636"/>
      <c r="EB40" s="636"/>
      <c r="EC40" s="637"/>
    </row>
    <row r="41" spans="2:133" ht="11.25" customHeight="1" x14ac:dyDescent="0.2">
      <c r="B41" s="625" t="s">
        <v>417</v>
      </c>
      <c r="C41" s="626"/>
      <c r="D41" s="626"/>
      <c r="E41" s="626"/>
      <c r="F41" s="626"/>
      <c r="G41" s="626"/>
      <c r="H41" s="626"/>
      <c r="I41" s="626"/>
      <c r="J41" s="626"/>
      <c r="K41" s="626"/>
      <c r="L41" s="626"/>
      <c r="M41" s="626"/>
      <c r="N41" s="626"/>
      <c r="O41" s="626"/>
      <c r="P41" s="626"/>
      <c r="Q41" s="627"/>
      <c r="R41" s="656">
        <v>10936759</v>
      </c>
      <c r="S41" s="657"/>
      <c r="T41" s="657"/>
      <c r="U41" s="657"/>
      <c r="V41" s="657"/>
      <c r="W41" s="657"/>
      <c r="X41" s="657"/>
      <c r="Y41" s="658"/>
      <c r="Z41" s="659">
        <v>100</v>
      </c>
      <c r="AA41" s="659"/>
      <c r="AB41" s="659"/>
      <c r="AC41" s="659"/>
      <c r="AD41" s="660">
        <v>6126563</v>
      </c>
      <c r="AE41" s="660"/>
      <c r="AF41" s="660"/>
      <c r="AG41" s="660"/>
      <c r="AH41" s="660"/>
      <c r="AI41" s="660"/>
      <c r="AJ41" s="660"/>
      <c r="AK41" s="660"/>
      <c r="AL41" s="661">
        <v>100</v>
      </c>
      <c r="AM41" s="648"/>
      <c r="AN41" s="648"/>
      <c r="AO41" s="662"/>
      <c r="AQ41" s="654" t="s">
        <v>422</v>
      </c>
      <c r="AR41" s="385"/>
      <c r="AS41" s="385"/>
      <c r="AT41" s="385"/>
      <c r="AU41" s="385"/>
      <c r="AV41" s="385"/>
      <c r="AW41" s="385"/>
      <c r="AX41" s="385"/>
      <c r="AY41" s="655"/>
      <c r="AZ41" s="603">
        <v>197733</v>
      </c>
      <c r="BA41" s="382"/>
      <c r="BB41" s="382"/>
      <c r="BC41" s="382"/>
      <c r="BD41" s="634"/>
      <c r="BE41" s="634"/>
      <c r="BF41" s="645"/>
      <c r="BG41" s="685"/>
      <c r="BH41" s="553"/>
      <c r="BI41" s="553"/>
      <c r="BJ41" s="553"/>
      <c r="BK41" s="553"/>
      <c r="BL41" s="7"/>
      <c r="BM41" s="508" t="s">
        <v>341</v>
      </c>
      <c r="BN41" s="508"/>
      <c r="BO41" s="508"/>
      <c r="BP41" s="508"/>
      <c r="BQ41" s="508"/>
      <c r="BR41" s="508"/>
      <c r="BS41" s="508"/>
      <c r="BT41" s="508"/>
      <c r="BU41" s="611"/>
      <c r="BV41" s="603" t="s">
        <v>194</v>
      </c>
      <c r="BW41" s="382"/>
      <c r="BX41" s="382"/>
      <c r="BY41" s="382"/>
      <c r="BZ41" s="382"/>
      <c r="CA41" s="382"/>
      <c r="CB41" s="609"/>
      <c r="CD41" s="610" t="s">
        <v>285</v>
      </c>
      <c r="CE41" s="508"/>
      <c r="CF41" s="508"/>
      <c r="CG41" s="508"/>
      <c r="CH41" s="508"/>
      <c r="CI41" s="508"/>
      <c r="CJ41" s="508"/>
      <c r="CK41" s="508"/>
      <c r="CL41" s="508"/>
      <c r="CM41" s="508"/>
      <c r="CN41" s="508"/>
      <c r="CO41" s="508"/>
      <c r="CP41" s="508"/>
      <c r="CQ41" s="611"/>
      <c r="CR41" s="603" t="s">
        <v>194</v>
      </c>
      <c r="CS41" s="634"/>
      <c r="CT41" s="634"/>
      <c r="CU41" s="634"/>
      <c r="CV41" s="634"/>
      <c r="CW41" s="634"/>
      <c r="CX41" s="634"/>
      <c r="CY41" s="635"/>
      <c r="CZ41" s="612" t="s">
        <v>194</v>
      </c>
      <c r="DA41" s="636"/>
      <c r="DB41" s="636"/>
      <c r="DC41" s="638"/>
      <c r="DD41" s="608" t="s">
        <v>194</v>
      </c>
      <c r="DE41" s="634"/>
      <c r="DF41" s="634"/>
      <c r="DG41" s="634"/>
      <c r="DH41" s="634"/>
      <c r="DI41" s="634"/>
      <c r="DJ41" s="634"/>
      <c r="DK41" s="635"/>
      <c r="DL41" s="663"/>
      <c r="DM41" s="664"/>
      <c r="DN41" s="664"/>
      <c r="DO41" s="664"/>
      <c r="DP41" s="664"/>
      <c r="DQ41" s="664"/>
      <c r="DR41" s="664"/>
      <c r="DS41" s="664"/>
      <c r="DT41" s="664"/>
      <c r="DU41" s="664"/>
      <c r="DV41" s="665"/>
      <c r="DW41" s="666"/>
      <c r="DX41" s="667"/>
      <c r="DY41" s="667"/>
      <c r="DZ41" s="667"/>
      <c r="EA41" s="667"/>
      <c r="EB41" s="667"/>
      <c r="EC41" s="668"/>
    </row>
    <row r="42" spans="2:133" ht="11.25" customHeight="1" x14ac:dyDescent="0.2">
      <c r="AQ42" s="669" t="s">
        <v>423</v>
      </c>
      <c r="AR42" s="670"/>
      <c r="AS42" s="670"/>
      <c r="AT42" s="670"/>
      <c r="AU42" s="670"/>
      <c r="AV42" s="670"/>
      <c r="AW42" s="670"/>
      <c r="AX42" s="670"/>
      <c r="AY42" s="671"/>
      <c r="AZ42" s="656">
        <v>878201</v>
      </c>
      <c r="BA42" s="657"/>
      <c r="BB42" s="657"/>
      <c r="BC42" s="657"/>
      <c r="BD42" s="647"/>
      <c r="BE42" s="647"/>
      <c r="BF42" s="649"/>
      <c r="BG42" s="569"/>
      <c r="BH42" s="570"/>
      <c r="BI42" s="570"/>
      <c r="BJ42" s="570"/>
      <c r="BK42" s="570"/>
      <c r="BL42" s="20"/>
      <c r="BM42" s="626" t="s">
        <v>424</v>
      </c>
      <c r="BN42" s="626"/>
      <c r="BO42" s="626"/>
      <c r="BP42" s="626"/>
      <c r="BQ42" s="626"/>
      <c r="BR42" s="626"/>
      <c r="BS42" s="626"/>
      <c r="BT42" s="626"/>
      <c r="BU42" s="627"/>
      <c r="BV42" s="656">
        <v>332</v>
      </c>
      <c r="BW42" s="657"/>
      <c r="BX42" s="657"/>
      <c r="BY42" s="657"/>
      <c r="BZ42" s="657"/>
      <c r="CA42" s="657"/>
      <c r="CB42" s="672"/>
      <c r="CD42" s="610" t="s">
        <v>276</v>
      </c>
      <c r="CE42" s="508"/>
      <c r="CF42" s="508"/>
      <c r="CG42" s="508"/>
      <c r="CH42" s="508"/>
      <c r="CI42" s="508"/>
      <c r="CJ42" s="508"/>
      <c r="CK42" s="508"/>
      <c r="CL42" s="508"/>
      <c r="CM42" s="508"/>
      <c r="CN42" s="508"/>
      <c r="CO42" s="508"/>
      <c r="CP42" s="508"/>
      <c r="CQ42" s="611"/>
      <c r="CR42" s="603">
        <v>403557</v>
      </c>
      <c r="CS42" s="634"/>
      <c r="CT42" s="634"/>
      <c r="CU42" s="634"/>
      <c r="CV42" s="634"/>
      <c r="CW42" s="634"/>
      <c r="CX42" s="634"/>
      <c r="CY42" s="635"/>
      <c r="CZ42" s="612">
        <v>3.9</v>
      </c>
      <c r="DA42" s="636"/>
      <c r="DB42" s="636"/>
      <c r="DC42" s="638"/>
      <c r="DD42" s="608">
        <v>144703</v>
      </c>
      <c r="DE42" s="634"/>
      <c r="DF42" s="634"/>
      <c r="DG42" s="634"/>
      <c r="DH42" s="634"/>
      <c r="DI42" s="634"/>
      <c r="DJ42" s="634"/>
      <c r="DK42" s="635"/>
      <c r="DL42" s="663"/>
      <c r="DM42" s="664"/>
      <c r="DN42" s="664"/>
      <c r="DO42" s="664"/>
      <c r="DP42" s="664"/>
      <c r="DQ42" s="664"/>
      <c r="DR42" s="664"/>
      <c r="DS42" s="664"/>
      <c r="DT42" s="664"/>
      <c r="DU42" s="664"/>
      <c r="DV42" s="665"/>
      <c r="DW42" s="666"/>
      <c r="DX42" s="667"/>
      <c r="DY42" s="667"/>
      <c r="DZ42" s="667"/>
      <c r="EA42" s="667"/>
      <c r="EB42" s="667"/>
      <c r="EC42" s="668"/>
    </row>
    <row r="43" spans="2:133" ht="11.25" customHeight="1" x14ac:dyDescent="0.2">
      <c r="B43" s="1" t="s">
        <v>48</v>
      </c>
      <c r="CD43" s="610" t="s">
        <v>57</v>
      </c>
      <c r="CE43" s="508"/>
      <c r="CF43" s="508"/>
      <c r="CG43" s="508"/>
      <c r="CH43" s="508"/>
      <c r="CI43" s="508"/>
      <c r="CJ43" s="508"/>
      <c r="CK43" s="508"/>
      <c r="CL43" s="508"/>
      <c r="CM43" s="508"/>
      <c r="CN43" s="508"/>
      <c r="CO43" s="508"/>
      <c r="CP43" s="508"/>
      <c r="CQ43" s="611"/>
      <c r="CR43" s="603">
        <v>7754</v>
      </c>
      <c r="CS43" s="634"/>
      <c r="CT43" s="634"/>
      <c r="CU43" s="634"/>
      <c r="CV43" s="634"/>
      <c r="CW43" s="634"/>
      <c r="CX43" s="634"/>
      <c r="CY43" s="635"/>
      <c r="CZ43" s="612">
        <v>0.1</v>
      </c>
      <c r="DA43" s="636"/>
      <c r="DB43" s="636"/>
      <c r="DC43" s="638"/>
      <c r="DD43" s="608">
        <v>7754</v>
      </c>
      <c r="DE43" s="634"/>
      <c r="DF43" s="634"/>
      <c r="DG43" s="634"/>
      <c r="DH43" s="634"/>
      <c r="DI43" s="634"/>
      <c r="DJ43" s="634"/>
      <c r="DK43" s="635"/>
      <c r="DL43" s="663"/>
      <c r="DM43" s="664"/>
      <c r="DN43" s="664"/>
      <c r="DO43" s="664"/>
      <c r="DP43" s="664"/>
      <c r="DQ43" s="664"/>
      <c r="DR43" s="664"/>
      <c r="DS43" s="664"/>
      <c r="DT43" s="664"/>
      <c r="DU43" s="664"/>
      <c r="DV43" s="665"/>
      <c r="DW43" s="666"/>
      <c r="DX43" s="667"/>
      <c r="DY43" s="667"/>
      <c r="DZ43" s="667"/>
      <c r="EA43" s="667"/>
      <c r="EB43" s="667"/>
      <c r="EC43" s="668"/>
    </row>
    <row r="44" spans="2:133" ht="11.25" customHeight="1" x14ac:dyDescent="0.2">
      <c r="B44" s="673" t="s">
        <v>402</v>
      </c>
      <c r="C44" s="673"/>
      <c r="D44" s="673"/>
      <c r="E44" s="673"/>
      <c r="F44" s="673"/>
      <c r="G44" s="673"/>
      <c r="H44" s="673"/>
      <c r="I44" s="673"/>
      <c r="J44" s="673"/>
      <c r="K44" s="673"/>
      <c r="L44" s="673"/>
      <c r="M44" s="673"/>
      <c r="N44" s="673"/>
      <c r="O44" s="673"/>
      <c r="P44" s="673"/>
      <c r="Q44" s="673"/>
      <c r="R44" s="673"/>
      <c r="S44" s="673"/>
      <c r="T44" s="673"/>
      <c r="U44" s="673"/>
      <c r="V44" s="673"/>
      <c r="W44" s="673"/>
      <c r="X44" s="673"/>
      <c r="Y44" s="673"/>
      <c r="Z44" s="673"/>
      <c r="AA44" s="673"/>
      <c r="AB44" s="673"/>
      <c r="AC44" s="673"/>
      <c r="AD44" s="673"/>
      <c r="AE44" s="673"/>
      <c r="AF44" s="673"/>
      <c r="AG44" s="673"/>
      <c r="AH44" s="673"/>
      <c r="AI44" s="673"/>
      <c r="AJ44" s="673"/>
      <c r="AK44" s="673"/>
      <c r="AL44" s="673"/>
      <c r="AM44" s="673"/>
      <c r="AN44" s="673"/>
      <c r="AO44" s="673"/>
      <c r="AP44" s="673"/>
      <c r="AQ44" s="673"/>
      <c r="AR44" s="673"/>
      <c r="AS44" s="673"/>
      <c r="AT44" s="673"/>
      <c r="AU44" s="673"/>
      <c r="AV44" s="673"/>
      <c r="AW44" s="673"/>
      <c r="AX44" s="673"/>
      <c r="AY44" s="673"/>
      <c r="AZ44" s="673"/>
      <c r="BA44" s="673"/>
      <c r="BB44" s="673"/>
      <c r="BC44" s="673"/>
      <c r="BD44" s="673"/>
      <c r="BE44" s="673"/>
      <c r="BF44" s="673"/>
      <c r="BG44" s="673"/>
      <c r="BH44" s="673"/>
      <c r="BI44" s="673"/>
      <c r="BJ44" s="673"/>
      <c r="BK44" s="673"/>
      <c r="BL44" s="673"/>
      <c r="BM44" s="673"/>
      <c r="BN44" s="673"/>
      <c r="BO44" s="673"/>
      <c r="BP44" s="673"/>
      <c r="BQ44" s="673"/>
      <c r="BR44" s="673"/>
      <c r="BS44" s="673"/>
      <c r="BT44" s="673"/>
      <c r="BU44" s="673"/>
      <c r="BV44" s="673"/>
      <c r="BW44" s="673"/>
      <c r="BX44" s="673"/>
      <c r="BY44" s="673"/>
      <c r="BZ44" s="673"/>
      <c r="CA44" s="673"/>
      <c r="CB44" s="673"/>
      <c r="CC44" s="674"/>
      <c r="CD44" s="574" t="s">
        <v>171</v>
      </c>
      <c r="CE44" s="495"/>
      <c r="CF44" s="610" t="s">
        <v>425</v>
      </c>
      <c r="CG44" s="508"/>
      <c r="CH44" s="508"/>
      <c r="CI44" s="508"/>
      <c r="CJ44" s="508"/>
      <c r="CK44" s="508"/>
      <c r="CL44" s="508"/>
      <c r="CM44" s="508"/>
      <c r="CN44" s="508"/>
      <c r="CO44" s="508"/>
      <c r="CP44" s="508"/>
      <c r="CQ44" s="611"/>
      <c r="CR44" s="603">
        <v>381957</v>
      </c>
      <c r="CS44" s="382"/>
      <c r="CT44" s="382"/>
      <c r="CU44" s="382"/>
      <c r="CV44" s="382"/>
      <c r="CW44" s="382"/>
      <c r="CX44" s="382"/>
      <c r="CY44" s="604"/>
      <c r="CZ44" s="612">
        <v>3.7</v>
      </c>
      <c r="DA44" s="388"/>
      <c r="DB44" s="388"/>
      <c r="DC44" s="615"/>
      <c r="DD44" s="608">
        <v>141966</v>
      </c>
      <c r="DE44" s="382"/>
      <c r="DF44" s="382"/>
      <c r="DG44" s="382"/>
      <c r="DH44" s="382"/>
      <c r="DI44" s="382"/>
      <c r="DJ44" s="382"/>
      <c r="DK44" s="604"/>
      <c r="DL44" s="663"/>
      <c r="DM44" s="664"/>
      <c r="DN44" s="664"/>
      <c r="DO44" s="664"/>
      <c r="DP44" s="664"/>
      <c r="DQ44" s="664"/>
      <c r="DR44" s="664"/>
      <c r="DS44" s="664"/>
      <c r="DT44" s="664"/>
      <c r="DU44" s="664"/>
      <c r="DV44" s="665"/>
      <c r="DW44" s="666"/>
      <c r="DX44" s="667"/>
      <c r="DY44" s="667"/>
      <c r="DZ44" s="667"/>
      <c r="EA44" s="667"/>
      <c r="EB44" s="667"/>
      <c r="EC44" s="668"/>
    </row>
    <row r="45" spans="2:133" ht="11.25" customHeight="1" x14ac:dyDescent="0.2">
      <c r="B45" s="673" t="s">
        <v>263</v>
      </c>
      <c r="C45" s="673"/>
      <c r="D45" s="673"/>
      <c r="E45" s="673"/>
      <c r="F45" s="673"/>
      <c r="G45" s="673"/>
      <c r="H45" s="673"/>
      <c r="I45" s="673"/>
      <c r="J45" s="673"/>
      <c r="K45" s="673"/>
      <c r="L45" s="673"/>
      <c r="M45" s="673"/>
      <c r="N45" s="673"/>
      <c r="O45" s="673"/>
      <c r="P45" s="673"/>
      <c r="Q45" s="673"/>
      <c r="R45" s="673"/>
      <c r="S45" s="673"/>
      <c r="T45" s="673"/>
      <c r="U45" s="673"/>
      <c r="V45" s="673"/>
      <c r="W45" s="673"/>
      <c r="X45" s="673"/>
      <c r="Y45" s="673"/>
      <c r="Z45" s="673"/>
      <c r="AA45" s="673"/>
      <c r="AB45" s="673"/>
      <c r="AC45" s="673"/>
      <c r="AD45" s="673"/>
      <c r="AE45" s="673"/>
      <c r="AF45" s="673"/>
      <c r="AG45" s="673"/>
      <c r="AH45" s="673"/>
      <c r="AI45" s="673"/>
      <c r="AJ45" s="673"/>
      <c r="AK45" s="673"/>
      <c r="AL45" s="673"/>
      <c r="AM45" s="673"/>
      <c r="AN45" s="673"/>
      <c r="AO45" s="673"/>
      <c r="AP45" s="673"/>
      <c r="AQ45" s="673"/>
      <c r="AR45" s="673"/>
      <c r="AS45" s="673"/>
      <c r="AT45" s="673"/>
      <c r="AU45" s="673"/>
      <c r="AV45" s="673"/>
      <c r="AW45" s="673"/>
      <c r="AX45" s="673"/>
      <c r="AY45" s="673"/>
      <c r="AZ45" s="673"/>
      <c r="BA45" s="673"/>
      <c r="BB45" s="673"/>
      <c r="BC45" s="673"/>
      <c r="BD45" s="673"/>
      <c r="BE45" s="673"/>
      <c r="BF45" s="673"/>
      <c r="BG45" s="673"/>
      <c r="BH45" s="673"/>
      <c r="BI45" s="673"/>
      <c r="BJ45" s="673"/>
      <c r="BK45" s="673"/>
      <c r="BL45" s="673"/>
      <c r="BM45" s="673"/>
      <c r="BN45" s="673"/>
      <c r="BO45" s="673"/>
      <c r="BP45" s="673"/>
      <c r="BQ45" s="673"/>
      <c r="BR45" s="673"/>
      <c r="BS45" s="673"/>
      <c r="BT45" s="673"/>
      <c r="BU45" s="673"/>
      <c r="BV45" s="673"/>
      <c r="BW45" s="673"/>
      <c r="BX45" s="673"/>
      <c r="BY45" s="673"/>
      <c r="BZ45" s="673"/>
      <c r="CA45" s="673"/>
      <c r="CB45" s="673"/>
      <c r="CC45" s="674"/>
      <c r="CD45" s="575"/>
      <c r="CE45" s="498"/>
      <c r="CF45" s="610" t="s">
        <v>426</v>
      </c>
      <c r="CG45" s="508"/>
      <c r="CH45" s="508"/>
      <c r="CI45" s="508"/>
      <c r="CJ45" s="508"/>
      <c r="CK45" s="508"/>
      <c r="CL45" s="508"/>
      <c r="CM45" s="508"/>
      <c r="CN45" s="508"/>
      <c r="CO45" s="508"/>
      <c r="CP45" s="508"/>
      <c r="CQ45" s="611"/>
      <c r="CR45" s="603">
        <v>99866</v>
      </c>
      <c r="CS45" s="634"/>
      <c r="CT45" s="634"/>
      <c r="CU45" s="634"/>
      <c r="CV45" s="634"/>
      <c r="CW45" s="634"/>
      <c r="CX45" s="634"/>
      <c r="CY45" s="635"/>
      <c r="CZ45" s="612">
        <v>1</v>
      </c>
      <c r="DA45" s="636"/>
      <c r="DB45" s="636"/>
      <c r="DC45" s="638"/>
      <c r="DD45" s="608">
        <v>15076</v>
      </c>
      <c r="DE45" s="634"/>
      <c r="DF45" s="634"/>
      <c r="DG45" s="634"/>
      <c r="DH45" s="634"/>
      <c r="DI45" s="634"/>
      <c r="DJ45" s="634"/>
      <c r="DK45" s="635"/>
      <c r="DL45" s="663"/>
      <c r="DM45" s="664"/>
      <c r="DN45" s="664"/>
      <c r="DO45" s="664"/>
      <c r="DP45" s="664"/>
      <c r="DQ45" s="664"/>
      <c r="DR45" s="664"/>
      <c r="DS45" s="664"/>
      <c r="DT45" s="664"/>
      <c r="DU45" s="664"/>
      <c r="DV45" s="665"/>
      <c r="DW45" s="666"/>
      <c r="DX45" s="667"/>
      <c r="DY45" s="667"/>
      <c r="DZ45" s="667"/>
      <c r="EA45" s="667"/>
      <c r="EB45" s="667"/>
      <c r="EC45" s="668"/>
    </row>
    <row r="46" spans="2:133" ht="11.25" customHeight="1" x14ac:dyDescent="0.2">
      <c r="B46" s="41"/>
      <c r="CD46" s="575"/>
      <c r="CE46" s="498"/>
      <c r="CF46" s="610" t="s">
        <v>428</v>
      </c>
      <c r="CG46" s="508"/>
      <c r="CH46" s="508"/>
      <c r="CI46" s="508"/>
      <c r="CJ46" s="508"/>
      <c r="CK46" s="508"/>
      <c r="CL46" s="508"/>
      <c r="CM46" s="508"/>
      <c r="CN46" s="508"/>
      <c r="CO46" s="508"/>
      <c r="CP46" s="508"/>
      <c r="CQ46" s="611"/>
      <c r="CR46" s="603">
        <v>265762</v>
      </c>
      <c r="CS46" s="382"/>
      <c r="CT46" s="382"/>
      <c r="CU46" s="382"/>
      <c r="CV46" s="382"/>
      <c r="CW46" s="382"/>
      <c r="CX46" s="382"/>
      <c r="CY46" s="604"/>
      <c r="CZ46" s="612">
        <v>2.6</v>
      </c>
      <c r="DA46" s="388"/>
      <c r="DB46" s="388"/>
      <c r="DC46" s="615"/>
      <c r="DD46" s="608">
        <v>122461</v>
      </c>
      <c r="DE46" s="382"/>
      <c r="DF46" s="382"/>
      <c r="DG46" s="382"/>
      <c r="DH46" s="382"/>
      <c r="DI46" s="382"/>
      <c r="DJ46" s="382"/>
      <c r="DK46" s="604"/>
      <c r="DL46" s="663"/>
      <c r="DM46" s="664"/>
      <c r="DN46" s="664"/>
      <c r="DO46" s="664"/>
      <c r="DP46" s="664"/>
      <c r="DQ46" s="664"/>
      <c r="DR46" s="664"/>
      <c r="DS46" s="664"/>
      <c r="DT46" s="664"/>
      <c r="DU46" s="664"/>
      <c r="DV46" s="665"/>
      <c r="DW46" s="666"/>
      <c r="DX46" s="667"/>
      <c r="DY46" s="667"/>
      <c r="DZ46" s="667"/>
      <c r="EA46" s="667"/>
      <c r="EB46" s="667"/>
      <c r="EC46" s="668"/>
    </row>
    <row r="47" spans="2:133" ht="11.25" customHeight="1" x14ac:dyDescent="0.2">
      <c r="B47" s="41"/>
      <c r="CD47" s="575"/>
      <c r="CE47" s="498"/>
      <c r="CF47" s="610" t="s">
        <v>430</v>
      </c>
      <c r="CG47" s="508"/>
      <c r="CH47" s="508"/>
      <c r="CI47" s="508"/>
      <c r="CJ47" s="508"/>
      <c r="CK47" s="508"/>
      <c r="CL47" s="508"/>
      <c r="CM47" s="508"/>
      <c r="CN47" s="508"/>
      <c r="CO47" s="508"/>
      <c r="CP47" s="508"/>
      <c r="CQ47" s="611"/>
      <c r="CR47" s="603">
        <v>21600</v>
      </c>
      <c r="CS47" s="634"/>
      <c r="CT47" s="634"/>
      <c r="CU47" s="634"/>
      <c r="CV47" s="634"/>
      <c r="CW47" s="634"/>
      <c r="CX47" s="634"/>
      <c r="CY47" s="635"/>
      <c r="CZ47" s="612">
        <v>0.2</v>
      </c>
      <c r="DA47" s="636"/>
      <c r="DB47" s="636"/>
      <c r="DC47" s="638"/>
      <c r="DD47" s="608">
        <v>2737</v>
      </c>
      <c r="DE47" s="634"/>
      <c r="DF47" s="634"/>
      <c r="DG47" s="634"/>
      <c r="DH47" s="634"/>
      <c r="DI47" s="634"/>
      <c r="DJ47" s="634"/>
      <c r="DK47" s="635"/>
      <c r="DL47" s="663"/>
      <c r="DM47" s="664"/>
      <c r="DN47" s="664"/>
      <c r="DO47" s="664"/>
      <c r="DP47" s="664"/>
      <c r="DQ47" s="664"/>
      <c r="DR47" s="664"/>
      <c r="DS47" s="664"/>
      <c r="DT47" s="664"/>
      <c r="DU47" s="664"/>
      <c r="DV47" s="665"/>
      <c r="DW47" s="666"/>
      <c r="DX47" s="667"/>
      <c r="DY47" s="667"/>
      <c r="DZ47" s="667"/>
      <c r="EA47" s="667"/>
      <c r="EB47" s="667"/>
      <c r="EC47" s="668"/>
    </row>
    <row r="48" spans="2:133" ht="11" x14ac:dyDescent="0.2">
      <c r="B48" s="41"/>
      <c r="CD48" s="576"/>
      <c r="CE48" s="578"/>
      <c r="CF48" s="610" t="s">
        <v>431</v>
      </c>
      <c r="CG48" s="508"/>
      <c r="CH48" s="508"/>
      <c r="CI48" s="508"/>
      <c r="CJ48" s="508"/>
      <c r="CK48" s="508"/>
      <c r="CL48" s="508"/>
      <c r="CM48" s="508"/>
      <c r="CN48" s="508"/>
      <c r="CO48" s="508"/>
      <c r="CP48" s="508"/>
      <c r="CQ48" s="611"/>
      <c r="CR48" s="603" t="s">
        <v>194</v>
      </c>
      <c r="CS48" s="382"/>
      <c r="CT48" s="382"/>
      <c r="CU48" s="382"/>
      <c r="CV48" s="382"/>
      <c r="CW48" s="382"/>
      <c r="CX48" s="382"/>
      <c r="CY48" s="604"/>
      <c r="CZ48" s="612" t="s">
        <v>194</v>
      </c>
      <c r="DA48" s="388"/>
      <c r="DB48" s="388"/>
      <c r="DC48" s="615"/>
      <c r="DD48" s="608" t="s">
        <v>194</v>
      </c>
      <c r="DE48" s="382"/>
      <c r="DF48" s="382"/>
      <c r="DG48" s="382"/>
      <c r="DH48" s="382"/>
      <c r="DI48" s="382"/>
      <c r="DJ48" s="382"/>
      <c r="DK48" s="604"/>
      <c r="DL48" s="663"/>
      <c r="DM48" s="664"/>
      <c r="DN48" s="664"/>
      <c r="DO48" s="664"/>
      <c r="DP48" s="664"/>
      <c r="DQ48" s="664"/>
      <c r="DR48" s="664"/>
      <c r="DS48" s="664"/>
      <c r="DT48" s="664"/>
      <c r="DU48" s="664"/>
      <c r="DV48" s="665"/>
      <c r="DW48" s="666"/>
      <c r="DX48" s="667"/>
      <c r="DY48" s="667"/>
      <c r="DZ48" s="667"/>
      <c r="EA48" s="667"/>
      <c r="EB48" s="667"/>
      <c r="EC48" s="668"/>
    </row>
    <row r="49" spans="2:133" ht="11.25" customHeight="1" x14ac:dyDescent="0.2">
      <c r="B49" s="41"/>
      <c r="CD49" s="625" t="s">
        <v>186</v>
      </c>
      <c r="CE49" s="626"/>
      <c r="CF49" s="626"/>
      <c r="CG49" s="626"/>
      <c r="CH49" s="626"/>
      <c r="CI49" s="626"/>
      <c r="CJ49" s="626"/>
      <c r="CK49" s="626"/>
      <c r="CL49" s="626"/>
      <c r="CM49" s="626"/>
      <c r="CN49" s="626"/>
      <c r="CO49" s="626"/>
      <c r="CP49" s="626"/>
      <c r="CQ49" s="627"/>
      <c r="CR49" s="656">
        <v>10309504</v>
      </c>
      <c r="CS49" s="647"/>
      <c r="CT49" s="647"/>
      <c r="CU49" s="647"/>
      <c r="CV49" s="647"/>
      <c r="CW49" s="647"/>
      <c r="CX49" s="647"/>
      <c r="CY49" s="675"/>
      <c r="CZ49" s="661">
        <v>100</v>
      </c>
      <c r="DA49" s="676"/>
      <c r="DB49" s="676"/>
      <c r="DC49" s="677"/>
      <c r="DD49" s="678">
        <v>7420125</v>
      </c>
      <c r="DE49" s="647"/>
      <c r="DF49" s="647"/>
      <c r="DG49" s="647"/>
      <c r="DH49" s="647"/>
      <c r="DI49" s="647"/>
      <c r="DJ49" s="647"/>
      <c r="DK49" s="675"/>
      <c r="DL49" s="679"/>
      <c r="DM49" s="680"/>
      <c r="DN49" s="680"/>
      <c r="DO49" s="680"/>
      <c r="DP49" s="680"/>
      <c r="DQ49" s="680"/>
      <c r="DR49" s="680"/>
      <c r="DS49" s="680"/>
      <c r="DT49" s="680"/>
      <c r="DU49" s="680"/>
      <c r="DV49" s="681"/>
      <c r="DW49" s="682"/>
      <c r="DX49" s="683"/>
      <c r="DY49" s="683"/>
      <c r="DZ49" s="683"/>
      <c r="EA49" s="683"/>
      <c r="EB49" s="683"/>
      <c r="EC49" s="684"/>
    </row>
  </sheetData>
  <sheetProtection algorithmName="SHA-512" hashValue="w3McOXSWNpO0I2COzSkYh4OlPxRR0jPYH+KVnW5SEKwRYufgVzg51wZutI17n7DZWCqYBLZlUtl1OJAp9ghTEQ==" saltValue="wndxRZ7Q2q4/HXQpOebzxQ==" spinCount="100000" sheet="1" objects="1" scenarios="1"/>
  <mergeCells count="603">
    <mergeCell ref="CD49:CQ49"/>
    <mergeCell ref="CR49:CY49"/>
    <mergeCell ref="CZ49:DC49"/>
    <mergeCell ref="DD49:DK49"/>
    <mergeCell ref="DL49:DV49"/>
    <mergeCell ref="DW49:EC49"/>
    <mergeCell ref="CD29:CE32"/>
    <mergeCell ref="AP31:AS33"/>
    <mergeCell ref="AT31:AT33"/>
    <mergeCell ref="BG40:BK42"/>
    <mergeCell ref="CD44:CE48"/>
    <mergeCell ref="CF47:CQ47"/>
    <mergeCell ref="CR47:CY47"/>
    <mergeCell ref="CZ47:DC47"/>
    <mergeCell ref="DD47:DK47"/>
    <mergeCell ref="DL47:DV47"/>
    <mergeCell ref="DW47:EC47"/>
    <mergeCell ref="CF48:CQ48"/>
    <mergeCell ref="CR48:CY48"/>
    <mergeCell ref="CZ48:DC48"/>
    <mergeCell ref="DD48:DK48"/>
    <mergeCell ref="DL48:DV48"/>
    <mergeCell ref="DW48:EC48"/>
    <mergeCell ref="B45:CC45"/>
    <mergeCell ref="CF45:CQ45"/>
    <mergeCell ref="CR45:CY45"/>
    <mergeCell ref="CZ45:DC45"/>
    <mergeCell ref="DD45:DK45"/>
    <mergeCell ref="DL45:DV45"/>
    <mergeCell ref="DW45:EC45"/>
    <mergeCell ref="CF46:CQ46"/>
    <mergeCell ref="CR46:CY46"/>
    <mergeCell ref="CZ46:DC46"/>
    <mergeCell ref="DD46:DK46"/>
    <mergeCell ref="DL46:DV46"/>
    <mergeCell ref="DW46:EC46"/>
    <mergeCell ref="CD43:CQ43"/>
    <mergeCell ref="CR43:CY43"/>
    <mergeCell ref="CZ43:DC43"/>
    <mergeCell ref="DD43:DK43"/>
    <mergeCell ref="DL43:DV43"/>
    <mergeCell ref="DW43:EC43"/>
    <mergeCell ref="B44:CC44"/>
    <mergeCell ref="CF44:CQ44"/>
    <mergeCell ref="CR44:CY44"/>
    <mergeCell ref="CZ44:DC44"/>
    <mergeCell ref="DD44:DK44"/>
    <mergeCell ref="DL44:DV44"/>
    <mergeCell ref="DW44:EC44"/>
    <mergeCell ref="CD41:CQ41"/>
    <mergeCell ref="CR41:CY41"/>
    <mergeCell ref="CZ41:DC41"/>
    <mergeCell ref="DD41:DK41"/>
    <mergeCell ref="DL41:DV41"/>
    <mergeCell ref="DW41:EC41"/>
    <mergeCell ref="AQ42:AY42"/>
    <mergeCell ref="AZ42:BF42"/>
    <mergeCell ref="BM42:BU42"/>
    <mergeCell ref="BV42:CB42"/>
    <mergeCell ref="CD42:CQ42"/>
    <mergeCell ref="CR42:CY42"/>
    <mergeCell ref="CZ42:DC42"/>
    <mergeCell ref="DD42:DK42"/>
    <mergeCell ref="DL42:DV42"/>
    <mergeCell ref="DW42:EC42"/>
    <mergeCell ref="B41:Q41"/>
    <mergeCell ref="R41:Y41"/>
    <mergeCell ref="Z41:AC41"/>
    <mergeCell ref="AD41:AK41"/>
    <mergeCell ref="AL41:AO41"/>
    <mergeCell ref="AQ41:AY41"/>
    <mergeCell ref="AZ41:BF41"/>
    <mergeCell ref="BM41:BU41"/>
    <mergeCell ref="BV41:CB41"/>
    <mergeCell ref="DD39:DK39"/>
    <mergeCell ref="DL39:DV39"/>
    <mergeCell ref="DW39:EC39"/>
    <mergeCell ref="B40:Q40"/>
    <mergeCell ref="R40:Y40"/>
    <mergeCell ref="Z40:AC40"/>
    <mergeCell ref="AD40:AK40"/>
    <mergeCell ref="AL40:AO40"/>
    <mergeCell ref="AQ40:AY40"/>
    <mergeCell ref="AZ40:BF40"/>
    <mergeCell ref="BM40:BU40"/>
    <mergeCell ref="BV40:CB40"/>
    <mergeCell ref="CD40:CQ40"/>
    <mergeCell ref="CR40:CY40"/>
    <mergeCell ref="CZ40:DC40"/>
    <mergeCell ref="DD40:DK40"/>
    <mergeCell ref="DL40:DV40"/>
    <mergeCell ref="DW40:EC40"/>
    <mergeCell ref="B39:Q39"/>
    <mergeCell ref="R39:Y39"/>
    <mergeCell ref="Z39:AC39"/>
    <mergeCell ref="AD39:AK39"/>
    <mergeCell ref="AL39:AO39"/>
    <mergeCell ref="AQ39:AY39"/>
    <mergeCell ref="AZ39:BF39"/>
    <mergeCell ref="BG39:BU39"/>
    <mergeCell ref="BV39:CB39"/>
    <mergeCell ref="CD37:CQ37"/>
    <mergeCell ref="CR37:CY37"/>
    <mergeCell ref="CZ37:DC37"/>
    <mergeCell ref="AZ37:BF37"/>
    <mergeCell ref="BG37:BU37"/>
    <mergeCell ref="BV37:CB37"/>
    <mergeCell ref="CD39:CQ39"/>
    <mergeCell ref="CR39:CY39"/>
    <mergeCell ref="CZ39:DC39"/>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7:Q37"/>
    <mergeCell ref="R37:Y37"/>
    <mergeCell ref="Z37:AC37"/>
    <mergeCell ref="AD37:AK37"/>
    <mergeCell ref="AL37:AO37"/>
    <mergeCell ref="AQ37:AY37"/>
    <mergeCell ref="DL35:DV35"/>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5:Q35"/>
    <mergeCell ref="R35:Y35"/>
    <mergeCell ref="Z35:AC35"/>
    <mergeCell ref="AD35:AK35"/>
    <mergeCell ref="AL35:AO35"/>
    <mergeCell ref="AQ35:BF35"/>
    <mergeCell ref="BG35:CB35"/>
    <mergeCell ref="CD35:CQ35"/>
    <mergeCell ref="CR35:CY35"/>
    <mergeCell ref="BX33:CB33"/>
    <mergeCell ref="CD33:CQ33"/>
    <mergeCell ref="CR33:CY33"/>
    <mergeCell ref="CZ33:DC33"/>
    <mergeCell ref="DD33:DK33"/>
    <mergeCell ref="CZ35:DC35"/>
    <mergeCell ref="DD35:DK35"/>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3:Q33"/>
    <mergeCell ref="R33:Y33"/>
    <mergeCell ref="Z33:AC33"/>
    <mergeCell ref="AD33:AK33"/>
    <mergeCell ref="AL33:AO33"/>
    <mergeCell ref="AX33:BF33"/>
    <mergeCell ref="BG33:BL33"/>
    <mergeCell ref="BM33:BQ33"/>
    <mergeCell ref="BR33:BW33"/>
    <mergeCell ref="CR31:CY31"/>
    <mergeCell ref="CZ31:DC31"/>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B31:Q31"/>
    <mergeCell ref="R31:Y31"/>
    <mergeCell ref="Z31:AC31"/>
    <mergeCell ref="AD31:AK31"/>
    <mergeCell ref="AL31:AO31"/>
    <mergeCell ref="AX31:BF31"/>
    <mergeCell ref="BG31:BL31"/>
    <mergeCell ref="BM31:BQ31"/>
    <mergeCell ref="BR31:BW31"/>
    <mergeCell ref="CF29:CQ29"/>
    <mergeCell ref="AP29:BF29"/>
    <mergeCell ref="BG29:BN29"/>
    <mergeCell ref="BO29:BR29"/>
    <mergeCell ref="BS29:CB29"/>
    <mergeCell ref="BX31:CB31"/>
    <mergeCell ref="CF31:CQ31"/>
    <mergeCell ref="CR29:CY29"/>
    <mergeCell ref="CZ29:DC29"/>
    <mergeCell ref="DD29:DK29"/>
    <mergeCell ref="DL29:DV29"/>
    <mergeCell ref="DW29:EC29"/>
    <mergeCell ref="B30:Q30"/>
    <mergeCell ref="R30:Y30"/>
    <mergeCell ref="Z30:AC30"/>
    <mergeCell ref="AD30:AK30"/>
    <mergeCell ref="AL30:AO30"/>
    <mergeCell ref="AP30:BF30"/>
    <mergeCell ref="BG30:BQ30"/>
    <mergeCell ref="BR30:CB30"/>
    <mergeCell ref="CF30:CQ30"/>
    <mergeCell ref="CR30:CY30"/>
    <mergeCell ref="CZ30:DC30"/>
    <mergeCell ref="DD30:DK30"/>
    <mergeCell ref="DL30:DV30"/>
    <mergeCell ref="DW30:EC30"/>
    <mergeCell ref="B29:Q29"/>
    <mergeCell ref="R29:Y29"/>
    <mergeCell ref="Z29:AC29"/>
    <mergeCell ref="AD29:AK29"/>
    <mergeCell ref="AL29:AO29"/>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7:Q27"/>
    <mergeCell ref="R27:Y27"/>
    <mergeCell ref="Z27:AC27"/>
    <mergeCell ref="AD27:AK27"/>
    <mergeCell ref="AL27:AO27"/>
    <mergeCell ref="AP27:BF27"/>
    <mergeCell ref="BG27:BN27"/>
    <mergeCell ref="BO27:BR27"/>
    <mergeCell ref="BS27:CB27"/>
    <mergeCell ref="CD25:CQ25"/>
    <mergeCell ref="CR25:CY25"/>
    <mergeCell ref="CZ25:DC25"/>
    <mergeCell ref="BG25:BN25"/>
    <mergeCell ref="BO25:BR25"/>
    <mergeCell ref="BS25:CB25"/>
    <mergeCell ref="CD27:CQ27"/>
    <mergeCell ref="CR27:CY27"/>
    <mergeCell ref="CZ27:DC27"/>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5:Q25"/>
    <mergeCell ref="R25:Y25"/>
    <mergeCell ref="Z25:AC25"/>
    <mergeCell ref="AD25:AK25"/>
    <mergeCell ref="AL25:AO25"/>
    <mergeCell ref="AP25:BF25"/>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3:Q23"/>
    <mergeCell ref="R23:Y23"/>
    <mergeCell ref="Z23:AC23"/>
    <mergeCell ref="AD23:AK23"/>
    <mergeCell ref="AL23:AO23"/>
    <mergeCell ref="AP23:BF23"/>
    <mergeCell ref="BG23:BN23"/>
    <mergeCell ref="BO23:BR23"/>
    <mergeCell ref="BS23:CB23"/>
    <mergeCell ref="CD21:CQ21"/>
    <mergeCell ref="CR21:CY21"/>
    <mergeCell ref="CZ21:DC21"/>
    <mergeCell ref="CD23:CQ23"/>
    <mergeCell ref="CR23:CY23"/>
    <mergeCell ref="CZ23:DC23"/>
    <mergeCell ref="DD21:DP21"/>
    <mergeCell ref="DQ21:EC21"/>
    <mergeCell ref="B22:Q22"/>
    <mergeCell ref="R22:Y22"/>
    <mergeCell ref="Z22:AC22"/>
    <mergeCell ref="AD22:AK22"/>
    <mergeCell ref="AL22:AO22"/>
    <mergeCell ref="AP22:BF22"/>
    <mergeCell ref="BG22:BN22"/>
    <mergeCell ref="BO22:BR22"/>
    <mergeCell ref="BS22:CB22"/>
    <mergeCell ref="CD22:EC22"/>
    <mergeCell ref="B21:Q21"/>
    <mergeCell ref="R21:Y21"/>
    <mergeCell ref="Z21:AC21"/>
    <mergeCell ref="AD21:AK21"/>
    <mergeCell ref="AL21:AO21"/>
    <mergeCell ref="AP21:BF21"/>
    <mergeCell ref="BG21:BN21"/>
    <mergeCell ref="BO21:BR21"/>
    <mergeCell ref="BS21:CB21"/>
    <mergeCell ref="CD20:CQ20"/>
    <mergeCell ref="CR20:CY20"/>
    <mergeCell ref="CZ20:DC20"/>
    <mergeCell ref="DD20:DP20"/>
    <mergeCell ref="DQ20:EC20"/>
    <mergeCell ref="B19:Q19"/>
    <mergeCell ref="R19:Y19"/>
    <mergeCell ref="Z19:AC19"/>
    <mergeCell ref="AD19:AK19"/>
    <mergeCell ref="AL19:AO19"/>
    <mergeCell ref="B20:Q20"/>
    <mergeCell ref="R20:Y20"/>
    <mergeCell ref="Z20:AC20"/>
    <mergeCell ref="AD20:AK20"/>
    <mergeCell ref="AL20:AO20"/>
    <mergeCell ref="AP20:BF20"/>
    <mergeCell ref="BG20:BN20"/>
    <mergeCell ref="BO20:BR20"/>
    <mergeCell ref="BS20:CB20"/>
    <mergeCell ref="AP19:BF19"/>
    <mergeCell ref="BG19:BN19"/>
    <mergeCell ref="BO19:BR19"/>
    <mergeCell ref="BS19:CB19"/>
    <mergeCell ref="CD19:CQ19"/>
    <mergeCell ref="CD17:CQ17"/>
    <mergeCell ref="CR17:CY17"/>
    <mergeCell ref="CZ17:DC17"/>
    <mergeCell ref="DD17:DP17"/>
    <mergeCell ref="DQ17:EC17"/>
    <mergeCell ref="CD18:CQ18"/>
    <mergeCell ref="CR18:CY18"/>
    <mergeCell ref="CZ18:DC18"/>
    <mergeCell ref="DD18:DP18"/>
    <mergeCell ref="DQ18:EC18"/>
    <mergeCell ref="CR19:CY19"/>
    <mergeCell ref="CZ19:DC19"/>
    <mergeCell ref="DD19:DP19"/>
    <mergeCell ref="DQ19:EC19"/>
    <mergeCell ref="B18:Q18"/>
    <mergeCell ref="R18:Y18"/>
    <mergeCell ref="Z18:AC18"/>
    <mergeCell ref="AD18:AK18"/>
    <mergeCell ref="AL18:AO18"/>
    <mergeCell ref="AP18:BF18"/>
    <mergeCell ref="BG18:BN18"/>
    <mergeCell ref="BO18:BR18"/>
    <mergeCell ref="BS18:CB18"/>
    <mergeCell ref="B17:Q17"/>
    <mergeCell ref="R17:Y17"/>
    <mergeCell ref="Z17:AC17"/>
    <mergeCell ref="AD17:AK17"/>
    <mergeCell ref="AL17:AO17"/>
    <mergeCell ref="AP17:BF17"/>
    <mergeCell ref="BG17:BN17"/>
    <mergeCell ref="BO17:BR17"/>
    <mergeCell ref="BS17:CB17"/>
    <mergeCell ref="CD16:CQ16"/>
    <mergeCell ref="CR16:CY16"/>
    <mergeCell ref="CZ16:DC16"/>
    <mergeCell ref="DD16:DP16"/>
    <mergeCell ref="DQ16:EC16"/>
    <mergeCell ref="B15:Q15"/>
    <mergeCell ref="R15:Y15"/>
    <mergeCell ref="Z15:AC15"/>
    <mergeCell ref="AD15:AK15"/>
    <mergeCell ref="AL15:AO15"/>
    <mergeCell ref="B16:Q16"/>
    <mergeCell ref="R16:Y16"/>
    <mergeCell ref="Z16:AC16"/>
    <mergeCell ref="AD16:AK16"/>
    <mergeCell ref="AL16:AO16"/>
    <mergeCell ref="AP16:BF16"/>
    <mergeCell ref="BG16:BN16"/>
    <mergeCell ref="BO16:BR16"/>
    <mergeCell ref="BS16:CB16"/>
    <mergeCell ref="AP15:BF15"/>
    <mergeCell ref="BG15:BN15"/>
    <mergeCell ref="BO15:BR15"/>
    <mergeCell ref="BS15:CB15"/>
    <mergeCell ref="CD15:CQ15"/>
    <mergeCell ref="CD13:CQ13"/>
    <mergeCell ref="CR13:CY13"/>
    <mergeCell ref="CZ13:DC13"/>
    <mergeCell ref="DD13:DP13"/>
    <mergeCell ref="DQ13:EC13"/>
    <mergeCell ref="CD14:CQ14"/>
    <mergeCell ref="CR14:CY14"/>
    <mergeCell ref="CZ14:DC14"/>
    <mergeCell ref="DD14:DP14"/>
    <mergeCell ref="DQ14:EC14"/>
    <mergeCell ref="CR15:CY15"/>
    <mergeCell ref="CZ15:DC15"/>
    <mergeCell ref="DD15:DP15"/>
    <mergeCell ref="DQ15:EC15"/>
    <mergeCell ref="B14:Q14"/>
    <mergeCell ref="R14:Y14"/>
    <mergeCell ref="Z14:AC14"/>
    <mergeCell ref="AD14:AK14"/>
    <mergeCell ref="AL14:AO14"/>
    <mergeCell ref="AP14:BF14"/>
    <mergeCell ref="BG14:BN14"/>
    <mergeCell ref="BO14:BR14"/>
    <mergeCell ref="BS14:CB14"/>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DQ12:EC12"/>
    <mergeCell ref="B11:Q11"/>
    <mergeCell ref="R11:Y11"/>
    <mergeCell ref="Z11:AC11"/>
    <mergeCell ref="AD11:AK11"/>
    <mergeCell ref="AL11:AO11"/>
    <mergeCell ref="B12:Q12"/>
    <mergeCell ref="R12:Y12"/>
    <mergeCell ref="Z12:AC12"/>
    <mergeCell ref="AD12:AK12"/>
    <mergeCell ref="AL12:AO12"/>
    <mergeCell ref="AP12:BF12"/>
    <mergeCell ref="BG12:BN12"/>
    <mergeCell ref="BO12:BR12"/>
    <mergeCell ref="BS12:CB12"/>
    <mergeCell ref="AP11:BF11"/>
    <mergeCell ref="BG11:BN11"/>
    <mergeCell ref="BO11:BR11"/>
    <mergeCell ref="BS11:CB11"/>
    <mergeCell ref="CD11:CQ11"/>
    <mergeCell ref="CD9:CQ9"/>
    <mergeCell ref="CR9:CY9"/>
    <mergeCell ref="CZ9:DC9"/>
    <mergeCell ref="DD9:DP9"/>
    <mergeCell ref="DQ9:EC9"/>
    <mergeCell ref="CD10:CQ10"/>
    <mergeCell ref="CR10:CY10"/>
    <mergeCell ref="CZ10:DC10"/>
    <mergeCell ref="DD10:DP10"/>
    <mergeCell ref="DQ10:EC10"/>
    <mergeCell ref="CR11:CY11"/>
    <mergeCell ref="CZ11:DC11"/>
    <mergeCell ref="DD11:DP11"/>
    <mergeCell ref="DQ11:EC11"/>
    <mergeCell ref="B10:Q10"/>
    <mergeCell ref="R10:Y10"/>
    <mergeCell ref="Z10:AC10"/>
    <mergeCell ref="AD10:AK10"/>
    <mergeCell ref="AL10:AO10"/>
    <mergeCell ref="AP10:BF10"/>
    <mergeCell ref="BG10:BN10"/>
    <mergeCell ref="BO10:BR10"/>
    <mergeCell ref="BS10:CB10"/>
    <mergeCell ref="B9:Q9"/>
    <mergeCell ref="R9:Y9"/>
    <mergeCell ref="Z9:AC9"/>
    <mergeCell ref="AD9:AK9"/>
    <mergeCell ref="AL9:AO9"/>
    <mergeCell ref="AP9:BF9"/>
    <mergeCell ref="BG9:BN9"/>
    <mergeCell ref="BO9:BR9"/>
    <mergeCell ref="BS9:CB9"/>
    <mergeCell ref="CD8:CQ8"/>
    <mergeCell ref="CR8:CY8"/>
    <mergeCell ref="CZ8:DC8"/>
    <mergeCell ref="DD8:DP8"/>
    <mergeCell ref="DQ8:EC8"/>
    <mergeCell ref="B7:Q7"/>
    <mergeCell ref="R7:Y7"/>
    <mergeCell ref="Z7:AC7"/>
    <mergeCell ref="AD7:AK7"/>
    <mergeCell ref="AL7:AO7"/>
    <mergeCell ref="B8:Q8"/>
    <mergeCell ref="R8:Y8"/>
    <mergeCell ref="Z8:AC8"/>
    <mergeCell ref="AD8:AK8"/>
    <mergeCell ref="AL8:AO8"/>
    <mergeCell ref="AP8:BF8"/>
    <mergeCell ref="BG8:BN8"/>
    <mergeCell ref="BO8:BR8"/>
    <mergeCell ref="BS8:CB8"/>
    <mergeCell ref="AP7:BF7"/>
    <mergeCell ref="BG7:BN7"/>
    <mergeCell ref="BO7:BR7"/>
    <mergeCell ref="BS7:CB7"/>
    <mergeCell ref="CD7:CQ7"/>
    <mergeCell ref="CD5:CQ5"/>
    <mergeCell ref="CR5:CY5"/>
    <mergeCell ref="CZ5:DC5"/>
    <mergeCell ref="DD5:DP5"/>
    <mergeCell ref="DQ5:EC5"/>
    <mergeCell ref="CD6:CQ6"/>
    <mergeCell ref="CR6:CY6"/>
    <mergeCell ref="CZ6:DC6"/>
    <mergeCell ref="DD6:DP6"/>
    <mergeCell ref="DQ6:EC6"/>
    <mergeCell ref="CR7:CY7"/>
    <mergeCell ref="CZ7:DC7"/>
    <mergeCell ref="DD7:DP7"/>
    <mergeCell ref="DQ7:EC7"/>
    <mergeCell ref="B6:Q6"/>
    <mergeCell ref="R6:Y6"/>
    <mergeCell ref="Z6:AC6"/>
    <mergeCell ref="AD6:AK6"/>
    <mergeCell ref="AL6:AO6"/>
    <mergeCell ref="AP6:BF6"/>
    <mergeCell ref="BG6:BN6"/>
    <mergeCell ref="BO6:BR6"/>
    <mergeCell ref="BS6:CB6"/>
    <mergeCell ref="B5:Q5"/>
    <mergeCell ref="R5:Y5"/>
    <mergeCell ref="Z5:AC5"/>
    <mergeCell ref="AD5:AK5"/>
    <mergeCell ref="AL5:AO5"/>
    <mergeCell ref="AP5:BF5"/>
    <mergeCell ref="BG5:BN5"/>
    <mergeCell ref="BO5:BR5"/>
    <mergeCell ref="BS5:CB5"/>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5"/>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Normal="100" zoomScaleSheetLayoutView="70" workbookViewId="0"/>
  </sheetViews>
  <sheetFormatPr defaultColWidth="0" defaultRowHeight="13" zeroHeight="1" x14ac:dyDescent="0.2"/>
  <cols>
    <col min="1" max="130" width="2.7265625" style="46" customWidth="1"/>
    <col min="131" max="131" width="1.6328125" style="46" customWidth="1"/>
    <col min="132" max="132" width="9" style="46" hidden="1" customWidth="1"/>
    <col min="133" max="16384" width="9" style="46" hidden="1"/>
  </cols>
  <sheetData>
    <row r="1" spans="1:131" ht="11.25" customHeight="1" x14ac:dyDescent="0.2">
      <c r="A1" s="49"/>
      <c r="B1" s="49"/>
      <c r="C1" s="49"/>
      <c r="D1" s="49"/>
      <c r="E1" s="49"/>
      <c r="F1" s="49"/>
      <c r="G1" s="49"/>
      <c r="H1" s="49"/>
      <c r="I1" s="49"/>
      <c r="J1" s="49"/>
      <c r="K1" s="49"/>
      <c r="L1" s="49"/>
      <c r="M1" s="49"/>
      <c r="N1" s="50"/>
      <c r="O1" s="50"/>
      <c r="P1" s="50"/>
      <c r="Q1" s="50"/>
      <c r="R1" s="50"/>
      <c r="S1" s="50"/>
      <c r="T1" s="50"/>
      <c r="U1" s="50"/>
      <c r="V1" s="50"/>
      <c r="W1" s="50"/>
      <c r="X1" s="50"/>
      <c r="Y1" s="50"/>
      <c r="Z1" s="50"/>
      <c r="AA1" s="50"/>
      <c r="AB1" s="50"/>
      <c r="AC1" s="50"/>
      <c r="AD1" s="50"/>
      <c r="AE1" s="50"/>
      <c r="AF1" s="50"/>
      <c r="AG1" s="50"/>
      <c r="AH1" s="50"/>
      <c r="AI1" s="50"/>
      <c r="AJ1" s="50"/>
      <c r="AK1" s="50"/>
      <c r="AL1" s="50"/>
      <c r="AM1" s="50"/>
      <c r="AN1" s="50"/>
      <c r="AO1" s="50"/>
      <c r="AP1" s="50"/>
      <c r="AQ1" s="50"/>
      <c r="AR1" s="50"/>
      <c r="AS1" s="50"/>
      <c r="AT1" s="50"/>
      <c r="AU1" s="50"/>
      <c r="AV1" s="50"/>
      <c r="AW1" s="50"/>
      <c r="AX1" s="50"/>
      <c r="AY1" s="50"/>
      <c r="AZ1" s="50"/>
      <c r="BA1" s="50"/>
      <c r="BB1" s="50"/>
      <c r="BC1" s="50"/>
      <c r="BD1" s="50"/>
      <c r="BE1" s="50"/>
      <c r="BF1" s="50"/>
      <c r="BG1" s="50"/>
      <c r="BH1" s="50"/>
      <c r="BI1" s="50"/>
      <c r="BJ1" s="50"/>
      <c r="BK1" s="50"/>
      <c r="BL1" s="50"/>
      <c r="BM1" s="50"/>
      <c r="BN1" s="50"/>
      <c r="BO1" s="50"/>
      <c r="BP1" s="50"/>
      <c r="BQ1" s="50"/>
      <c r="BR1" s="50"/>
      <c r="BS1" s="50"/>
      <c r="BT1" s="50"/>
      <c r="BU1" s="50"/>
      <c r="BV1" s="50"/>
      <c r="BW1" s="50"/>
      <c r="BX1" s="50"/>
      <c r="BY1" s="50"/>
      <c r="BZ1" s="50"/>
      <c r="CA1" s="50"/>
      <c r="CB1" s="50"/>
      <c r="CC1" s="50"/>
      <c r="CD1" s="50"/>
      <c r="CE1" s="50"/>
      <c r="CF1" s="50"/>
      <c r="CG1" s="50"/>
      <c r="CH1" s="50"/>
      <c r="CI1" s="50"/>
      <c r="CJ1" s="50"/>
      <c r="CK1" s="50"/>
      <c r="CL1" s="50"/>
      <c r="CM1" s="50"/>
      <c r="CN1" s="50"/>
      <c r="CO1" s="50"/>
      <c r="CP1" s="50"/>
      <c r="CQ1" s="50"/>
      <c r="CR1" s="50"/>
      <c r="CS1" s="50"/>
      <c r="CT1" s="50"/>
      <c r="CU1" s="50"/>
      <c r="CV1" s="50"/>
      <c r="CW1" s="50"/>
      <c r="CX1" s="50"/>
      <c r="CY1" s="50"/>
      <c r="CZ1" s="50"/>
      <c r="DA1" s="50"/>
      <c r="DB1" s="50"/>
      <c r="DC1" s="50"/>
      <c r="DD1" s="50"/>
      <c r="DE1" s="50"/>
      <c r="DF1" s="50"/>
      <c r="DG1" s="50"/>
      <c r="DH1" s="50"/>
      <c r="DI1" s="50"/>
      <c r="DJ1" s="50"/>
      <c r="DK1" s="50"/>
      <c r="DL1" s="50"/>
      <c r="DM1" s="50"/>
      <c r="DN1" s="50"/>
      <c r="DO1" s="50"/>
      <c r="DP1" s="50"/>
      <c r="DQ1" s="76"/>
      <c r="DR1" s="76"/>
      <c r="DS1" s="76"/>
      <c r="DT1" s="76"/>
      <c r="DU1" s="76"/>
      <c r="DV1" s="76"/>
      <c r="DW1" s="76"/>
      <c r="DX1" s="76"/>
      <c r="DY1" s="76"/>
      <c r="DZ1" s="76"/>
      <c r="EA1" s="48"/>
    </row>
    <row r="2" spans="1:131" ht="26.25" customHeight="1" x14ac:dyDescent="0.2">
      <c r="A2" s="689" t="s">
        <v>299</v>
      </c>
      <c r="B2" s="689"/>
      <c r="C2" s="689"/>
      <c r="D2" s="689"/>
      <c r="E2" s="689"/>
      <c r="F2" s="689"/>
      <c r="G2" s="689"/>
      <c r="H2" s="689"/>
      <c r="I2" s="689"/>
      <c r="J2" s="689"/>
      <c r="K2" s="689"/>
      <c r="L2" s="689"/>
      <c r="M2" s="689"/>
      <c r="N2" s="689"/>
      <c r="O2" s="689"/>
      <c r="P2" s="689"/>
      <c r="Q2" s="689"/>
      <c r="R2" s="689"/>
      <c r="S2" s="689"/>
      <c r="T2" s="689"/>
      <c r="U2" s="689"/>
      <c r="V2" s="689"/>
      <c r="W2" s="689"/>
      <c r="X2" s="689"/>
      <c r="Y2" s="689"/>
      <c r="Z2" s="689"/>
      <c r="AA2" s="689"/>
      <c r="AB2" s="689"/>
      <c r="AC2" s="689"/>
      <c r="AD2" s="689"/>
      <c r="AE2" s="689"/>
      <c r="AF2" s="689"/>
      <c r="AG2" s="689"/>
      <c r="AH2" s="689"/>
      <c r="AI2" s="689"/>
      <c r="AJ2" s="689"/>
      <c r="AK2" s="689"/>
      <c r="AL2" s="689"/>
      <c r="AM2" s="689"/>
      <c r="AN2" s="689"/>
      <c r="AO2" s="689"/>
      <c r="AP2" s="689"/>
      <c r="AQ2" s="689"/>
      <c r="AR2" s="689"/>
      <c r="AS2" s="689"/>
      <c r="AT2" s="689"/>
      <c r="AU2" s="689"/>
      <c r="AV2" s="689"/>
      <c r="AW2" s="689"/>
      <c r="AX2" s="689"/>
      <c r="AY2" s="689"/>
      <c r="AZ2" s="689"/>
      <c r="BA2" s="689"/>
      <c r="BB2" s="689"/>
      <c r="BC2" s="689"/>
      <c r="BD2" s="689"/>
      <c r="BE2" s="689"/>
      <c r="BF2" s="689"/>
      <c r="BG2" s="689"/>
      <c r="BH2" s="689"/>
      <c r="BI2" s="689"/>
      <c r="BJ2" s="50"/>
      <c r="BK2" s="50"/>
      <c r="BL2" s="50"/>
      <c r="BM2" s="50"/>
      <c r="BN2" s="50"/>
      <c r="BO2" s="50"/>
      <c r="BP2" s="50"/>
      <c r="BQ2" s="50"/>
      <c r="BR2" s="50"/>
      <c r="BS2" s="50"/>
      <c r="BT2" s="50"/>
      <c r="BU2" s="50"/>
      <c r="BV2" s="50"/>
      <c r="BW2" s="50"/>
      <c r="BX2" s="50"/>
      <c r="BY2" s="50"/>
      <c r="BZ2" s="50"/>
      <c r="CA2" s="50"/>
      <c r="CB2" s="50"/>
      <c r="CC2" s="50"/>
      <c r="CD2" s="50"/>
      <c r="CE2" s="50"/>
      <c r="CF2" s="50"/>
      <c r="CG2" s="50"/>
      <c r="CH2" s="50"/>
      <c r="CI2" s="50"/>
      <c r="CJ2" s="50"/>
      <c r="CK2" s="50"/>
      <c r="CL2" s="50"/>
      <c r="CM2" s="50"/>
      <c r="CN2" s="50"/>
      <c r="CO2" s="50"/>
      <c r="CP2" s="50"/>
      <c r="CQ2" s="50"/>
      <c r="CR2" s="50"/>
      <c r="CS2" s="50"/>
      <c r="CT2" s="50"/>
      <c r="CU2" s="50"/>
      <c r="CV2" s="50"/>
      <c r="CW2" s="50"/>
      <c r="CX2" s="50"/>
      <c r="CY2" s="50"/>
      <c r="CZ2" s="50"/>
      <c r="DA2" s="50"/>
      <c r="DB2" s="50"/>
      <c r="DC2" s="50"/>
      <c r="DD2" s="50"/>
      <c r="DE2" s="50"/>
      <c r="DF2" s="50"/>
      <c r="DG2" s="50"/>
      <c r="DH2" s="50"/>
      <c r="DI2" s="50"/>
      <c r="DJ2" s="690" t="s">
        <v>126</v>
      </c>
      <c r="DK2" s="691"/>
      <c r="DL2" s="691"/>
      <c r="DM2" s="691"/>
      <c r="DN2" s="691"/>
      <c r="DO2" s="692"/>
      <c r="DP2" s="50"/>
      <c r="DQ2" s="690" t="s">
        <v>288</v>
      </c>
      <c r="DR2" s="691"/>
      <c r="DS2" s="691"/>
      <c r="DT2" s="691"/>
      <c r="DU2" s="691"/>
      <c r="DV2" s="691"/>
      <c r="DW2" s="691"/>
      <c r="DX2" s="691"/>
      <c r="DY2" s="691"/>
      <c r="DZ2" s="692"/>
      <c r="EA2" s="48"/>
    </row>
    <row r="3" spans="1:131" ht="11.25" customHeight="1" x14ac:dyDescent="0.2">
      <c r="A3" s="50"/>
      <c r="B3" s="50"/>
      <c r="C3" s="50"/>
      <c r="D3" s="50"/>
      <c r="E3" s="50"/>
      <c r="F3" s="50"/>
      <c r="G3" s="50"/>
      <c r="H3" s="50"/>
      <c r="I3" s="50"/>
      <c r="J3" s="50"/>
      <c r="K3" s="50"/>
      <c r="L3" s="50"/>
      <c r="M3" s="50"/>
      <c r="N3" s="50"/>
      <c r="O3" s="50"/>
      <c r="P3" s="50"/>
      <c r="Q3" s="50"/>
      <c r="R3" s="50"/>
      <c r="S3" s="50"/>
      <c r="T3" s="50"/>
      <c r="U3" s="50"/>
      <c r="V3" s="50"/>
      <c r="W3" s="50"/>
      <c r="X3" s="50"/>
      <c r="Y3" s="50"/>
      <c r="Z3" s="50"/>
      <c r="AA3" s="50"/>
      <c r="AB3" s="50"/>
      <c r="AC3" s="50"/>
      <c r="AD3" s="50"/>
      <c r="AE3" s="50"/>
      <c r="AF3" s="50"/>
      <c r="AG3" s="50"/>
      <c r="AH3" s="50"/>
      <c r="AI3" s="50"/>
      <c r="AJ3" s="50"/>
      <c r="AK3" s="50"/>
      <c r="AL3" s="50"/>
      <c r="AM3" s="50"/>
      <c r="AN3" s="50"/>
      <c r="AO3" s="50"/>
      <c r="AP3" s="50"/>
      <c r="AQ3" s="50"/>
      <c r="AR3" s="50"/>
      <c r="AS3" s="50"/>
      <c r="AT3" s="50"/>
      <c r="AU3" s="50"/>
      <c r="AV3" s="50"/>
      <c r="AW3" s="50"/>
      <c r="AX3" s="50"/>
      <c r="AY3" s="50"/>
      <c r="AZ3" s="50"/>
      <c r="BA3" s="50"/>
      <c r="BB3" s="50"/>
      <c r="BC3" s="50"/>
      <c r="BD3" s="50"/>
      <c r="BE3" s="50"/>
      <c r="BF3" s="50"/>
      <c r="BG3" s="50"/>
      <c r="BH3" s="50"/>
      <c r="BI3" s="50"/>
      <c r="BJ3" s="50"/>
      <c r="BK3" s="50"/>
      <c r="BL3" s="50"/>
      <c r="BM3" s="50"/>
      <c r="BN3" s="50"/>
      <c r="BO3" s="50"/>
      <c r="BP3" s="50"/>
      <c r="BQ3" s="50"/>
      <c r="BR3" s="50"/>
      <c r="BS3" s="50"/>
      <c r="BT3" s="50"/>
      <c r="BU3" s="50"/>
      <c r="BV3" s="50"/>
      <c r="BW3" s="50"/>
      <c r="BX3" s="50"/>
      <c r="BY3" s="50"/>
      <c r="BZ3" s="50"/>
      <c r="CA3" s="50"/>
      <c r="CB3" s="50"/>
      <c r="CC3" s="50"/>
      <c r="CD3" s="50"/>
      <c r="CE3" s="50"/>
      <c r="CF3" s="50"/>
      <c r="CG3" s="50"/>
      <c r="CH3" s="50"/>
      <c r="CI3" s="50"/>
      <c r="CJ3" s="50"/>
      <c r="CK3" s="50"/>
      <c r="CL3" s="50"/>
      <c r="CM3" s="50"/>
      <c r="CN3" s="50"/>
      <c r="CO3" s="50"/>
      <c r="CP3" s="50"/>
      <c r="CQ3" s="50"/>
      <c r="CR3" s="50"/>
      <c r="CS3" s="50"/>
      <c r="CT3" s="50"/>
      <c r="CU3" s="50"/>
      <c r="CV3" s="50"/>
      <c r="CW3" s="50"/>
      <c r="CX3" s="50"/>
      <c r="CY3" s="50"/>
      <c r="CZ3" s="50"/>
      <c r="DA3" s="50"/>
      <c r="DB3" s="50"/>
      <c r="DC3" s="50"/>
      <c r="DD3" s="50"/>
      <c r="DE3" s="50"/>
      <c r="DF3" s="50"/>
      <c r="DG3" s="50"/>
      <c r="DH3" s="50"/>
      <c r="DI3" s="50"/>
      <c r="DJ3" s="50"/>
      <c r="DK3" s="50"/>
      <c r="DL3" s="50"/>
      <c r="DM3" s="50"/>
      <c r="DN3" s="50"/>
      <c r="DO3" s="50"/>
      <c r="DP3" s="50"/>
      <c r="DQ3" s="50"/>
      <c r="DR3" s="50"/>
      <c r="DS3" s="50"/>
      <c r="DT3" s="50"/>
      <c r="DU3" s="50"/>
      <c r="DV3" s="50"/>
      <c r="DW3" s="50"/>
      <c r="DX3" s="50"/>
      <c r="DY3" s="50"/>
      <c r="DZ3" s="50"/>
      <c r="EA3" s="48"/>
    </row>
    <row r="4" spans="1:131" s="47" customFormat="1" ht="26.25" customHeight="1" x14ac:dyDescent="0.2">
      <c r="A4" s="693" t="s">
        <v>432</v>
      </c>
      <c r="B4" s="693"/>
      <c r="C4" s="693"/>
      <c r="D4" s="693"/>
      <c r="E4" s="693"/>
      <c r="F4" s="693"/>
      <c r="G4" s="693"/>
      <c r="H4" s="693"/>
      <c r="I4" s="693"/>
      <c r="J4" s="693"/>
      <c r="K4" s="693"/>
      <c r="L4" s="693"/>
      <c r="M4" s="693"/>
      <c r="N4" s="693"/>
      <c r="O4" s="693"/>
      <c r="P4" s="693"/>
      <c r="Q4" s="693"/>
      <c r="R4" s="693"/>
      <c r="S4" s="693"/>
      <c r="T4" s="693"/>
      <c r="U4" s="693"/>
      <c r="V4" s="693"/>
      <c r="W4" s="693"/>
      <c r="X4" s="693"/>
      <c r="Y4" s="693"/>
      <c r="Z4" s="693"/>
      <c r="AA4" s="693"/>
      <c r="AB4" s="693"/>
      <c r="AC4" s="693"/>
      <c r="AD4" s="693"/>
      <c r="AE4" s="693"/>
      <c r="AF4" s="693"/>
      <c r="AG4" s="693"/>
      <c r="AH4" s="693"/>
      <c r="AI4" s="693"/>
      <c r="AJ4" s="693"/>
      <c r="AK4" s="693"/>
      <c r="AL4" s="693"/>
      <c r="AM4" s="693"/>
      <c r="AN4" s="693"/>
      <c r="AO4" s="693"/>
      <c r="AP4" s="693"/>
      <c r="AQ4" s="693"/>
      <c r="AR4" s="693"/>
      <c r="AS4" s="693"/>
      <c r="AT4" s="693"/>
      <c r="AU4" s="693"/>
      <c r="AV4" s="693"/>
      <c r="AW4" s="693"/>
      <c r="AX4" s="693"/>
      <c r="AY4" s="693"/>
      <c r="AZ4" s="56"/>
      <c r="BA4" s="56"/>
      <c r="BB4" s="56"/>
      <c r="BC4" s="56"/>
      <c r="BD4" s="56"/>
      <c r="BE4" s="67"/>
      <c r="BF4" s="67"/>
      <c r="BG4" s="67"/>
      <c r="BH4" s="67"/>
      <c r="BI4" s="67"/>
      <c r="BJ4" s="67"/>
      <c r="BK4" s="67"/>
      <c r="BL4" s="67"/>
      <c r="BM4" s="67"/>
      <c r="BN4" s="67"/>
      <c r="BO4" s="67"/>
      <c r="BP4" s="67"/>
      <c r="BQ4" s="694" t="s">
        <v>433</v>
      </c>
      <c r="BR4" s="694"/>
      <c r="BS4" s="694"/>
      <c r="BT4" s="694"/>
      <c r="BU4" s="694"/>
      <c r="BV4" s="694"/>
      <c r="BW4" s="694"/>
      <c r="BX4" s="694"/>
      <c r="BY4" s="694"/>
      <c r="BZ4" s="694"/>
      <c r="CA4" s="694"/>
      <c r="CB4" s="694"/>
      <c r="CC4" s="694"/>
      <c r="CD4" s="694"/>
      <c r="CE4" s="694"/>
      <c r="CF4" s="694"/>
      <c r="CG4" s="694"/>
      <c r="CH4" s="694"/>
      <c r="CI4" s="694"/>
      <c r="CJ4" s="694"/>
      <c r="CK4" s="694"/>
      <c r="CL4" s="694"/>
      <c r="CM4" s="694"/>
      <c r="CN4" s="694"/>
      <c r="CO4" s="694"/>
      <c r="CP4" s="694"/>
      <c r="CQ4" s="694"/>
      <c r="CR4" s="694"/>
      <c r="CS4" s="694"/>
      <c r="CT4" s="694"/>
      <c r="CU4" s="694"/>
      <c r="CV4" s="694"/>
      <c r="CW4" s="694"/>
      <c r="CX4" s="694"/>
      <c r="CY4" s="694"/>
      <c r="CZ4" s="694"/>
      <c r="DA4" s="694"/>
      <c r="DB4" s="694"/>
      <c r="DC4" s="694"/>
      <c r="DD4" s="694"/>
      <c r="DE4" s="694"/>
      <c r="DF4" s="694"/>
      <c r="DG4" s="694"/>
      <c r="DH4" s="694"/>
      <c r="DI4" s="694"/>
      <c r="DJ4" s="694"/>
      <c r="DK4" s="694"/>
      <c r="DL4" s="694"/>
      <c r="DM4" s="694"/>
      <c r="DN4" s="694"/>
      <c r="DO4" s="694"/>
      <c r="DP4" s="694"/>
      <c r="DQ4" s="694"/>
      <c r="DR4" s="694"/>
      <c r="DS4" s="694"/>
      <c r="DT4" s="694"/>
      <c r="DU4" s="694"/>
      <c r="DV4" s="694"/>
      <c r="DW4" s="694"/>
      <c r="DX4" s="694"/>
      <c r="DY4" s="694"/>
      <c r="DZ4" s="694"/>
      <c r="EA4" s="67"/>
    </row>
    <row r="5" spans="1:131" s="47" customFormat="1" ht="26.25" customHeight="1" x14ac:dyDescent="0.2">
      <c r="A5" s="717" t="s">
        <v>434</v>
      </c>
      <c r="B5" s="718"/>
      <c r="C5" s="718"/>
      <c r="D5" s="718"/>
      <c r="E5" s="718"/>
      <c r="F5" s="718"/>
      <c r="G5" s="718"/>
      <c r="H5" s="718"/>
      <c r="I5" s="718"/>
      <c r="J5" s="718"/>
      <c r="K5" s="718"/>
      <c r="L5" s="718"/>
      <c r="M5" s="718"/>
      <c r="N5" s="718"/>
      <c r="O5" s="718"/>
      <c r="P5" s="719"/>
      <c r="Q5" s="711" t="s">
        <v>174</v>
      </c>
      <c r="R5" s="712"/>
      <c r="S5" s="712"/>
      <c r="T5" s="712"/>
      <c r="U5" s="723"/>
      <c r="V5" s="711" t="s">
        <v>435</v>
      </c>
      <c r="W5" s="712"/>
      <c r="X5" s="712"/>
      <c r="Y5" s="712"/>
      <c r="Z5" s="723"/>
      <c r="AA5" s="711" t="s">
        <v>436</v>
      </c>
      <c r="AB5" s="712"/>
      <c r="AC5" s="712"/>
      <c r="AD5" s="712"/>
      <c r="AE5" s="712"/>
      <c r="AF5" s="1001" t="s">
        <v>172</v>
      </c>
      <c r="AG5" s="712"/>
      <c r="AH5" s="712"/>
      <c r="AI5" s="712"/>
      <c r="AJ5" s="713"/>
      <c r="AK5" s="712" t="s">
        <v>437</v>
      </c>
      <c r="AL5" s="712"/>
      <c r="AM5" s="712"/>
      <c r="AN5" s="712"/>
      <c r="AO5" s="723"/>
      <c r="AP5" s="711" t="s">
        <v>438</v>
      </c>
      <c r="AQ5" s="712"/>
      <c r="AR5" s="712"/>
      <c r="AS5" s="712"/>
      <c r="AT5" s="723"/>
      <c r="AU5" s="711" t="s">
        <v>440</v>
      </c>
      <c r="AV5" s="712"/>
      <c r="AW5" s="712"/>
      <c r="AX5" s="712"/>
      <c r="AY5" s="713"/>
      <c r="AZ5" s="56"/>
      <c r="BA5" s="56"/>
      <c r="BB5" s="56"/>
      <c r="BC5" s="56"/>
      <c r="BD5" s="56"/>
      <c r="BE5" s="67"/>
      <c r="BF5" s="67"/>
      <c r="BG5" s="67"/>
      <c r="BH5" s="67"/>
      <c r="BI5" s="67"/>
      <c r="BJ5" s="67"/>
      <c r="BK5" s="67"/>
      <c r="BL5" s="67"/>
      <c r="BM5" s="67"/>
      <c r="BN5" s="67"/>
      <c r="BO5" s="67"/>
      <c r="BP5" s="67"/>
      <c r="BQ5" s="717" t="s">
        <v>441</v>
      </c>
      <c r="BR5" s="718"/>
      <c r="BS5" s="718"/>
      <c r="BT5" s="718"/>
      <c r="BU5" s="718"/>
      <c r="BV5" s="718"/>
      <c r="BW5" s="718"/>
      <c r="BX5" s="718"/>
      <c r="BY5" s="718"/>
      <c r="BZ5" s="718"/>
      <c r="CA5" s="718"/>
      <c r="CB5" s="718"/>
      <c r="CC5" s="718"/>
      <c r="CD5" s="718"/>
      <c r="CE5" s="718"/>
      <c r="CF5" s="718"/>
      <c r="CG5" s="719"/>
      <c r="CH5" s="711" t="s">
        <v>366</v>
      </c>
      <c r="CI5" s="712"/>
      <c r="CJ5" s="712"/>
      <c r="CK5" s="712"/>
      <c r="CL5" s="723"/>
      <c r="CM5" s="711" t="s">
        <v>320</v>
      </c>
      <c r="CN5" s="712"/>
      <c r="CO5" s="712"/>
      <c r="CP5" s="712"/>
      <c r="CQ5" s="723"/>
      <c r="CR5" s="711" t="s">
        <v>240</v>
      </c>
      <c r="CS5" s="712"/>
      <c r="CT5" s="712"/>
      <c r="CU5" s="712"/>
      <c r="CV5" s="723"/>
      <c r="CW5" s="711" t="s">
        <v>49</v>
      </c>
      <c r="CX5" s="712"/>
      <c r="CY5" s="712"/>
      <c r="CZ5" s="712"/>
      <c r="DA5" s="723"/>
      <c r="DB5" s="711" t="s">
        <v>443</v>
      </c>
      <c r="DC5" s="712"/>
      <c r="DD5" s="712"/>
      <c r="DE5" s="712"/>
      <c r="DF5" s="723"/>
      <c r="DG5" s="725" t="s">
        <v>238</v>
      </c>
      <c r="DH5" s="726"/>
      <c r="DI5" s="726"/>
      <c r="DJ5" s="726"/>
      <c r="DK5" s="727"/>
      <c r="DL5" s="725" t="s">
        <v>445</v>
      </c>
      <c r="DM5" s="726"/>
      <c r="DN5" s="726"/>
      <c r="DO5" s="726"/>
      <c r="DP5" s="727"/>
      <c r="DQ5" s="711" t="s">
        <v>447</v>
      </c>
      <c r="DR5" s="712"/>
      <c r="DS5" s="712"/>
      <c r="DT5" s="712"/>
      <c r="DU5" s="723"/>
      <c r="DV5" s="711" t="s">
        <v>440</v>
      </c>
      <c r="DW5" s="712"/>
      <c r="DX5" s="712"/>
      <c r="DY5" s="712"/>
      <c r="DZ5" s="713"/>
      <c r="EA5" s="67"/>
    </row>
    <row r="6" spans="1:131" s="47" customFormat="1" ht="26.25" customHeight="1" x14ac:dyDescent="0.2">
      <c r="A6" s="720"/>
      <c r="B6" s="721"/>
      <c r="C6" s="721"/>
      <c r="D6" s="721"/>
      <c r="E6" s="721"/>
      <c r="F6" s="721"/>
      <c r="G6" s="721"/>
      <c r="H6" s="721"/>
      <c r="I6" s="721"/>
      <c r="J6" s="721"/>
      <c r="K6" s="721"/>
      <c r="L6" s="721"/>
      <c r="M6" s="721"/>
      <c r="N6" s="721"/>
      <c r="O6" s="721"/>
      <c r="P6" s="722"/>
      <c r="Q6" s="714"/>
      <c r="R6" s="715"/>
      <c r="S6" s="715"/>
      <c r="T6" s="715"/>
      <c r="U6" s="724"/>
      <c r="V6" s="714"/>
      <c r="W6" s="715"/>
      <c r="X6" s="715"/>
      <c r="Y6" s="715"/>
      <c r="Z6" s="724"/>
      <c r="AA6" s="714"/>
      <c r="AB6" s="715"/>
      <c r="AC6" s="715"/>
      <c r="AD6" s="715"/>
      <c r="AE6" s="715"/>
      <c r="AF6" s="1002"/>
      <c r="AG6" s="715"/>
      <c r="AH6" s="715"/>
      <c r="AI6" s="715"/>
      <c r="AJ6" s="716"/>
      <c r="AK6" s="715"/>
      <c r="AL6" s="715"/>
      <c r="AM6" s="715"/>
      <c r="AN6" s="715"/>
      <c r="AO6" s="724"/>
      <c r="AP6" s="714"/>
      <c r="AQ6" s="715"/>
      <c r="AR6" s="715"/>
      <c r="AS6" s="715"/>
      <c r="AT6" s="724"/>
      <c r="AU6" s="714"/>
      <c r="AV6" s="715"/>
      <c r="AW6" s="715"/>
      <c r="AX6" s="715"/>
      <c r="AY6" s="716"/>
      <c r="AZ6" s="56"/>
      <c r="BA6" s="56"/>
      <c r="BB6" s="56"/>
      <c r="BC6" s="56"/>
      <c r="BD6" s="56"/>
      <c r="BE6" s="67"/>
      <c r="BF6" s="67"/>
      <c r="BG6" s="67"/>
      <c r="BH6" s="67"/>
      <c r="BI6" s="67"/>
      <c r="BJ6" s="67"/>
      <c r="BK6" s="67"/>
      <c r="BL6" s="67"/>
      <c r="BM6" s="67"/>
      <c r="BN6" s="67"/>
      <c r="BO6" s="67"/>
      <c r="BP6" s="67"/>
      <c r="BQ6" s="720"/>
      <c r="BR6" s="721"/>
      <c r="BS6" s="721"/>
      <c r="BT6" s="721"/>
      <c r="BU6" s="721"/>
      <c r="BV6" s="721"/>
      <c r="BW6" s="721"/>
      <c r="BX6" s="721"/>
      <c r="BY6" s="721"/>
      <c r="BZ6" s="721"/>
      <c r="CA6" s="721"/>
      <c r="CB6" s="721"/>
      <c r="CC6" s="721"/>
      <c r="CD6" s="721"/>
      <c r="CE6" s="721"/>
      <c r="CF6" s="721"/>
      <c r="CG6" s="722"/>
      <c r="CH6" s="714"/>
      <c r="CI6" s="715"/>
      <c r="CJ6" s="715"/>
      <c r="CK6" s="715"/>
      <c r="CL6" s="724"/>
      <c r="CM6" s="714"/>
      <c r="CN6" s="715"/>
      <c r="CO6" s="715"/>
      <c r="CP6" s="715"/>
      <c r="CQ6" s="724"/>
      <c r="CR6" s="714"/>
      <c r="CS6" s="715"/>
      <c r="CT6" s="715"/>
      <c r="CU6" s="715"/>
      <c r="CV6" s="724"/>
      <c r="CW6" s="714"/>
      <c r="CX6" s="715"/>
      <c r="CY6" s="715"/>
      <c r="CZ6" s="715"/>
      <c r="DA6" s="724"/>
      <c r="DB6" s="714"/>
      <c r="DC6" s="715"/>
      <c r="DD6" s="715"/>
      <c r="DE6" s="715"/>
      <c r="DF6" s="724"/>
      <c r="DG6" s="728"/>
      <c r="DH6" s="729"/>
      <c r="DI6" s="729"/>
      <c r="DJ6" s="729"/>
      <c r="DK6" s="730"/>
      <c r="DL6" s="728"/>
      <c r="DM6" s="729"/>
      <c r="DN6" s="729"/>
      <c r="DO6" s="729"/>
      <c r="DP6" s="730"/>
      <c r="DQ6" s="714"/>
      <c r="DR6" s="715"/>
      <c r="DS6" s="715"/>
      <c r="DT6" s="715"/>
      <c r="DU6" s="724"/>
      <c r="DV6" s="714"/>
      <c r="DW6" s="715"/>
      <c r="DX6" s="715"/>
      <c r="DY6" s="715"/>
      <c r="DZ6" s="716"/>
      <c r="EA6" s="67"/>
    </row>
    <row r="7" spans="1:131" s="47" customFormat="1" ht="26.25" customHeight="1" x14ac:dyDescent="0.2">
      <c r="A7" s="51">
        <v>1</v>
      </c>
      <c r="B7" s="695" t="s">
        <v>448</v>
      </c>
      <c r="C7" s="696"/>
      <c r="D7" s="696"/>
      <c r="E7" s="696"/>
      <c r="F7" s="696"/>
      <c r="G7" s="696"/>
      <c r="H7" s="696"/>
      <c r="I7" s="696"/>
      <c r="J7" s="696"/>
      <c r="K7" s="696"/>
      <c r="L7" s="696"/>
      <c r="M7" s="696"/>
      <c r="N7" s="696"/>
      <c r="O7" s="696"/>
      <c r="P7" s="697"/>
      <c r="Q7" s="698">
        <v>10953</v>
      </c>
      <c r="R7" s="699"/>
      <c r="S7" s="699"/>
      <c r="T7" s="699"/>
      <c r="U7" s="699"/>
      <c r="V7" s="699">
        <v>10325</v>
      </c>
      <c r="W7" s="699"/>
      <c r="X7" s="699"/>
      <c r="Y7" s="699"/>
      <c r="Z7" s="699"/>
      <c r="AA7" s="699">
        <v>627</v>
      </c>
      <c r="AB7" s="699"/>
      <c r="AC7" s="699"/>
      <c r="AD7" s="699"/>
      <c r="AE7" s="700"/>
      <c r="AF7" s="701">
        <v>519</v>
      </c>
      <c r="AG7" s="702"/>
      <c r="AH7" s="702"/>
      <c r="AI7" s="702"/>
      <c r="AJ7" s="703"/>
      <c r="AK7" s="704">
        <v>565</v>
      </c>
      <c r="AL7" s="699"/>
      <c r="AM7" s="699"/>
      <c r="AN7" s="699"/>
      <c r="AO7" s="699"/>
      <c r="AP7" s="699">
        <v>9885</v>
      </c>
      <c r="AQ7" s="699"/>
      <c r="AR7" s="699"/>
      <c r="AS7" s="699"/>
      <c r="AT7" s="699"/>
      <c r="AU7" s="705"/>
      <c r="AV7" s="705"/>
      <c r="AW7" s="705"/>
      <c r="AX7" s="705"/>
      <c r="AY7" s="706"/>
      <c r="AZ7" s="56"/>
      <c r="BA7" s="56"/>
      <c r="BB7" s="56"/>
      <c r="BC7" s="56"/>
      <c r="BD7" s="56"/>
      <c r="BE7" s="67"/>
      <c r="BF7" s="67"/>
      <c r="BG7" s="67"/>
      <c r="BH7" s="67"/>
      <c r="BI7" s="67"/>
      <c r="BJ7" s="67"/>
      <c r="BK7" s="67"/>
      <c r="BL7" s="67"/>
      <c r="BM7" s="67"/>
      <c r="BN7" s="67"/>
      <c r="BO7" s="67"/>
      <c r="BP7" s="67"/>
      <c r="BQ7" s="51">
        <v>1</v>
      </c>
      <c r="BR7" s="71"/>
      <c r="BS7" s="695" t="s">
        <v>536</v>
      </c>
      <c r="BT7" s="696"/>
      <c r="BU7" s="696"/>
      <c r="BV7" s="696"/>
      <c r="BW7" s="696"/>
      <c r="BX7" s="696"/>
      <c r="BY7" s="696"/>
      <c r="BZ7" s="696"/>
      <c r="CA7" s="696"/>
      <c r="CB7" s="696"/>
      <c r="CC7" s="696"/>
      <c r="CD7" s="696"/>
      <c r="CE7" s="696"/>
      <c r="CF7" s="696"/>
      <c r="CG7" s="697"/>
      <c r="CH7" s="707">
        <v>0</v>
      </c>
      <c r="CI7" s="708"/>
      <c r="CJ7" s="708"/>
      <c r="CK7" s="708"/>
      <c r="CL7" s="709"/>
      <c r="CM7" s="707">
        <v>7</v>
      </c>
      <c r="CN7" s="708"/>
      <c r="CO7" s="708"/>
      <c r="CP7" s="708"/>
      <c r="CQ7" s="709"/>
      <c r="CR7" s="707">
        <v>3</v>
      </c>
      <c r="CS7" s="708"/>
      <c r="CT7" s="708"/>
      <c r="CU7" s="708"/>
      <c r="CV7" s="709"/>
      <c r="CW7" s="707" t="s">
        <v>194</v>
      </c>
      <c r="CX7" s="708"/>
      <c r="CY7" s="708"/>
      <c r="CZ7" s="708"/>
      <c r="DA7" s="709"/>
      <c r="DB7" s="707" t="s">
        <v>194</v>
      </c>
      <c r="DC7" s="708"/>
      <c r="DD7" s="708"/>
      <c r="DE7" s="708"/>
      <c r="DF7" s="709"/>
      <c r="DG7" s="707" t="s">
        <v>194</v>
      </c>
      <c r="DH7" s="708"/>
      <c r="DI7" s="708"/>
      <c r="DJ7" s="708"/>
      <c r="DK7" s="709"/>
      <c r="DL7" s="707" t="s">
        <v>194</v>
      </c>
      <c r="DM7" s="708"/>
      <c r="DN7" s="708"/>
      <c r="DO7" s="708"/>
      <c r="DP7" s="709"/>
      <c r="DQ7" s="707" t="s">
        <v>194</v>
      </c>
      <c r="DR7" s="708"/>
      <c r="DS7" s="708"/>
      <c r="DT7" s="708"/>
      <c r="DU7" s="709"/>
      <c r="DV7" s="695"/>
      <c r="DW7" s="696"/>
      <c r="DX7" s="696"/>
      <c r="DY7" s="696"/>
      <c r="DZ7" s="710"/>
      <c r="EA7" s="67"/>
    </row>
    <row r="8" spans="1:131" s="47" customFormat="1" ht="26.25" customHeight="1" x14ac:dyDescent="0.2">
      <c r="A8" s="52">
        <v>2</v>
      </c>
      <c r="B8" s="731"/>
      <c r="C8" s="732"/>
      <c r="D8" s="732"/>
      <c r="E8" s="732"/>
      <c r="F8" s="732"/>
      <c r="G8" s="732"/>
      <c r="H8" s="732"/>
      <c r="I8" s="732"/>
      <c r="J8" s="732"/>
      <c r="K8" s="732"/>
      <c r="L8" s="732"/>
      <c r="M8" s="732"/>
      <c r="N8" s="732"/>
      <c r="O8" s="732"/>
      <c r="P8" s="733"/>
      <c r="Q8" s="734"/>
      <c r="R8" s="735"/>
      <c r="S8" s="735"/>
      <c r="T8" s="735"/>
      <c r="U8" s="735"/>
      <c r="V8" s="735"/>
      <c r="W8" s="735"/>
      <c r="X8" s="735"/>
      <c r="Y8" s="735"/>
      <c r="Z8" s="735"/>
      <c r="AA8" s="735"/>
      <c r="AB8" s="735"/>
      <c r="AC8" s="735"/>
      <c r="AD8" s="735"/>
      <c r="AE8" s="736"/>
      <c r="AF8" s="737"/>
      <c r="AG8" s="738"/>
      <c r="AH8" s="738"/>
      <c r="AI8" s="738"/>
      <c r="AJ8" s="739"/>
      <c r="AK8" s="740"/>
      <c r="AL8" s="735"/>
      <c r="AM8" s="735"/>
      <c r="AN8" s="735"/>
      <c r="AO8" s="735"/>
      <c r="AP8" s="735"/>
      <c r="AQ8" s="735"/>
      <c r="AR8" s="735"/>
      <c r="AS8" s="735"/>
      <c r="AT8" s="735"/>
      <c r="AU8" s="741"/>
      <c r="AV8" s="741"/>
      <c r="AW8" s="741"/>
      <c r="AX8" s="741"/>
      <c r="AY8" s="742"/>
      <c r="AZ8" s="56"/>
      <c r="BA8" s="56"/>
      <c r="BB8" s="56"/>
      <c r="BC8" s="56"/>
      <c r="BD8" s="56"/>
      <c r="BE8" s="67"/>
      <c r="BF8" s="67"/>
      <c r="BG8" s="67"/>
      <c r="BH8" s="67"/>
      <c r="BI8" s="67"/>
      <c r="BJ8" s="67"/>
      <c r="BK8" s="67"/>
      <c r="BL8" s="67"/>
      <c r="BM8" s="67"/>
      <c r="BN8" s="67"/>
      <c r="BO8" s="67"/>
      <c r="BP8" s="67"/>
      <c r="BQ8" s="52">
        <v>2</v>
      </c>
      <c r="BR8" s="72"/>
      <c r="BS8" s="731" t="s">
        <v>212</v>
      </c>
      <c r="BT8" s="732"/>
      <c r="BU8" s="732"/>
      <c r="BV8" s="732"/>
      <c r="BW8" s="732"/>
      <c r="BX8" s="732"/>
      <c r="BY8" s="732"/>
      <c r="BZ8" s="732"/>
      <c r="CA8" s="732"/>
      <c r="CB8" s="732"/>
      <c r="CC8" s="732"/>
      <c r="CD8" s="732"/>
      <c r="CE8" s="732"/>
      <c r="CF8" s="732"/>
      <c r="CG8" s="733"/>
      <c r="CH8" s="743">
        <v>12</v>
      </c>
      <c r="CI8" s="738"/>
      <c r="CJ8" s="738"/>
      <c r="CK8" s="738"/>
      <c r="CL8" s="744"/>
      <c r="CM8" s="743">
        <v>54</v>
      </c>
      <c r="CN8" s="738"/>
      <c r="CO8" s="738"/>
      <c r="CP8" s="738"/>
      <c r="CQ8" s="744"/>
      <c r="CR8" s="743">
        <v>1</v>
      </c>
      <c r="CS8" s="738"/>
      <c r="CT8" s="738"/>
      <c r="CU8" s="738"/>
      <c r="CV8" s="744"/>
      <c r="CW8" s="743">
        <v>0</v>
      </c>
      <c r="CX8" s="738"/>
      <c r="CY8" s="738"/>
      <c r="CZ8" s="738"/>
      <c r="DA8" s="744"/>
      <c r="DB8" s="743" t="s">
        <v>194</v>
      </c>
      <c r="DC8" s="738"/>
      <c r="DD8" s="738"/>
      <c r="DE8" s="738"/>
      <c r="DF8" s="744"/>
      <c r="DG8" s="743">
        <v>242</v>
      </c>
      <c r="DH8" s="738"/>
      <c r="DI8" s="738"/>
      <c r="DJ8" s="738"/>
      <c r="DK8" s="744"/>
      <c r="DL8" s="743" t="s">
        <v>194</v>
      </c>
      <c r="DM8" s="738"/>
      <c r="DN8" s="738"/>
      <c r="DO8" s="738"/>
      <c r="DP8" s="744"/>
      <c r="DQ8" s="743" t="s">
        <v>194</v>
      </c>
      <c r="DR8" s="738"/>
      <c r="DS8" s="738"/>
      <c r="DT8" s="738"/>
      <c r="DU8" s="744"/>
      <c r="DV8" s="731"/>
      <c r="DW8" s="732"/>
      <c r="DX8" s="732"/>
      <c r="DY8" s="732"/>
      <c r="DZ8" s="745"/>
      <c r="EA8" s="67"/>
    </row>
    <row r="9" spans="1:131" s="47" customFormat="1" ht="26.25" customHeight="1" x14ac:dyDescent="0.2">
      <c r="A9" s="52">
        <v>3</v>
      </c>
      <c r="B9" s="731"/>
      <c r="C9" s="732"/>
      <c r="D9" s="732"/>
      <c r="E9" s="732"/>
      <c r="F9" s="732"/>
      <c r="G9" s="732"/>
      <c r="H9" s="732"/>
      <c r="I9" s="732"/>
      <c r="J9" s="732"/>
      <c r="K9" s="732"/>
      <c r="L9" s="732"/>
      <c r="M9" s="732"/>
      <c r="N9" s="732"/>
      <c r="O9" s="732"/>
      <c r="P9" s="733"/>
      <c r="Q9" s="734"/>
      <c r="R9" s="735"/>
      <c r="S9" s="735"/>
      <c r="T9" s="735"/>
      <c r="U9" s="735"/>
      <c r="V9" s="735"/>
      <c r="W9" s="735"/>
      <c r="X9" s="735"/>
      <c r="Y9" s="735"/>
      <c r="Z9" s="735"/>
      <c r="AA9" s="735"/>
      <c r="AB9" s="735"/>
      <c r="AC9" s="735"/>
      <c r="AD9" s="735"/>
      <c r="AE9" s="736"/>
      <c r="AF9" s="737"/>
      <c r="AG9" s="738"/>
      <c r="AH9" s="738"/>
      <c r="AI9" s="738"/>
      <c r="AJ9" s="739"/>
      <c r="AK9" s="740"/>
      <c r="AL9" s="735"/>
      <c r="AM9" s="735"/>
      <c r="AN9" s="735"/>
      <c r="AO9" s="735"/>
      <c r="AP9" s="735"/>
      <c r="AQ9" s="735"/>
      <c r="AR9" s="735"/>
      <c r="AS9" s="735"/>
      <c r="AT9" s="735"/>
      <c r="AU9" s="741"/>
      <c r="AV9" s="741"/>
      <c r="AW9" s="741"/>
      <c r="AX9" s="741"/>
      <c r="AY9" s="742"/>
      <c r="AZ9" s="56"/>
      <c r="BA9" s="56"/>
      <c r="BB9" s="56"/>
      <c r="BC9" s="56"/>
      <c r="BD9" s="56"/>
      <c r="BE9" s="67"/>
      <c r="BF9" s="67"/>
      <c r="BG9" s="67"/>
      <c r="BH9" s="67"/>
      <c r="BI9" s="67"/>
      <c r="BJ9" s="67"/>
      <c r="BK9" s="67"/>
      <c r="BL9" s="67"/>
      <c r="BM9" s="67"/>
      <c r="BN9" s="67"/>
      <c r="BO9" s="67"/>
      <c r="BP9" s="67"/>
      <c r="BQ9" s="52">
        <v>3</v>
      </c>
      <c r="BR9" s="72"/>
      <c r="BS9" s="731" t="s">
        <v>537</v>
      </c>
      <c r="BT9" s="732"/>
      <c r="BU9" s="732"/>
      <c r="BV9" s="732"/>
      <c r="BW9" s="732"/>
      <c r="BX9" s="732"/>
      <c r="BY9" s="732"/>
      <c r="BZ9" s="732"/>
      <c r="CA9" s="732"/>
      <c r="CB9" s="732"/>
      <c r="CC9" s="732"/>
      <c r="CD9" s="732"/>
      <c r="CE9" s="732"/>
      <c r="CF9" s="732"/>
      <c r="CG9" s="733"/>
      <c r="CH9" s="743">
        <v>0</v>
      </c>
      <c r="CI9" s="738"/>
      <c r="CJ9" s="738"/>
      <c r="CK9" s="738"/>
      <c r="CL9" s="744"/>
      <c r="CM9" s="743">
        <v>1866</v>
      </c>
      <c r="CN9" s="738"/>
      <c r="CO9" s="738"/>
      <c r="CP9" s="738"/>
      <c r="CQ9" s="744"/>
      <c r="CR9" s="743">
        <v>1</v>
      </c>
      <c r="CS9" s="738"/>
      <c r="CT9" s="738"/>
      <c r="CU9" s="738"/>
      <c r="CV9" s="744"/>
      <c r="CW9" s="743" t="s">
        <v>194</v>
      </c>
      <c r="CX9" s="738"/>
      <c r="CY9" s="738"/>
      <c r="CZ9" s="738"/>
      <c r="DA9" s="744"/>
      <c r="DB9" s="743" t="s">
        <v>194</v>
      </c>
      <c r="DC9" s="738"/>
      <c r="DD9" s="738"/>
      <c r="DE9" s="738"/>
      <c r="DF9" s="744"/>
      <c r="DG9" s="743" t="s">
        <v>194</v>
      </c>
      <c r="DH9" s="738"/>
      <c r="DI9" s="738"/>
      <c r="DJ9" s="738"/>
      <c r="DK9" s="744"/>
      <c r="DL9" s="743" t="s">
        <v>194</v>
      </c>
      <c r="DM9" s="738"/>
      <c r="DN9" s="738"/>
      <c r="DO9" s="738"/>
      <c r="DP9" s="744"/>
      <c r="DQ9" s="743" t="s">
        <v>194</v>
      </c>
      <c r="DR9" s="738"/>
      <c r="DS9" s="738"/>
      <c r="DT9" s="738"/>
      <c r="DU9" s="744"/>
      <c r="DV9" s="731"/>
      <c r="DW9" s="732"/>
      <c r="DX9" s="732"/>
      <c r="DY9" s="732"/>
      <c r="DZ9" s="745"/>
      <c r="EA9" s="67"/>
    </row>
    <row r="10" spans="1:131" s="47" customFormat="1" ht="26.25" customHeight="1" x14ac:dyDescent="0.2">
      <c r="A10" s="52">
        <v>4</v>
      </c>
      <c r="B10" s="731"/>
      <c r="C10" s="732"/>
      <c r="D10" s="732"/>
      <c r="E10" s="732"/>
      <c r="F10" s="732"/>
      <c r="G10" s="732"/>
      <c r="H10" s="732"/>
      <c r="I10" s="732"/>
      <c r="J10" s="732"/>
      <c r="K10" s="732"/>
      <c r="L10" s="732"/>
      <c r="M10" s="732"/>
      <c r="N10" s="732"/>
      <c r="O10" s="732"/>
      <c r="P10" s="733"/>
      <c r="Q10" s="734"/>
      <c r="R10" s="735"/>
      <c r="S10" s="735"/>
      <c r="T10" s="735"/>
      <c r="U10" s="735"/>
      <c r="V10" s="735"/>
      <c r="W10" s="735"/>
      <c r="X10" s="735"/>
      <c r="Y10" s="735"/>
      <c r="Z10" s="735"/>
      <c r="AA10" s="735"/>
      <c r="AB10" s="735"/>
      <c r="AC10" s="735"/>
      <c r="AD10" s="735"/>
      <c r="AE10" s="736"/>
      <c r="AF10" s="737"/>
      <c r="AG10" s="738"/>
      <c r="AH10" s="738"/>
      <c r="AI10" s="738"/>
      <c r="AJ10" s="739"/>
      <c r="AK10" s="740"/>
      <c r="AL10" s="735"/>
      <c r="AM10" s="735"/>
      <c r="AN10" s="735"/>
      <c r="AO10" s="735"/>
      <c r="AP10" s="735"/>
      <c r="AQ10" s="735"/>
      <c r="AR10" s="735"/>
      <c r="AS10" s="735"/>
      <c r="AT10" s="735"/>
      <c r="AU10" s="741"/>
      <c r="AV10" s="741"/>
      <c r="AW10" s="741"/>
      <c r="AX10" s="741"/>
      <c r="AY10" s="742"/>
      <c r="AZ10" s="56"/>
      <c r="BA10" s="56"/>
      <c r="BB10" s="56"/>
      <c r="BC10" s="56"/>
      <c r="BD10" s="56"/>
      <c r="BE10" s="67"/>
      <c r="BF10" s="67"/>
      <c r="BG10" s="67"/>
      <c r="BH10" s="67"/>
      <c r="BI10" s="67"/>
      <c r="BJ10" s="67"/>
      <c r="BK10" s="67"/>
      <c r="BL10" s="67"/>
      <c r="BM10" s="67"/>
      <c r="BN10" s="67"/>
      <c r="BO10" s="67"/>
      <c r="BP10" s="67"/>
      <c r="BQ10" s="52">
        <v>4</v>
      </c>
      <c r="BR10" s="72"/>
      <c r="BS10" s="731" t="s">
        <v>257</v>
      </c>
      <c r="BT10" s="732"/>
      <c r="BU10" s="732"/>
      <c r="BV10" s="732"/>
      <c r="BW10" s="732"/>
      <c r="BX10" s="732"/>
      <c r="BY10" s="732"/>
      <c r="BZ10" s="732"/>
      <c r="CA10" s="732"/>
      <c r="CB10" s="732"/>
      <c r="CC10" s="732"/>
      <c r="CD10" s="732"/>
      <c r="CE10" s="732"/>
      <c r="CF10" s="732"/>
      <c r="CG10" s="733"/>
      <c r="CH10" s="743">
        <v>-18</v>
      </c>
      <c r="CI10" s="738"/>
      <c r="CJ10" s="738"/>
      <c r="CK10" s="738"/>
      <c r="CL10" s="744"/>
      <c r="CM10" s="743">
        <v>815</v>
      </c>
      <c r="CN10" s="738"/>
      <c r="CO10" s="738"/>
      <c r="CP10" s="738"/>
      <c r="CQ10" s="744"/>
      <c r="CR10" s="743">
        <v>0</v>
      </c>
      <c r="CS10" s="738"/>
      <c r="CT10" s="738"/>
      <c r="CU10" s="738"/>
      <c r="CV10" s="744"/>
      <c r="CW10" s="743" t="s">
        <v>194</v>
      </c>
      <c r="CX10" s="738"/>
      <c r="CY10" s="738"/>
      <c r="CZ10" s="738"/>
      <c r="DA10" s="744"/>
      <c r="DB10" s="743" t="s">
        <v>194</v>
      </c>
      <c r="DC10" s="738"/>
      <c r="DD10" s="738"/>
      <c r="DE10" s="738"/>
      <c r="DF10" s="744"/>
      <c r="DG10" s="743" t="s">
        <v>194</v>
      </c>
      <c r="DH10" s="738"/>
      <c r="DI10" s="738"/>
      <c r="DJ10" s="738"/>
      <c r="DK10" s="744"/>
      <c r="DL10" s="743" t="s">
        <v>194</v>
      </c>
      <c r="DM10" s="738"/>
      <c r="DN10" s="738"/>
      <c r="DO10" s="738"/>
      <c r="DP10" s="744"/>
      <c r="DQ10" s="743" t="s">
        <v>194</v>
      </c>
      <c r="DR10" s="738"/>
      <c r="DS10" s="738"/>
      <c r="DT10" s="738"/>
      <c r="DU10" s="744"/>
      <c r="DV10" s="731"/>
      <c r="DW10" s="732"/>
      <c r="DX10" s="732"/>
      <c r="DY10" s="732"/>
      <c r="DZ10" s="745"/>
      <c r="EA10" s="67"/>
    </row>
    <row r="11" spans="1:131" s="47" customFormat="1" ht="26.25" customHeight="1" x14ac:dyDescent="0.2">
      <c r="A11" s="52">
        <v>5</v>
      </c>
      <c r="B11" s="731"/>
      <c r="C11" s="732"/>
      <c r="D11" s="732"/>
      <c r="E11" s="732"/>
      <c r="F11" s="732"/>
      <c r="G11" s="732"/>
      <c r="H11" s="732"/>
      <c r="I11" s="732"/>
      <c r="J11" s="732"/>
      <c r="K11" s="732"/>
      <c r="L11" s="732"/>
      <c r="M11" s="732"/>
      <c r="N11" s="732"/>
      <c r="O11" s="732"/>
      <c r="P11" s="733"/>
      <c r="Q11" s="734"/>
      <c r="R11" s="735"/>
      <c r="S11" s="735"/>
      <c r="T11" s="735"/>
      <c r="U11" s="735"/>
      <c r="V11" s="735"/>
      <c r="W11" s="735"/>
      <c r="X11" s="735"/>
      <c r="Y11" s="735"/>
      <c r="Z11" s="735"/>
      <c r="AA11" s="735"/>
      <c r="AB11" s="735"/>
      <c r="AC11" s="735"/>
      <c r="AD11" s="735"/>
      <c r="AE11" s="736"/>
      <c r="AF11" s="737"/>
      <c r="AG11" s="738"/>
      <c r="AH11" s="738"/>
      <c r="AI11" s="738"/>
      <c r="AJ11" s="739"/>
      <c r="AK11" s="740"/>
      <c r="AL11" s="735"/>
      <c r="AM11" s="735"/>
      <c r="AN11" s="735"/>
      <c r="AO11" s="735"/>
      <c r="AP11" s="735"/>
      <c r="AQ11" s="735"/>
      <c r="AR11" s="735"/>
      <c r="AS11" s="735"/>
      <c r="AT11" s="735"/>
      <c r="AU11" s="741"/>
      <c r="AV11" s="741"/>
      <c r="AW11" s="741"/>
      <c r="AX11" s="741"/>
      <c r="AY11" s="742"/>
      <c r="AZ11" s="56"/>
      <c r="BA11" s="56"/>
      <c r="BB11" s="56"/>
      <c r="BC11" s="56"/>
      <c r="BD11" s="56"/>
      <c r="BE11" s="67"/>
      <c r="BF11" s="67"/>
      <c r="BG11" s="67"/>
      <c r="BH11" s="67"/>
      <c r="BI11" s="67"/>
      <c r="BJ11" s="67"/>
      <c r="BK11" s="67"/>
      <c r="BL11" s="67"/>
      <c r="BM11" s="67"/>
      <c r="BN11" s="67"/>
      <c r="BO11" s="67"/>
      <c r="BP11" s="67"/>
      <c r="BQ11" s="52">
        <v>5</v>
      </c>
      <c r="BR11" s="72"/>
      <c r="BS11" s="731"/>
      <c r="BT11" s="732"/>
      <c r="BU11" s="732"/>
      <c r="BV11" s="732"/>
      <c r="BW11" s="732"/>
      <c r="BX11" s="732"/>
      <c r="BY11" s="732"/>
      <c r="BZ11" s="732"/>
      <c r="CA11" s="732"/>
      <c r="CB11" s="732"/>
      <c r="CC11" s="732"/>
      <c r="CD11" s="732"/>
      <c r="CE11" s="732"/>
      <c r="CF11" s="732"/>
      <c r="CG11" s="733"/>
      <c r="CH11" s="743"/>
      <c r="CI11" s="738"/>
      <c r="CJ11" s="738"/>
      <c r="CK11" s="738"/>
      <c r="CL11" s="744"/>
      <c r="CM11" s="743"/>
      <c r="CN11" s="738"/>
      <c r="CO11" s="738"/>
      <c r="CP11" s="738"/>
      <c r="CQ11" s="744"/>
      <c r="CR11" s="743"/>
      <c r="CS11" s="738"/>
      <c r="CT11" s="738"/>
      <c r="CU11" s="738"/>
      <c r="CV11" s="744"/>
      <c r="CW11" s="743"/>
      <c r="CX11" s="738"/>
      <c r="CY11" s="738"/>
      <c r="CZ11" s="738"/>
      <c r="DA11" s="744"/>
      <c r="DB11" s="743"/>
      <c r="DC11" s="738"/>
      <c r="DD11" s="738"/>
      <c r="DE11" s="738"/>
      <c r="DF11" s="744"/>
      <c r="DG11" s="743"/>
      <c r="DH11" s="738"/>
      <c r="DI11" s="738"/>
      <c r="DJ11" s="738"/>
      <c r="DK11" s="744"/>
      <c r="DL11" s="743"/>
      <c r="DM11" s="738"/>
      <c r="DN11" s="738"/>
      <c r="DO11" s="738"/>
      <c r="DP11" s="744"/>
      <c r="DQ11" s="743"/>
      <c r="DR11" s="738"/>
      <c r="DS11" s="738"/>
      <c r="DT11" s="738"/>
      <c r="DU11" s="744"/>
      <c r="DV11" s="731"/>
      <c r="DW11" s="732"/>
      <c r="DX11" s="732"/>
      <c r="DY11" s="732"/>
      <c r="DZ11" s="745"/>
      <c r="EA11" s="67"/>
    </row>
    <row r="12" spans="1:131" s="47" customFormat="1" ht="26.25" customHeight="1" x14ac:dyDescent="0.2">
      <c r="A12" s="52">
        <v>6</v>
      </c>
      <c r="B12" s="731"/>
      <c r="C12" s="732"/>
      <c r="D12" s="732"/>
      <c r="E12" s="732"/>
      <c r="F12" s="732"/>
      <c r="G12" s="732"/>
      <c r="H12" s="732"/>
      <c r="I12" s="732"/>
      <c r="J12" s="732"/>
      <c r="K12" s="732"/>
      <c r="L12" s="732"/>
      <c r="M12" s="732"/>
      <c r="N12" s="732"/>
      <c r="O12" s="732"/>
      <c r="P12" s="733"/>
      <c r="Q12" s="734"/>
      <c r="R12" s="735"/>
      <c r="S12" s="735"/>
      <c r="T12" s="735"/>
      <c r="U12" s="735"/>
      <c r="V12" s="735"/>
      <c r="W12" s="735"/>
      <c r="X12" s="735"/>
      <c r="Y12" s="735"/>
      <c r="Z12" s="735"/>
      <c r="AA12" s="735"/>
      <c r="AB12" s="735"/>
      <c r="AC12" s="735"/>
      <c r="AD12" s="735"/>
      <c r="AE12" s="736"/>
      <c r="AF12" s="737"/>
      <c r="AG12" s="738"/>
      <c r="AH12" s="738"/>
      <c r="AI12" s="738"/>
      <c r="AJ12" s="739"/>
      <c r="AK12" s="740"/>
      <c r="AL12" s="735"/>
      <c r="AM12" s="735"/>
      <c r="AN12" s="735"/>
      <c r="AO12" s="735"/>
      <c r="AP12" s="735"/>
      <c r="AQ12" s="735"/>
      <c r="AR12" s="735"/>
      <c r="AS12" s="735"/>
      <c r="AT12" s="735"/>
      <c r="AU12" s="741"/>
      <c r="AV12" s="741"/>
      <c r="AW12" s="741"/>
      <c r="AX12" s="741"/>
      <c r="AY12" s="742"/>
      <c r="AZ12" s="56"/>
      <c r="BA12" s="56"/>
      <c r="BB12" s="56"/>
      <c r="BC12" s="56"/>
      <c r="BD12" s="56"/>
      <c r="BE12" s="67"/>
      <c r="BF12" s="67"/>
      <c r="BG12" s="67"/>
      <c r="BH12" s="67"/>
      <c r="BI12" s="67"/>
      <c r="BJ12" s="67"/>
      <c r="BK12" s="67"/>
      <c r="BL12" s="67"/>
      <c r="BM12" s="67"/>
      <c r="BN12" s="67"/>
      <c r="BO12" s="67"/>
      <c r="BP12" s="67"/>
      <c r="BQ12" s="52">
        <v>6</v>
      </c>
      <c r="BR12" s="72"/>
      <c r="BS12" s="731"/>
      <c r="BT12" s="732"/>
      <c r="BU12" s="732"/>
      <c r="BV12" s="732"/>
      <c r="BW12" s="732"/>
      <c r="BX12" s="732"/>
      <c r="BY12" s="732"/>
      <c r="BZ12" s="732"/>
      <c r="CA12" s="732"/>
      <c r="CB12" s="732"/>
      <c r="CC12" s="732"/>
      <c r="CD12" s="732"/>
      <c r="CE12" s="732"/>
      <c r="CF12" s="732"/>
      <c r="CG12" s="733"/>
      <c r="CH12" s="743"/>
      <c r="CI12" s="738"/>
      <c r="CJ12" s="738"/>
      <c r="CK12" s="738"/>
      <c r="CL12" s="744"/>
      <c r="CM12" s="743"/>
      <c r="CN12" s="738"/>
      <c r="CO12" s="738"/>
      <c r="CP12" s="738"/>
      <c r="CQ12" s="744"/>
      <c r="CR12" s="743"/>
      <c r="CS12" s="738"/>
      <c r="CT12" s="738"/>
      <c r="CU12" s="738"/>
      <c r="CV12" s="744"/>
      <c r="CW12" s="743"/>
      <c r="CX12" s="738"/>
      <c r="CY12" s="738"/>
      <c r="CZ12" s="738"/>
      <c r="DA12" s="744"/>
      <c r="DB12" s="743"/>
      <c r="DC12" s="738"/>
      <c r="DD12" s="738"/>
      <c r="DE12" s="738"/>
      <c r="DF12" s="744"/>
      <c r="DG12" s="743"/>
      <c r="DH12" s="738"/>
      <c r="DI12" s="738"/>
      <c r="DJ12" s="738"/>
      <c r="DK12" s="744"/>
      <c r="DL12" s="743"/>
      <c r="DM12" s="738"/>
      <c r="DN12" s="738"/>
      <c r="DO12" s="738"/>
      <c r="DP12" s="744"/>
      <c r="DQ12" s="743"/>
      <c r="DR12" s="738"/>
      <c r="DS12" s="738"/>
      <c r="DT12" s="738"/>
      <c r="DU12" s="744"/>
      <c r="DV12" s="731"/>
      <c r="DW12" s="732"/>
      <c r="DX12" s="732"/>
      <c r="DY12" s="732"/>
      <c r="DZ12" s="745"/>
      <c r="EA12" s="67"/>
    </row>
    <row r="13" spans="1:131" s="47" customFormat="1" ht="26.25" customHeight="1" x14ac:dyDescent="0.2">
      <c r="A13" s="52">
        <v>7</v>
      </c>
      <c r="B13" s="731"/>
      <c r="C13" s="732"/>
      <c r="D13" s="732"/>
      <c r="E13" s="732"/>
      <c r="F13" s="732"/>
      <c r="G13" s="732"/>
      <c r="H13" s="732"/>
      <c r="I13" s="732"/>
      <c r="J13" s="732"/>
      <c r="K13" s="732"/>
      <c r="L13" s="732"/>
      <c r="M13" s="732"/>
      <c r="N13" s="732"/>
      <c r="O13" s="732"/>
      <c r="P13" s="733"/>
      <c r="Q13" s="734"/>
      <c r="R13" s="735"/>
      <c r="S13" s="735"/>
      <c r="T13" s="735"/>
      <c r="U13" s="735"/>
      <c r="V13" s="735"/>
      <c r="W13" s="735"/>
      <c r="X13" s="735"/>
      <c r="Y13" s="735"/>
      <c r="Z13" s="735"/>
      <c r="AA13" s="735"/>
      <c r="AB13" s="735"/>
      <c r="AC13" s="735"/>
      <c r="AD13" s="735"/>
      <c r="AE13" s="736"/>
      <c r="AF13" s="737"/>
      <c r="AG13" s="738"/>
      <c r="AH13" s="738"/>
      <c r="AI13" s="738"/>
      <c r="AJ13" s="739"/>
      <c r="AK13" s="740"/>
      <c r="AL13" s="735"/>
      <c r="AM13" s="735"/>
      <c r="AN13" s="735"/>
      <c r="AO13" s="735"/>
      <c r="AP13" s="735"/>
      <c r="AQ13" s="735"/>
      <c r="AR13" s="735"/>
      <c r="AS13" s="735"/>
      <c r="AT13" s="735"/>
      <c r="AU13" s="741"/>
      <c r="AV13" s="741"/>
      <c r="AW13" s="741"/>
      <c r="AX13" s="741"/>
      <c r="AY13" s="742"/>
      <c r="AZ13" s="56"/>
      <c r="BA13" s="56"/>
      <c r="BB13" s="56"/>
      <c r="BC13" s="56"/>
      <c r="BD13" s="56"/>
      <c r="BE13" s="67"/>
      <c r="BF13" s="67"/>
      <c r="BG13" s="67"/>
      <c r="BH13" s="67"/>
      <c r="BI13" s="67"/>
      <c r="BJ13" s="67"/>
      <c r="BK13" s="67"/>
      <c r="BL13" s="67"/>
      <c r="BM13" s="67"/>
      <c r="BN13" s="67"/>
      <c r="BO13" s="67"/>
      <c r="BP13" s="67"/>
      <c r="BQ13" s="52">
        <v>7</v>
      </c>
      <c r="BR13" s="72"/>
      <c r="BS13" s="731"/>
      <c r="BT13" s="732"/>
      <c r="BU13" s="732"/>
      <c r="BV13" s="732"/>
      <c r="BW13" s="732"/>
      <c r="BX13" s="732"/>
      <c r="BY13" s="732"/>
      <c r="BZ13" s="732"/>
      <c r="CA13" s="732"/>
      <c r="CB13" s="732"/>
      <c r="CC13" s="732"/>
      <c r="CD13" s="732"/>
      <c r="CE13" s="732"/>
      <c r="CF13" s="732"/>
      <c r="CG13" s="733"/>
      <c r="CH13" s="743"/>
      <c r="CI13" s="738"/>
      <c r="CJ13" s="738"/>
      <c r="CK13" s="738"/>
      <c r="CL13" s="744"/>
      <c r="CM13" s="743"/>
      <c r="CN13" s="738"/>
      <c r="CO13" s="738"/>
      <c r="CP13" s="738"/>
      <c r="CQ13" s="744"/>
      <c r="CR13" s="743"/>
      <c r="CS13" s="738"/>
      <c r="CT13" s="738"/>
      <c r="CU13" s="738"/>
      <c r="CV13" s="744"/>
      <c r="CW13" s="743"/>
      <c r="CX13" s="738"/>
      <c r="CY13" s="738"/>
      <c r="CZ13" s="738"/>
      <c r="DA13" s="744"/>
      <c r="DB13" s="743"/>
      <c r="DC13" s="738"/>
      <c r="DD13" s="738"/>
      <c r="DE13" s="738"/>
      <c r="DF13" s="744"/>
      <c r="DG13" s="743"/>
      <c r="DH13" s="738"/>
      <c r="DI13" s="738"/>
      <c r="DJ13" s="738"/>
      <c r="DK13" s="744"/>
      <c r="DL13" s="743"/>
      <c r="DM13" s="738"/>
      <c r="DN13" s="738"/>
      <c r="DO13" s="738"/>
      <c r="DP13" s="744"/>
      <c r="DQ13" s="743"/>
      <c r="DR13" s="738"/>
      <c r="DS13" s="738"/>
      <c r="DT13" s="738"/>
      <c r="DU13" s="744"/>
      <c r="DV13" s="731"/>
      <c r="DW13" s="732"/>
      <c r="DX13" s="732"/>
      <c r="DY13" s="732"/>
      <c r="DZ13" s="745"/>
      <c r="EA13" s="67"/>
    </row>
    <row r="14" spans="1:131" s="47" customFormat="1" ht="26.25" customHeight="1" x14ac:dyDescent="0.2">
      <c r="A14" s="52">
        <v>8</v>
      </c>
      <c r="B14" s="731"/>
      <c r="C14" s="732"/>
      <c r="D14" s="732"/>
      <c r="E14" s="732"/>
      <c r="F14" s="732"/>
      <c r="G14" s="732"/>
      <c r="H14" s="732"/>
      <c r="I14" s="732"/>
      <c r="J14" s="732"/>
      <c r="K14" s="732"/>
      <c r="L14" s="732"/>
      <c r="M14" s="732"/>
      <c r="N14" s="732"/>
      <c r="O14" s="732"/>
      <c r="P14" s="733"/>
      <c r="Q14" s="734"/>
      <c r="R14" s="735"/>
      <c r="S14" s="735"/>
      <c r="T14" s="735"/>
      <c r="U14" s="735"/>
      <c r="V14" s="735"/>
      <c r="W14" s="735"/>
      <c r="X14" s="735"/>
      <c r="Y14" s="735"/>
      <c r="Z14" s="735"/>
      <c r="AA14" s="735"/>
      <c r="AB14" s="735"/>
      <c r="AC14" s="735"/>
      <c r="AD14" s="735"/>
      <c r="AE14" s="736"/>
      <c r="AF14" s="737"/>
      <c r="AG14" s="738"/>
      <c r="AH14" s="738"/>
      <c r="AI14" s="738"/>
      <c r="AJ14" s="739"/>
      <c r="AK14" s="740"/>
      <c r="AL14" s="735"/>
      <c r="AM14" s="735"/>
      <c r="AN14" s="735"/>
      <c r="AO14" s="735"/>
      <c r="AP14" s="735"/>
      <c r="AQ14" s="735"/>
      <c r="AR14" s="735"/>
      <c r="AS14" s="735"/>
      <c r="AT14" s="735"/>
      <c r="AU14" s="741"/>
      <c r="AV14" s="741"/>
      <c r="AW14" s="741"/>
      <c r="AX14" s="741"/>
      <c r="AY14" s="742"/>
      <c r="AZ14" s="56"/>
      <c r="BA14" s="56"/>
      <c r="BB14" s="56"/>
      <c r="BC14" s="56"/>
      <c r="BD14" s="56"/>
      <c r="BE14" s="67"/>
      <c r="BF14" s="67"/>
      <c r="BG14" s="67"/>
      <c r="BH14" s="67"/>
      <c r="BI14" s="67"/>
      <c r="BJ14" s="67"/>
      <c r="BK14" s="67"/>
      <c r="BL14" s="67"/>
      <c r="BM14" s="67"/>
      <c r="BN14" s="67"/>
      <c r="BO14" s="67"/>
      <c r="BP14" s="67"/>
      <c r="BQ14" s="52">
        <v>8</v>
      </c>
      <c r="BR14" s="72"/>
      <c r="BS14" s="731"/>
      <c r="BT14" s="732"/>
      <c r="BU14" s="732"/>
      <c r="BV14" s="732"/>
      <c r="BW14" s="732"/>
      <c r="BX14" s="732"/>
      <c r="BY14" s="732"/>
      <c r="BZ14" s="732"/>
      <c r="CA14" s="732"/>
      <c r="CB14" s="732"/>
      <c r="CC14" s="732"/>
      <c r="CD14" s="732"/>
      <c r="CE14" s="732"/>
      <c r="CF14" s="732"/>
      <c r="CG14" s="733"/>
      <c r="CH14" s="743"/>
      <c r="CI14" s="738"/>
      <c r="CJ14" s="738"/>
      <c r="CK14" s="738"/>
      <c r="CL14" s="744"/>
      <c r="CM14" s="743"/>
      <c r="CN14" s="738"/>
      <c r="CO14" s="738"/>
      <c r="CP14" s="738"/>
      <c r="CQ14" s="744"/>
      <c r="CR14" s="743"/>
      <c r="CS14" s="738"/>
      <c r="CT14" s="738"/>
      <c r="CU14" s="738"/>
      <c r="CV14" s="744"/>
      <c r="CW14" s="743"/>
      <c r="CX14" s="738"/>
      <c r="CY14" s="738"/>
      <c r="CZ14" s="738"/>
      <c r="DA14" s="744"/>
      <c r="DB14" s="743"/>
      <c r="DC14" s="738"/>
      <c r="DD14" s="738"/>
      <c r="DE14" s="738"/>
      <c r="DF14" s="744"/>
      <c r="DG14" s="743"/>
      <c r="DH14" s="738"/>
      <c r="DI14" s="738"/>
      <c r="DJ14" s="738"/>
      <c r="DK14" s="744"/>
      <c r="DL14" s="743"/>
      <c r="DM14" s="738"/>
      <c r="DN14" s="738"/>
      <c r="DO14" s="738"/>
      <c r="DP14" s="744"/>
      <c r="DQ14" s="743"/>
      <c r="DR14" s="738"/>
      <c r="DS14" s="738"/>
      <c r="DT14" s="738"/>
      <c r="DU14" s="744"/>
      <c r="DV14" s="731"/>
      <c r="DW14" s="732"/>
      <c r="DX14" s="732"/>
      <c r="DY14" s="732"/>
      <c r="DZ14" s="745"/>
      <c r="EA14" s="67"/>
    </row>
    <row r="15" spans="1:131" s="47" customFormat="1" ht="26.25" customHeight="1" x14ac:dyDescent="0.2">
      <c r="A15" s="52">
        <v>9</v>
      </c>
      <c r="B15" s="731"/>
      <c r="C15" s="732"/>
      <c r="D15" s="732"/>
      <c r="E15" s="732"/>
      <c r="F15" s="732"/>
      <c r="G15" s="732"/>
      <c r="H15" s="732"/>
      <c r="I15" s="732"/>
      <c r="J15" s="732"/>
      <c r="K15" s="732"/>
      <c r="L15" s="732"/>
      <c r="M15" s="732"/>
      <c r="N15" s="732"/>
      <c r="O15" s="732"/>
      <c r="P15" s="733"/>
      <c r="Q15" s="734"/>
      <c r="R15" s="735"/>
      <c r="S15" s="735"/>
      <c r="T15" s="735"/>
      <c r="U15" s="735"/>
      <c r="V15" s="735"/>
      <c r="W15" s="735"/>
      <c r="X15" s="735"/>
      <c r="Y15" s="735"/>
      <c r="Z15" s="735"/>
      <c r="AA15" s="735"/>
      <c r="AB15" s="735"/>
      <c r="AC15" s="735"/>
      <c r="AD15" s="735"/>
      <c r="AE15" s="736"/>
      <c r="AF15" s="737"/>
      <c r="AG15" s="738"/>
      <c r="AH15" s="738"/>
      <c r="AI15" s="738"/>
      <c r="AJ15" s="739"/>
      <c r="AK15" s="740"/>
      <c r="AL15" s="735"/>
      <c r="AM15" s="735"/>
      <c r="AN15" s="735"/>
      <c r="AO15" s="735"/>
      <c r="AP15" s="735"/>
      <c r="AQ15" s="735"/>
      <c r="AR15" s="735"/>
      <c r="AS15" s="735"/>
      <c r="AT15" s="735"/>
      <c r="AU15" s="741"/>
      <c r="AV15" s="741"/>
      <c r="AW15" s="741"/>
      <c r="AX15" s="741"/>
      <c r="AY15" s="742"/>
      <c r="AZ15" s="56"/>
      <c r="BA15" s="56"/>
      <c r="BB15" s="56"/>
      <c r="BC15" s="56"/>
      <c r="BD15" s="56"/>
      <c r="BE15" s="67"/>
      <c r="BF15" s="67"/>
      <c r="BG15" s="67"/>
      <c r="BH15" s="67"/>
      <c r="BI15" s="67"/>
      <c r="BJ15" s="67"/>
      <c r="BK15" s="67"/>
      <c r="BL15" s="67"/>
      <c r="BM15" s="67"/>
      <c r="BN15" s="67"/>
      <c r="BO15" s="67"/>
      <c r="BP15" s="67"/>
      <c r="BQ15" s="52">
        <v>9</v>
      </c>
      <c r="BR15" s="72"/>
      <c r="BS15" s="731"/>
      <c r="BT15" s="732"/>
      <c r="BU15" s="732"/>
      <c r="BV15" s="732"/>
      <c r="BW15" s="732"/>
      <c r="BX15" s="732"/>
      <c r="BY15" s="732"/>
      <c r="BZ15" s="732"/>
      <c r="CA15" s="732"/>
      <c r="CB15" s="732"/>
      <c r="CC15" s="732"/>
      <c r="CD15" s="732"/>
      <c r="CE15" s="732"/>
      <c r="CF15" s="732"/>
      <c r="CG15" s="733"/>
      <c r="CH15" s="743"/>
      <c r="CI15" s="738"/>
      <c r="CJ15" s="738"/>
      <c r="CK15" s="738"/>
      <c r="CL15" s="744"/>
      <c r="CM15" s="743"/>
      <c r="CN15" s="738"/>
      <c r="CO15" s="738"/>
      <c r="CP15" s="738"/>
      <c r="CQ15" s="744"/>
      <c r="CR15" s="743"/>
      <c r="CS15" s="738"/>
      <c r="CT15" s="738"/>
      <c r="CU15" s="738"/>
      <c r="CV15" s="744"/>
      <c r="CW15" s="743"/>
      <c r="CX15" s="738"/>
      <c r="CY15" s="738"/>
      <c r="CZ15" s="738"/>
      <c r="DA15" s="744"/>
      <c r="DB15" s="743"/>
      <c r="DC15" s="738"/>
      <c r="DD15" s="738"/>
      <c r="DE15" s="738"/>
      <c r="DF15" s="744"/>
      <c r="DG15" s="743"/>
      <c r="DH15" s="738"/>
      <c r="DI15" s="738"/>
      <c r="DJ15" s="738"/>
      <c r="DK15" s="744"/>
      <c r="DL15" s="743"/>
      <c r="DM15" s="738"/>
      <c r="DN15" s="738"/>
      <c r="DO15" s="738"/>
      <c r="DP15" s="744"/>
      <c r="DQ15" s="743"/>
      <c r="DR15" s="738"/>
      <c r="DS15" s="738"/>
      <c r="DT15" s="738"/>
      <c r="DU15" s="744"/>
      <c r="DV15" s="731"/>
      <c r="DW15" s="732"/>
      <c r="DX15" s="732"/>
      <c r="DY15" s="732"/>
      <c r="DZ15" s="745"/>
      <c r="EA15" s="67"/>
    </row>
    <row r="16" spans="1:131" s="47" customFormat="1" ht="26.25" customHeight="1" x14ac:dyDescent="0.2">
      <c r="A16" s="52">
        <v>10</v>
      </c>
      <c r="B16" s="731"/>
      <c r="C16" s="732"/>
      <c r="D16" s="732"/>
      <c r="E16" s="732"/>
      <c r="F16" s="732"/>
      <c r="G16" s="732"/>
      <c r="H16" s="732"/>
      <c r="I16" s="732"/>
      <c r="J16" s="732"/>
      <c r="K16" s="732"/>
      <c r="L16" s="732"/>
      <c r="M16" s="732"/>
      <c r="N16" s="732"/>
      <c r="O16" s="732"/>
      <c r="P16" s="733"/>
      <c r="Q16" s="734"/>
      <c r="R16" s="735"/>
      <c r="S16" s="735"/>
      <c r="T16" s="735"/>
      <c r="U16" s="735"/>
      <c r="V16" s="735"/>
      <c r="W16" s="735"/>
      <c r="X16" s="735"/>
      <c r="Y16" s="735"/>
      <c r="Z16" s="735"/>
      <c r="AA16" s="735"/>
      <c r="AB16" s="735"/>
      <c r="AC16" s="735"/>
      <c r="AD16" s="735"/>
      <c r="AE16" s="736"/>
      <c r="AF16" s="737"/>
      <c r="AG16" s="738"/>
      <c r="AH16" s="738"/>
      <c r="AI16" s="738"/>
      <c r="AJ16" s="739"/>
      <c r="AK16" s="740"/>
      <c r="AL16" s="735"/>
      <c r="AM16" s="735"/>
      <c r="AN16" s="735"/>
      <c r="AO16" s="735"/>
      <c r="AP16" s="735"/>
      <c r="AQ16" s="735"/>
      <c r="AR16" s="735"/>
      <c r="AS16" s="735"/>
      <c r="AT16" s="735"/>
      <c r="AU16" s="741"/>
      <c r="AV16" s="741"/>
      <c r="AW16" s="741"/>
      <c r="AX16" s="741"/>
      <c r="AY16" s="742"/>
      <c r="AZ16" s="56"/>
      <c r="BA16" s="56"/>
      <c r="BB16" s="56"/>
      <c r="BC16" s="56"/>
      <c r="BD16" s="56"/>
      <c r="BE16" s="67"/>
      <c r="BF16" s="67"/>
      <c r="BG16" s="67"/>
      <c r="BH16" s="67"/>
      <c r="BI16" s="67"/>
      <c r="BJ16" s="67"/>
      <c r="BK16" s="67"/>
      <c r="BL16" s="67"/>
      <c r="BM16" s="67"/>
      <c r="BN16" s="67"/>
      <c r="BO16" s="67"/>
      <c r="BP16" s="67"/>
      <c r="BQ16" s="52">
        <v>10</v>
      </c>
      <c r="BR16" s="72"/>
      <c r="BS16" s="731"/>
      <c r="BT16" s="732"/>
      <c r="BU16" s="732"/>
      <c r="BV16" s="732"/>
      <c r="BW16" s="732"/>
      <c r="BX16" s="732"/>
      <c r="BY16" s="732"/>
      <c r="BZ16" s="732"/>
      <c r="CA16" s="732"/>
      <c r="CB16" s="732"/>
      <c r="CC16" s="732"/>
      <c r="CD16" s="732"/>
      <c r="CE16" s="732"/>
      <c r="CF16" s="732"/>
      <c r="CG16" s="733"/>
      <c r="CH16" s="743"/>
      <c r="CI16" s="738"/>
      <c r="CJ16" s="738"/>
      <c r="CK16" s="738"/>
      <c r="CL16" s="744"/>
      <c r="CM16" s="743"/>
      <c r="CN16" s="738"/>
      <c r="CO16" s="738"/>
      <c r="CP16" s="738"/>
      <c r="CQ16" s="744"/>
      <c r="CR16" s="743"/>
      <c r="CS16" s="738"/>
      <c r="CT16" s="738"/>
      <c r="CU16" s="738"/>
      <c r="CV16" s="744"/>
      <c r="CW16" s="743"/>
      <c r="CX16" s="738"/>
      <c r="CY16" s="738"/>
      <c r="CZ16" s="738"/>
      <c r="DA16" s="744"/>
      <c r="DB16" s="743"/>
      <c r="DC16" s="738"/>
      <c r="DD16" s="738"/>
      <c r="DE16" s="738"/>
      <c r="DF16" s="744"/>
      <c r="DG16" s="743"/>
      <c r="DH16" s="738"/>
      <c r="DI16" s="738"/>
      <c r="DJ16" s="738"/>
      <c r="DK16" s="744"/>
      <c r="DL16" s="743"/>
      <c r="DM16" s="738"/>
      <c r="DN16" s="738"/>
      <c r="DO16" s="738"/>
      <c r="DP16" s="744"/>
      <c r="DQ16" s="743"/>
      <c r="DR16" s="738"/>
      <c r="DS16" s="738"/>
      <c r="DT16" s="738"/>
      <c r="DU16" s="744"/>
      <c r="DV16" s="731"/>
      <c r="DW16" s="732"/>
      <c r="DX16" s="732"/>
      <c r="DY16" s="732"/>
      <c r="DZ16" s="745"/>
      <c r="EA16" s="67"/>
    </row>
    <row r="17" spans="1:131" s="47" customFormat="1" ht="26.25" customHeight="1" x14ac:dyDescent="0.2">
      <c r="A17" s="52">
        <v>11</v>
      </c>
      <c r="B17" s="731"/>
      <c r="C17" s="732"/>
      <c r="D17" s="732"/>
      <c r="E17" s="732"/>
      <c r="F17" s="732"/>
      <c r="G17" s="732"/>
      <c r="H17" s="732"/>
      <c r="I17" s="732"/>
      <c r="J17" s="732"/>
      <c r="K17" s="732"/>
      <c r="L17" s="732"/>
      <c r="M17" s="732"/>
      <c r="N17" s="732"/>
      <c r="O17" s="732"/>
      <c r="P17" s="733"/>
      <c r="Q17" s="734"/>
      <c r="R17" s="735"/>
      <c r="S17" s="735"/>
      <c r="T17" s="735"/>
      <c r="U17" s="735"/>
      <c r="V17" s="735"/>
      <c r="W17" s="735"/>
      <c r="X17" s="735"/>
      <c r="Y17" s="735"/>
      <c r="Z17" s="735"/>
      <c r="AA17" s="735"/>
      <c r="AB17" s="735"/>
      <c r="AC17" s="735"/>
      <c r="AD17" s="735"/>
      <c r="AE17" s="736"/>
      <c r="AF17" s="737"/>
      <c r="AG17" s="738"/>
      <c r="AH17" s="738"/>
      <c r="AI17" s="738"/>
      <c r="AJ17" s="739"/>
      <c r="AK17" s="740"/>
      <c r="AL17" s="735"/>
      <c r="AM17" s="735"/>
      <c r="AN17" s="735"/>
      <c r="AO17" s="735"/>
      <c r="AP17" s="735"/>
      <c r="AQ17" s="735"/>
      <c r="AR17" s="735"/>
      <c r="AS17" s="735"/>
      <c r="AT17" s="735"/>
      <c r="AU17" s="741"/>
      <c r="AV17" s="741"/>
      <c r="AW17" s="741"/>
      <c r="AX17" s="741"/>
      <c r="AY17" s="742"/>
      <c r="AZ17" s="56"/>
      <c r="BA17" s="56"/>
      <c r="BB17" s="56"/>
      <c r="BC17" s="56"/>
      <c r="BD17" s="56"/>
      <c r="BE17" s="67"/>
      <c r="BF17" s="67"/>
      <c r="BG17" s="67"/>
      <c r="BH17" s="67"/>
      <c r="BI17" s="67"/>
      <c r="BJ17" s="67"/>
      <c r="BK17" s="67"/>
      <c r="BL17" s="67"/>
      <c r="BM17" s="67"/>
      <c r="BN17" s="67"/>
      <c r="BO17" s="67"/>
      <c r="BP17" s="67"/>
      <c r="BQ17" s="52">
        <v>11</v>
      </c>
      <c r="BR17" s="72"/>
      <c r="BS17" s="731"/>
      <c r="BT17" s="732"/>
      <c r="BU17" s="732"/>
      <c r="BV17" s="732"/>
      <c r="BW17" s="732"/>
      <c r="BX17" s="732"/>
      <c r="BY17" s="732"/>
      <c r="BZ17" s="732"/>
      <c r="CA17" s="732"/>
      <c r="CB17" s="732"/>
      <c r="CC17" s="732"/>
      <c r="CD17" s="732"/>
      <c r="CE17" s="732"/>
      <c r="CF17" s="732"/>
      <c r="CG17" s="733"/>
      <c r="CH17" s="743"/>
      <c r="CI17" s="738"/>
      <c r="CJ17" s="738"/>
      <c r="CK17" s="738"/>
      <c r="CL17" s="744"/>
      <c r="CM17" s="743"/>
      <c r="CN17" s="738"/>
      <c r="CO17" s="738"/>
      <c r="CP17" s="738"/>
      <c r="CQ17" s="744"/>
      <c r="CR17" s="743"/>
      <c r="CS17" s="738"/>
      <c r="CT17" s="738"/>
      <c r="CU17" s="738"/>
      <c r="CV17" s="744"/>
      <c r="CW17" s="743"/>
      <c r="CX17" s="738"/>
      <c r="CY17" s="738"/>
      <c r="CZ17" s="738"/>
      <c r="DA17" s="744"/>
      <c r="DB17" s="743"/>
      <c r="DC17" s="738"/>
      <c r="DD17" s="738"/>
      <c r="DE17" s="738"/>
      <c r="DF17" s="744"/>
      <c r="DG17" s="743"/>
      <c r="DH17" s="738"/>
      <c r="DI17" s="738"/>
      <c r="DJ17" s="738"/>
      <c r="DK17" s="744"/>
      <c r="DL17" s="743"/>
      <c r="DM17" s="738"/>
      <c r="DN17" s="738"/>
      <c r="DO17" s="738"/>
      <c r="DP17" s="744"/>
      <c r="DQ17" s="743"/>
      <c r="DR17" s="738"/>
      <c r="DS17" s="738"/>
      <c r="DT17" s="738"/>
      <c r="DU17" s="744"/>
      <c r="DV17" s="731"/>
      <c r="DW17" s="732"/>
      <c r="DX17" s="732"/>
      <c r="DY17" s="732"/>
      <c r="DZ17" s="745"/>
      <c r="EA17" s="67"/>
    </row>
    <row r="18" spans="1:131" s="47" customFormat="1" ht="26.25" customHeight="1" x14ac:dyDescent="0.2">
      <c r="A18" s="52">
        <v>12</v>
      </c>
      <c r="B18" s="731"/>
      <c r="C18" s="732"/>
      <c r="D18" s="732"/>
      <c r="E18" s="732"/>
      <c r="F18" s="732"/>
      <c r="G18" s="732"/>
      <c r="H18" s="732"/>
      <c r="I18" s="732"/>
      <c r="J18" s="732"/>
      <c r="K18" s="732"/>
      <c r="L18" s="732"/>
      <c r="M18" s="732"/>
      <c r="N18" s="732"/>
      <c r="O18" s="732"/>
      <c r="P18" s="733"/>
      <c r="Q18" s="734"/>
      <c r="R18" s="735"/>
      <c r="S18" s="735"/>
      <c r="T18" s="735"/>
      <c r="U18" s="735"/>
      <c r="V18" s="735"/>
      <c r="W18" s="735"/>
      <c r="X18" s="735"/>
      <c r="Y18" s="735"/>
      <c r="Z18" s="735"/>
      <c r="AA18" s="735"/>
      <c r="AB18" s="735"/>
      <c r="AC18" s="735"/>
      <c r="AD18" s="735"/>
      <c r="AE18" s="736"/>
      <c r="AF18" s="737"/>
      <c r="AG18" s="738"/>
      <c r="AH18" s="738"/>
      <c r="AI18" s="738"/>
      <c r="AJ18" s="739"/>
      <c r="AK18" s="740"/>
      <c r="AL18" s="735"/>
      <c r="AM18" s="735"/>
      <c r="AN18" s="735"/>
      <c r="AO18" s="735"/>
      <c r="AP18" s="735"/>
      <c r="AQ18" s="735"/>
      <c r="AR18" s="735"/>
      <c r="AS18" s="735"/>
      <c r="AT18" s="735"/>
      <c r="AU18" s="741"/>
      <c r="AV18" s="741"/>
      <c r="AW18" s="741"/>
      <c r="AX18" s="741"/>
      <c r="AY18" s="742"/>
      <c r="AZ18" s="56"/>
      <c r="BA18" s="56"/>
      <c r="BB18" s="56"/>
      <c r="BC18" s="56"/>
      <c r="BD18" s="56"/>
      <c r="BE18" s="67"/>
      <c r="BF18" s="67"/>
      <c r="BG18" s="67"/>
      <c r="BH18" s="67"/>
      <c r="BI18" s="67"/>
      <c r="BJ18" s="67"/>
      <c r="BK18" s="67"/>
      <c r="BL18" s="67"/>
      <c r="BM18" s="67"/>
      <c r="BN18" s="67"/>
      <c r="BO18" s="67"/>
      <c r="BP18" s="67"/>
      <c r="BQ18" s="52">
        <v>12</v>
      </c>
      <c r="BR18" s="72"/>
      <c r="BS18" s="731"/>
      <c r="BT18" s="732"/>
      <c r="BU18" s="732"/>
      <c r="BV18" s="732"/>
      <c r="BW18" s="732"/>
      <c r="BX18" s="732"/>
      <c r="BY18" s="732"/>
      <c r="BZ18" s="732"/>
      <c r="CA18" s="732"/>
      <c r="CB18" s="732"/>
      <c r="CC18" s="732"/>
      <c r="CD18" s="732"/>
      <c r="CE18" s="732"/>
      <c r="CF18" s="732"/>
      <c r="CG18" s="733"/>
      <c r="CH18" s="743"/>
      <c r="CI18" s="738"/>
      <c r="CJ18" s="738"/>
      <c r="CK18" s="738"/>
      <c r="CL18" s="744"/>
      <c r="CM18" s="743"/>
      <c r="CN18" s="738"/>
      <c r="CO18" s="738"/>
      <c r="CP18" s="738"/>
      <c r="CQ18" s="744"/>
      <c r="CR18" s="743"/>
      <c r="CS18" s="738"/>
      <c r="CT18" s="738"/>
      <c r="CU18" s="738"/>
      <c r="CV18" s="744"/>
      <c r="CW18" s="743"/>
      <c r="CX18" s="738"/>
      <c r="CY18" s="738"/>
      <c r="CZ18" s="738"/>
      <c r="DA18" s="744"/>
      <c r="DB18" s="743"/>
      <c r="DC18" s="738"/>
      <c r="DD18" s="738"/>
      <c r="DE18" s="738"/>
      <c r="DF18" s="744"/>
      <c r="DG18" s="743"/>
      <c r="DH18" s="738"/>
      <c r="DI18" s="738"/>
      <c r="DJ18" s="738"/>
      <c r="DK18" s="744"/>
      <c r="DL18" s="743"/>
      <c r="DM18" s="738"/>
      <c r="DN18" s="738"/>
      <c r="DO18" s="738"/>
      <c r="DP18" s="744"/>
      <c r="DQ18" s="743"/>
      <c r="DR18" s="738"/>
      <c r="DS18" s="738"/>
      <c r="DT18" s="738"/>
      <c r="DU18" s="744"/>
      <c r="DV18" s="731"/>
      <c r="DW18" s="732"/>
      <c r="DX18" s="732"/>
      <c r="DY18" s="732"/>
      <c r="DZ18" s="745"/>
      <c r="EA18" s="67"/>
    </row>
    <row r="19" spans="1:131" s="47" customFormat="1" ht="26.25" customHeight="1" x14ac:dyDescent="0.2">
      <c r="A19" s="52">
        <v>13</v>
      </c>
      <c r="B19" s="731"/>
      <c r="C19" s="732"/>
      <c r="D19" s="732"/>
      <c r="E19" s="732"/>
      <c r="F19" s="732"/>
      <c r="G19" s="732"/>
      <c r="H19" s="732"/>
      <c r="I19" s="732"/>
      <c r="J19" s="732"/>
      <c r="K19" s="732"/>
      <c r="L19" s="732"/>
      <c r="M19" s="732"/>
      <c r="N19" s="732"/>
      <c r="O19" s="732"/>
      <c r="P19" s="733"/>
      <c r="Q19" s="734"/>
      <c r="R19" s="735"/>
      <c r="S19" s="735"/>
      <c r="T19" s="735"/>
      <c r="U19" s="735"/>
      <c r="V19" s="735"/>
      <c r="W19" s="735"/>
      <c r="X19" s="735"/>
      <c r="Y19" s="735"/>
      <c r="Z19" s="735"/>
      <c r="AA19" s="735"/>
      <c r="AB19" s="735"/>
      <c r="AC19" s="735"/>
      <c r="AD19" s="735"/>
      <c r="AE19" s="736"/>
      <c r="AF19" s="737"/>
      <c r="AG19" s="738"/>
      <c r="AH19" s="738"/>
      <c r="AI19" s="738"/>
      <c r="AJ19" s="739"/>
      <c r="AK19" s="740"/>
      <c r="AL19" s="735"/>
      <c r="AM19" s="735"/>
      <c r="AN19" s="735"/>
      <c r="AO19" s="735"/>
      <c r="AP19" s="735"/>
      <c r="AQ19" s="735"/>
      <c r="AR19" s="735"/>
      <c r="AS19" s="735"/>
      <c r="AT19" s="735"/>
      <c r="AU19" s="741"/>
      <c r="AV19" s="741"/>
      <c r="AW19" s="741"/>
      <c r="AX19" s="741"/>
      <c r="AY19" s="742"/>
      <c r="AZ19" s="56"/>
      <c r="BA19" s="56"/>
      <c r="BB19" s="56"/>
      <c r="BC19" s="56"/>
      <c r="BD19" s="56"/>
      <c r="BE19" s="67"/>
      <c r="BF19" s="67"/>
      <c r="BG19" s="67"/>
      <c r="BH19" s="67"/>
      <c r="BI19" s="67"/>
      <c r="BJ19" s="67"/>
      <c r="BK19" s="67"/>
      <c r="BL19" s="67"/>
      <c r="BM19" s="67"/>
      <c r="BN19" s="67"/>
      <c r="BO19" s="67"/>
      <c r="BP19" s="67"/>
      <c r="BQ19" s="52">
        <v>13</v>
      </c>
      <c r="BR19" s="72"/>
      <c r="BS19" s="731"/>
      <c r="BT19" s="732"/>
      <c r="BU19" s="732"/>
      <c r="BV19" s="732"/>
      <c r="BW19" s="732"/>
      <c r="BX19" s="732"/>
      <c r="BY19" s="732"/>
      <c r="BZ19" s="732"/>
      <c r="CA19" s="732"/>
      <c r="CB19" s="732"/>
      <c r="CC19" s="732"/>
      <c r="CD19" s="732"/>
      <c r="CE19" s="732"/>
      <c r="CF19" s="732"/>
      <c r="CG19" s="733"/>
      <c r="CH19" s="743"/>
      <c r="CI19" s="738"/>
      <c r="CJ19" s="738"/>
      <c r="CK19" s="738"/>
      <c r="CL19" s="744"/>
      <c r="CM19" s="743"/>
      <c r="CN19" s="738"/>
      <c r="CO19" s="738"/>
      <c r="CP19" s="738"/>
      <c r="CQ19" s="744"/>
      <c r="CR19" s="743"/>
      <c r="CS19" s="738"/>
      <c r="CT19" s="738"/>
      <c r="CU19" s="738"/>
      <c r="CV19" s="744"/>
      <c r="CW19" s="743"/>
      <c r="CX19" s="738"/>
      <c r="CY19" s="738"/>
      <c r="CZ19" s="738"/>
      <c r="DA19" s="744"/>
      <c r="DB19" s="743"/>
      <c r="DC19" s="738"/>
      <c r="DD19" s="738"/>
      <c r="DE19" s="738"/>
      <c r="DF19" s="744"/>
      <c r="DG19" s="743"/>
      <c r="DH19" s="738"/>
      <c r="DI19" s="738"/>
      <c r="DJ19" s="738"/>
      <c r="DK19" s="744"/>
      <c r="DL19" s="743"/>
      <c r="DM19" s="738"/>
      <c r="DN19" s="738"/>
      <c r="DO19" s="738"/>
      <c r="DP19" s="744"/>
      <c r="DQ19" s="743"/>
      <c r="DR19" s="738"/>
      <c r="DS19" s="738"/>
      <c r="DT19" s="738"/>
      <c r="DU19" s="744"/>
      <c r="DV19" s="731"/>
      <c r="DW19" s="732"/>
      <c r="DX19" s="732"/>
      <c r="DY19" s="732"/>
      <c r="DZ19" s="745"/>
      <c r="EA19" s="67"/>
    </row>
    <row r="20" spans="1:131" s="47" customFormat="1" ht="26.25" customHeight="1" x14ac:dyDescent="0.2">
      <c r="A20" s="52">
        <v>14</v>
      </c>
      <c r="B20" s="731"/>
      <c r="C20" s="732"/>
      <c r="D20" s="732"/>
      <c r="E20" s="732"/>
      <c r="F20" s="732"/>
      <c r="G20" s="732"/>
      <c r="H20" s="732"/>
      <c r="I20" s="732"/>
      <c r="J20" s="732"/>
      <c r="K20" s="732"/>
      <c r="L20" s="732"/>
      <c r="M20" s="732"/>
      <c r="N20" s="732"/>
      <c r="O20" s="732"/>
      <c r="P20" s="733"/>
      <c r="Q20" s="734"/>
      <c r="R20" s="735"/>
      <c r="S20" s="735"/>
      <c r="T20" s="735"/>
      <c r="U20" s="735"/>
      <c r="V20" s="735"/>
      <c r="W20" s="735"/>
      <c r="X20" s="735"/>
      <c r="Y20" s="735"/>
      <c r="Z20" s="735"/>
      <c r="AA20" s="735"/>
      <c r="AB20" s="735"/>
      <c r="AC20" s="735"/>
      <c r="AD20" s="735"/>
      <c r="AE20" s="736"/>
      <c r="AF20" s="737"/>
      <c r="AG20" s="738"/>
      <c r="AH20" s="738"/>
      <c r="AI20" s="738"/>
      <c r="AJ20" s="739"/>
      <c r="AK20" s="740"/>
      <c r="AL20" s="735"/>
      <c r="AM20" s="735"/>
      <c r="AN20" s="735"/>
      <c r="AO20" s="735"/>
      <c r="AP20" s="735"/>
      <c r="AQ20" s="735"/>
      <c r="AR20" s="735"/>
      <c r="AS20" s="735"/>
      <c r="AT20" s="735"/>
      <c r="AU20" s="741"/>
      <c r="AV20" s="741"/>
      <c r="AW20" s="741"/>
      <c r="AX20" s="741"/>
      <c r="AY20" s="742"/>
      <c r="AZ20" s="56"/>
      <c r="BA20" s="56"/>
      <c r="BB20" s="56"/>
      <c r="BC20" s="56"/>
      <c r="BD20" s="56"/>
      <c r="BE20" s="67"/>
      <c r="BF20" s="67"/>
      <c r="BG20" s="67"/>
      <c r="BH20" s="67"/>
      <c r="BI20" s="67"/>
      <c r="BJ20" s="67"/>
      <c r="BK20" s="67"/>
      <c r="BL20" s="67"/>
      <c r="BM20" s="67"/>
      <c r="BN20" s="67"/>
      <c r="BO20" s="67"/>
      <c r="BP20" s="67"/>
      <c r="BQ20" s="52">
        <v>14</v>
      </c>
      <c r="BR20" s="72"/>
      <c r="BS20" s="731"/>
      <c r="BT20" s="732"/>
      <c r="BU20" s="732"/>
      <c r="BV20" s="732"/>
      <c r="BW20" s="732"/>
      <c r="BX20" s="732"/>
      <c r="BY20" s="732"/>
      <c r="BZ20" s="732"/>
      <c r="CA20" s="732"/>
      <c r="CB20" s="732"/>
      <c r="CC20" s="732"/>
      <c r="CD20" s="732"/>
      <c r="CE20" s="732"/>
      <c r="CF20" s="732"/>
      <c r="CG20" s="733"/>
      <c r="CH20" s="743"/>
      <c r="CI20" s="738"/>
      <c r="CJ20" s="738"/>
      <c r="CK20" s="738"/>
      <c r="CL20" s="744"/>
      <c r="CM20" s="743"/>
      <c r="CN20" s="738"/>
      <c r="CO20" s="738"/>
      <c r="CP20" s="738"/>
      <c r="CQ20" s="744"/>
      <c r="CR20" s="743"/>
      <c r="CS20" s="738"/>
      <c r="CT20" s="738"/>
      <c r="CU20" s="738"/>
      <c r="CV20" s="744"/>
      <c r="CW20" s="743"/>
      <c r="CX20" s="738"/>
      <c r="CY20" s="738"/>
      <c r="CZ20" s="738"/>
      <c r="DA20" s="744"/>
      <c r="DB20" s="743"/>
      <c r="DC20" s="738"/>
      <c r="DD20" s="738"/>
      <c r="DE20" s="738"/>
      <c r="DF20" s="744"/>
      <c r="DG20" s="743"/>
      <c r="DH20" s="738"/>
      <c r="DI20" s="738"/>
      <c r="DJ20" s="738"/>
      <c r="DK20" s="744"/>
      <c r="DL20" s="743"/>
      <c r="DM20" s="738"/>
      <c r="DN20" s="738"/>
      <c r="DO20" s="738"/>
      <c r="DP20" s="744"/>
      <c r="DQ20" s="743"/>
      <c r="DR20" s="738"/>
      <c r="DS20" s="738"/>
      <c r="DT20" s="738"/>
      <c r="DU20" s="744"/>
      <c r="DV20" s="731"/>
      <c r="DW20" s="732"/>
      <c r="DX20" s="732"/>
      <c r="DY20" s="732"/>
      <c r="DZ20" s="745"/>
      <c r="EA20" s="67"/>
    </row>
    <row r="21" spans="1:131" s="47" customFormat="1" ht="26.25" customHeight="1" x14ac:dyDescent="0.2">
      <c r="A21" s="52">
        <v>15</v>
      </c>
      <c r="B21" s="731"/>
      <c r="C21" s="732"/>
      <c r="D21" s="732"/>
      <c r="E21" s="732"/>
      <c r="F21" s="732"/>
      <c r="G21" s="732"/>
      <c r="H21" s="732"/>
      <c r="I21" s="732"/>
      <c r="J21" s="732"/>
      <c r="K21" s="732"/>
      <c r="L21" s="732"/>
      <c r="M21" s="732"/>
      <c r="N21" s="732"/>
      <c r="O21" s="732"/>
      <c r="P21" s="733"/>
      <c r="Q21" s="734"/>
      <c r="R21" s="735"/>
      <c r="S21" s="735"/>
      <c r="T21" s="735"/>
      <c r="U21" s="735"/>
      <c r="V21" s="735"/>
      <c r="W21" s="735"/>
      <c r="X21" s="735"/>
      <c r="Y21" s="735"/>
      <c r="Z21" s="735"/>
      <c r="AA21" s="735"/>
      <c r="AB21" s="735"/>
      <c r="AC21" s="735"/>
      <c r="AD21" s="735"/>
      <c r="AE21" s="736"/>
      <c r="AF21" s="737"/>
      <c r="AG21" s="738"/>
      <c r="AH21" s="738"/>
      <c r="AI21" s="738"/>
      <c r="AJ21" s="739"/>
      <c r="AK21" s="740"/>
      <c r="AL21" s="735"/>
      <c r="AM21" s="735"/>
      <c r="AN21" s="735"/>
      <c r="AO21" s="735"/>
      <c r="AP21" s="735"/>
      <c r="AQ21" s="735"/>
      <c r="AR21" s="735"/>
      <c r="AS21" s="735"/>
      <c r="AT21" s="735"/>
      <c r="AU21" s="741"/>
      <c r="AV21" s="741"/>
      <c r="AW21" s="741"/>
      <c r="AX21" s="741"/>
      <c r="AY21" s="742"/>
      <c r="AZ21" s="56"/>
      <c r="BA21" s="56"/>
      <c r="BB21" s="56"/>
      <c r="BC21" s="56"/>
      <c r="BD21" s="56"/>
      <c r="BE21" s="67"/>
      <c r="BF21" s="67"/>
      <c r="BG21" s="67"/>
      <c r="BH21" s="67"/>
      <c r="BI21" s="67"/>
      <c r="BJ21" s="67"/>
      <c r="BK21" s="67"/>
      <c r="BL21" s="67"/>
      <c r="BM21" s="67"/>
      <c r="BN21" s="67"/>
      <c r="BO21" s="67"/>
      <c r="BP21" s="67"/>
      <c r="BQ21" s="52">
        <v>15</v>
      </c>
      <c r="BR21" s="72"/>
      <c r="BS21" s="731"/>
      <c r="BT21" s="732"/>
      <c r="BU21" s="732"/>
      <c r="BV21" s="732"/>
      <c r="BW21" s="732"/>
      <c r="BX21" s="732"/>
      <c r="BY21" s="732"/>
      <c r="BZ21" s="732"/>
      <c r="CA21" s="732"/>
      <c r="CB21" s="732"/>
      <c r="CC21" s="732"/>
      <c r="CD21" s="732"/>
      <c r="CE21" s="732"/>
      <c r="CF21" s="732"/>
      <c r="CG21" s="733"/>
      <c r="CH21" s="743"/>
      <c r="CI21" s="738"/>
      <c r="CJ21" s="738"/>
      <c r="CK21" s="738"/>
      <c r="CL21" s="744"/>
      <c r="CM21" s="743"/>
      <c r="CN21" s="738"/>
      <c r="CO21" s="738"/>
      <c r="CP21" s="738"/>
      <c r="CQ21" s="744"/>
      <c r="CR21" s="743"/>
      <c r="CS21" s="738"/>
      <c r="CT21" s="738"/>
      <c r="CU21" s="738"/>
      <c r="CV21" s="744"/>
      <c r="CW21" s="743"/>
      <c r="CX21" s="738"/>
      <c r="CY21" s="738"/>
      <c r="CZ21" s="738"/>
      <c r="DA21" s="744"/>
      <c r="DB21" s="743"/>
      <c r="DC21" s="738"/>
      <c r="DD21" s="738"/>
      <c r="DE21" s="738"/>
      <c r="DF21" s="744"/>
      <c r="DG21" s="743"/>
      <c r="DH21" s="738"/>
      <c r="DI21" s="738"/>
      <c r="DJ21" s="738"/>
      <c r="DK21" s="744"/>
      <c r="DL21" s="743"/>
      <c r="DM21" s="738"/>
      <c r="DN21" s="738"/>
      <c r="DO21" s="738"/>
      <c r="DP21" s="744"/>
      <c r="DQ21" s="743"/>
      <c r="DR21" s="738"/>
      <c r="DS21" s="738"/>
      <c r="DT21" s="738"/>
      <c r="DU21" s="744"/>
      <c r="DV21" s="731"/>
      <c r="DW21" s="732"/>
      <c r="DX21" s="732"/>
      <c r="DY21" s="732"/>
      <c r="DZ21" s="745"/>
      <c r="EA21" s="67"/>
    </row>
    <row r="22" spans="1:131" s="47" customFormat="1" ht="26.25" customHeight="1" x14ac:dyDescent="0.2">
      <c r="A22" s="52">
        <v>16</v>
      </c>
      <c r="B22" s="731"/>
      <c r="C22" s="732"/>
      <c r="D22" s="732"/>
      <c r="E22" s="732"/>
      <c r="F22" s="732"/>
      <c r="G22" s="732"/>
      <c r="H22" s="732"/>
      <c r="I22" s="732"/>
      <c r="J22" s="732"/>
      <c r="K22" s="732"/>
      <c r="L22" s="732"/>
      <c r="M22" s="732"/>
      <c r="N22" s="732"/>
      <c r="O22" s="732"/>
      <c r="P22" s="733"/>
      <c r="Q22" s="763"/>
      <c r="R22" s="764"/>
      <c r="S22" s="764"/>
      <c r="T22" s="764"/>
      <c r="U22" s="764"/>
      <c r="V22" s="764"/>
      <c r="W22" s="764"/>
      <c r="X22" s="764"/>
      <c r="Y22" s="764"/>
      <c r="Z22" s="764"/>
      <c r="AA22" s="764"/>
      <c r="AB22" s="764"/>
      <c r="AC22" s="764"/>
      <c r="AD22" s="764"/>
      <c r="AE22" s="765"/>
      <c r="AF22" s="737"/>
      <c r="AG22" s="738"/>
      <c r="AH22" s="738"/>
      <c r="AI22" s="738"/>
      <c r="AJ22" s="739"/>
      <c r="AK22" s="766"/>
      <c r="AL22" s="764"/>
      <c r="AM22" s="764"/>
      <c r="AN22" s="764"/>
      <c r="AO22" s="764"/>
      <c r="AP22" s="764"/>
      <c r="AQ22" s="764"/>
      <c r="AR22" s="764"/>
      <c r="AS22" s="764"/>
      <c r="AT22" s="764"/>
      <c r="AU22" s="767"/>
      <c r="AV22" s="767"/>
      <c r="AW22" s="767"/>
      <c r="AX22" s="767"/>
      <c r="AY22" s="768"/>
      <c r="AZ22" s="746" t="s">
        <v>450</v>
      </c>
      <c r="BA22" s="746"/>
      <c r="BB22" s="746"/>
      <c r="BC22" s="746"/>
      <c r="BD22" s="747"/>
      <c r="BE22" s="67"/>
      <c r="BF22" s="67"/>
      <c r="BG22" s="67"/>
      <c r="BH22" s="67"/>
      <c r="BI22" s="67"/>
      <c r="BJ22" s="67"/>
      <c r="BK22" s="67"/>
      <c r="BL22" s="67"/>
      <c r="BM22" s="67"/>
      <c r="BN22" s="67"/>
      <c r="BO22" s="67"/>
      <c r="BP22" s="67"/>
      <c r="BQ22" s="52">
        <v>16</v>
      </c>
      <c r="BR22" s="72"/>
      <c r="BS22" s="731"/>
      <c r="BT22" s="732"/>
      <c r="BU22" s="732"/>
      <c r="BV22" s="732"/>
      <c r="BW22" s="732"/>
      <c r="BX22" s="732"/>
      <c r="BY22" s="732"/>
      <c r="BZ22" s="732"/>
      <c r="CA22" s="732"/>
      <c r="CB22" s="732"/>
      <c r="CC22" s="732"/>
      <c r="CD22" s="732"/>
      <c r="CE22" s="732"/>
      <c r="CF22" s="732"/>
      <c r="CG22" s="733"/>
      <c r="CH22" s="743"/>
      <c r="CI22" s="738"/>
      <c r="CJ22" s="738"/>
      <c r="CK22" s="738"/>
      <c r="CL22" s="744"/>
      <c r="CM22" s="743"/>
      <c r="CN22" s="738"/>
      <c r="CO22" s="738"/>
      <c r="CP22" s="738"/>
      <c r="CQ22" s="744"/>
      <c r="CR22" s="743"/>
      <c r="CS22" s="738"/>
      <c r="CT22" s="738"/>
      <c r="CU22" s="738"/>
      <c r="CV22" s="744"/>
      <c r="CW22" s="743"/>
      <c r="CX22" s="738"/>
      <c r="CY22" s="738"/>
      <c r="CZ22" s="738"/>
      <c r="DA22" s="744"/>
      <c r="DB22" s="743"/>
      <c r="DC22" s="738"/>
      <c r="DD22" s="738"/>
      <c r="DE22" s="738"/>
      <c r="DF22" s="744"/>
      <c r="DG22" s="743"/>
      <c r="DH22" s="738"/>
      <c r="DI22" s="738"/>
      <c r="DJ22" s="738"/>
      <c r="DK22" s="744"/>
      <c r="DL22" s="743"/>
      <c r="DM22" s="738"/>
      <c r="DN22" s="738"/>
      <c r="DO22" s="738"/>
      <c r="DP22" s="744"/>
      <c r="DQ22" s="743"/>
      <c r="DR22" s="738"/>
      <c r="DS22" s="738"/>
      <c r="DT22" s="738"/>
      <c r="DU22" s="744"/>
      <c r="DV22" s="731"/>
      <c r="DW22" s="732"/>
      <c r="DX22" s="732"/>
      <c r="DY22" s="732"/>
      <c r="DZ22" s="745"/>
      <c r="EA22" s="67"/>
    </row>
    <row r="23" spans="1:131" s="47" customFormat="1" ht="26.25" customHeight="1" x14ac:dyDescent="0.2">
      <c r="A23" s="53" t="s">
        <v>248</v>
      </c>
      <c r="B23" s="748" t="s">
        <v>303</v>
      </c>
      <c r="C23" s="749"/>
      <c r="D23" s="749"/>
      <c r="E23" s="749"/>
      <c r="F23" s="749"/>
      <c r="G23" s="749"/>
      <c r="H23" s="749"/>
      <c r="I23" s="749"/>
      <c r="J23" s="749"/>
      <c r="K23" s="749"/>
      <c r="L23" s="749"/>
      <c r="M23" s="749"/>
      <c r="N23" s="749"/>
      <c r="O23" s="749"/>
      <c r="P23" s="750"/>
      <c r="Q23" s="751">
        <v>10953</v>
      </c>
      <c r="R23" s="752"/>
      <c r="S23" s="752"/>
      <c r="T23" s="752"/>
      <c r="U23" s="752"/>
      <c r="V23" s="752">
        <v>10325</v>
      </c>
      <c r="W23" s="752"/>
      <c r="X23" s="752"/>
      <c r="Y23" s="752"/>
      <c r="Z23" s="752"/>
      <c r="AA23" s="752">
        <v>628</v>
      </c>
      <c r="AB23" s="752"/>
      <c r="AC23" s="752"/>
      <c r="AD23" s="752"/>
      <c r="AE23" s="753"/>
      <c r="AF23" s="754">
        <v>519</v>
      </c>
      <c r="AG23" s="752"/>
      <c r="AH23" s="752"/>
      <c r="AI23" s="752"/>
      <c r="AJ23" s="755"/>
      <c r="AK23" s="756"/>
      <c r="AL23" s="757"/>
      <c r="AM23" s="757"/>
      <c r="AN23" s="757"/>
      <c r="AO23" s="757"/>
      <c r="AP23" s="752">
        <v>9885</v>
      </c>
      <c r="AQ23" s="752"/>
      <c r="AR23" s="752"/>
      <c r="AS23" s="752"/>
      <c r="AT23" s="752"/>
      <c r="AU23" s="758"/>
      <c r="AV23" s="758"/>
      <c r="AW23" s="758"/>
      <c r="AX23" s="758"/>
      <c r="AY23" s="759"/>
      <c r="AZ23" s="760" t="s">
        <v>194</v>
      </c>
      <c r="BA23" s="761"/>
      <c r="BB23" s="761"/>
      <c r="BC23" s="761"/>
      <c r="BD23" s="762"/>
      <c r="BE23" s="67"/>
      <c r="BF23" s="67"/>
      <c r="BG23" s="67"/>
      <c r="BH23" s="67"/>
      <c r="BI23" s="67"/>
      <c r="BJ23" s="67"/>
      <c r="BK23" s="67"/>
      <c r="BL23" s="67"/>
      <c r="BM23" s="67"/>
      <c r="BN23" s="67"/>
      <c r="BO23" s="67"/>
      <c r="BP23" s="67"/>
      <c r="BQ23" s="52">
        <v>17</v>
      </c>
      <c r="BR23" s="72"/>
      <c r="BS23" s="731"/>
      <c r="BT23" s="732"/>
      <c r="BU23" s="732"/>
      <c r="BV23" s="732"/>
      <c r="BW23" s="732"/>
      <c r="BX23" s="732"/>
      <c r="BY23" s="732"/>
      <c r="BZ23" s="732"/>
      <c r="CA23" s="732"/>
      <c r="CB23" s="732"/>
      <c r="CC23" s="732"/>
      <c r="CD23" s="732"/>
      <c r="CE23" s="732"/>
      <c r="CF23" s="732"/>
      <c r="CG23" s="733"/>
      <c r="CH23" s="743"/>
      <c r="CI23" s="738"/>
      <c r="CJ23" s="738"/>
      <c r="CK23" s="738"/>
      <c r="CL23" s="744"/>
      <c r="CM23" s="743"/>
      <c r="CN23" s="738"/>
      <c r="CO23" s="738"/>
      <c r="CP23" s="738"/>
      <c r="CQ23" s="744"/>
      <c r="CR23" s="743"/>
      <c r="CS23" s="738"/>
      <c r="CT23" s="738"/>
      <c r="CU23" s="738"/>
      <c r="CV23" s="744"/>
      <c r="CW23" s="743"/>
      <c r="CX23" s="738"/>
      <c r="CY23" s="738"/>
      <c r="CZ23" s="738"/>
      <c r="DA23" s="744"/>
      <c r="DB23" s="743"/>
      <c r="DC23" s="738"/>
      <c r="DD23" s="738"/>
      <c r="DE23" s="738"/>
      <c r="DF23" s="744"/>
      <c r="DG23" s="743"/>
      <c r="DH23" s="738"/>
      <c r="DI23" s="738"/>
      <c r="DJ23" s="738"/>
      <c r="DK23" s="744"/>
      <c r="DL23" s="743"/>
      <c r="DM23" s="738"/>
      <c r="DN23" s="738"/>
      <c r="DO23" s="738"/>
      <c r="DP23" s="744"/>
      <c r="DQ23" s="743"/>
      <c r="DR23" s="738"/>
      <c r="DS23" s="738"/>
      <c r="DT23" s="738"/>
      <c r="DU23" s="744"/>
      <c r="DV23" s="731"/>
      <c r="DW23" s="732"/>
      <c r="DX23" s="732"/>
      <c r="DY23" s="732"/>
      <c r="DZ23" s="745"/>
      <c r="EA23" s="67"/>
    </row>
    <row r="24" spans="1:131" s="47" customFormat="1" ht="26.25" customHeight="1" x14ac:dyDescent="0.2">
      <c r="A24" s="769" t="s">
        <v>381</v>
      </c>
      <c r="B24" s="769"/>
      <c r="C24" s="769"/>
      <c r="D24" s="769"/>
      <c r="E24" s="769"/>
      <c r="F24" s="769"/>
      <c r="G24" s="769"/>
      <c r="H24" s="769"/>
      <c r="I24" s="769"/>
      <c r="J24" s="769"/>
      <c r="K24" s="769"/>
      <c r="L24" s="769"/>
      <c r="M24" s="769"/>
      <c r="N24" s="769"/>
      <c r="O24" s="769"/>
      <c r="P24" s="769"/>
      <c r="Q24" s="769"/>
      <c r="R24" s="769"/>
      <c r="S24" s="769"/>
      <c r="T24" s="769"/>
      <c r="U24" s="769"/>
      <c r="V24" s="769"/>
      <c r="W24" s="769"/>
      <c r="X24" s="769"/>
      <c r="Y24" s="769"/>
      <c r="Z24" s="769"/>
      <c r="AA24" s="769"/>
      <c r="AB24" s="769"/>
      <c r="AC24" s="769"/>
      <c r="AD24" s="769"/>
      <c r="AE24" s="769"/>
      <c r="AF24" s="769"/>
      <c r="AG24" s="769"/>
      <c r="AH24" s="769"/>
      <c r="AI24" s="769"/>
      <c r="AJ24" s="769"/>
      <c r="AK24" s="769"/>
      <c r="AL24" s="769"/>
      <c r="AM24" s="769"/>
      <c r="AN24" s="769"/>
      <c r="AO24" s="769"/>
      <c r="AP24" s="769"/>
      <c r="AQ24" s="769"/>
      <c r="AR24" s="769"/>
      <c r="AS24" s="769"/>
      <c r="AT24" s="769"/>
      <c r="AU24" s="769"/>
      <c r="AV24" s="769"/>
      <c r="AW24" s="769"/>
      <c r="AX24" s="769"/>
      <c r="AY24" s="769"/>
      <c r="AZ24" s="56"/>
      <c r="BA24" s="56"/>
      <c r="BB24" s="56"/>
      <c r="BC24" s="56"/>
      <c r="BD24" s="56"/>
      <c r="BE24" s="67"/>
      <c r="BF24" s="67"/>
      <c r="BG24" s="67"/>
      <c r="BH24" s="67"/>
      <c r="BI24" s="67"/>
      <c r="BJ24" s="67"/>
      <c r="BK24" s="67"/>
      <c r="BL24" s="67"/>
      <c r="BM24" s="67"/>
      <c r="BN24" s="67"/>
      <c r="BO24" s="67"/>
      <c r="BP24" s="67"/>
      <c r="BQ24" s="52">
        <v>18</v>
      </c>
      <c r="BR24" s="72"/>
      <c r="BS24" s="731"/>
      <c r="BT24" s="732"/>
      <c r="BU24" s="732"/>
      <c r="BV24" s="732"/>
      <c r="BW24" s="732"/>
      <c r="BX24" s="732"/>
      <c r="BY24" s="732"/>
      <c r="BZ24" s="732"/>
      <c r="CA24" s="732"/>
      <c r="CB24" s="732"/>
      <c r="CC24" s="732"/>
      <c r="CD24" s="732"/>
      <c r="CE24" s="732"/>
      <c r="CF24" s="732"/>
      <c r="CG24" s="733"/>
      <c r="CH24" s="743"/>
      <c r="CI24" s="738"/>
      <c r="CJ24" s="738"/>
      <c r="CK24" s="738"/>
      <c r="CL24" s="744"/>
      <c r="CM24" s="743"/>
      <c r="CN24" s="738"/>
      <c r="CO24" s="738"/>
      <c r="CP24" s="738"/>
      <c r="CQ24" s="744"/>
      <c r="CR24" s="743"/>
      <c r="CS24" s="738"/>
      <c r="CT24" s="738"/>
      <c r="CU24" s="738"/>
      <c r="CV24" s="744"/>
      <c r="CW24" s="743"/>
      <c r="CX24" s="738"/>
      <c r="CY24" s="738"/>
      <c r="CZ24" s="738"/>
      <c r="DA24" s="744"/>
      <c r="DB24" s="743"/>
      <c r="DC24" s="738"/>
      <c r="DD24" s="738"/>
      <c r="DE24" s="738"/>
      <c r="DF24" s="744"/>
      <c r="DG24" s="743"/>
      <c r="DH24" s="738"/>
      <c r="DI24" s="738"/>
      <c r="DJ24" s="738"/>
      <c r="DK24" s="744"/>
      <c r="DL24" s="743"/>
      <c r="DM24" s="738"/>
      <c r="DN24" s="738"/>
      <c r="DO24" s="738"/>
      <c r="DP24" s="744"/>
      <c r="DQ24" s="743"/>
      <c r="DR24" s="738"/>
      <c r="DS24" s="738"/>
      <c r="DT24" s="738"/>
      <c r="DU24" s="744"/>
      <c r="DV24" s="731"/>
      <c r="DW24" s="732"/>
      <c r="DX24" s="732"/>
      <c r="DY24" s="732"/>
      <c r="DZ24" s="745"/>
      <c r="EA24" s="67"/>
    </row>
    <row r="25" spans="1:131" ht="26.25" customHeight="1" x14ac:dyDescent="0.2">
      <c r="A25" s="693" t="s">
        <v>412</v>
      </c>
      <c r="B25" s="693"/>
      <c r="C25" s="693"/>
      <c r="D25" s="693"/>
      <c r="E25" s="693"/>
      <c r="F25" s="693"/>
      <c r="G25" s="693"/>
      <c r="H25" s="693"/>
      <c r="I25" s="693"/>
      <c r="J25" s="693"/>
      <c r="K25" s="693"/>
      <c r="L25" s="693"/>
      <c r="M25" s="693"/>
      <c r="N25" s="693"/>
      <c r="O25" s="693"/>
      <c r="P25" s="693"/>
      <c r="Q25" s="693"/>
      <c r="R25" s="693"/>
      <c r="S25" s="693"/>
      <c r="T25" s="693"/>
      <c r="U25" s="693"/>
      <c r="V25" s="693"/>
      <c r="W25" s="693"/>
      <c r="X25" s="693"/>
      <c r="Y25" s="693"/>
      <c r="Z25" s="693"/>
      <c r="AA25" s="693"/>
      <c r="AB25" s="693"/>
      <c r="AC25" s="693"/>
      <c r="AD25" s="693"/>
      <c r="AE25" s="693"/>
      <c r="AF25" s="693"/>
      <c r="AG25" s="693"/>
      <c r="AH25" s="693"/>
      <c r="AI25" s="693"/>
      <c r="AJ25" s="693"/>
      <c r="AK25" s="693"/>
      <c r="AL25" s="693"/>
      <c r="AM25" s="693"/>
      <c r="AN25" s="693"/>
      <c r="AO25" s="693"/>
      <c r="AP25" s="693"/>
      <c r="AQ25" s="693"/>
      <c r="AR25" s="693"/>
      <c r="AS25" s="693"/>
      <c r="AT25" s="693"/>
      <c r="AU25" s="693"/>
      <c r="AV25" s="693"/>
      <c r="AW25" s="693"/>
      <c r="AX25" s="693"/>
      <c r="AY25" s="693"/>
      <c r="AZ25" s="693"/>
      <c r="BA25" s="693"/>
      <c r="BB25" s="693"/>
      <c r="BC25" s="693"/>
      <c r="BD25" s="693"/>
      <c r="BE25" s="693"/>
      <c r="BF25" s="693"/>
      <c r="BG25" s="693"/>
      <c r="BH25" s="693"/>
      <c r="BI25" s="693"/>
      <c r="BJ25" s="56"/>
      <c r="BK25" s="56"/>
      <c r="BL25" s="56"/>
      <c r="BM25" s="56"/>
      <c r="BN25" s="56"/>
      <c r="BO25" s="55"/>
      <c r="BP25" s="55"/>
      <c r="BQ25" s="52">
        <v>19</v>
      </c>
      <c r="BR25" s="72"/>
      <c r="BS25" s="731"/>
      <c r="BT25" s="732"/>
      <c r="BU25" s="732"/>
      <c r="BV25" s="732"/>
      <c r="BW25" s="732"/>
      <c r="BX25" s="732"/>
      <c r="BY25" s="732"/>
      <c r="BZ25" s="732"/>
      <c r="CA25" s="732"/>
      <c r="CB25" s="732"/>
      <c r="CC25" s="732"/>
      <c r="CD25" s="732"/>
      <c r="CE25" s="732"/>
      <c r="CF25" s="732"/>
      <c r="CG25" s="733"/>
      <c r="CH25" s="743"/>
      <c r="CI25" s="738"/>
      <c r="CJ25" s="738"/>
      <c r="CK25" s="738"/>
      <c r="CL25" s="744"/>
      <c r="CM25" s="743"/>
      <c r="CN25" s="738"/>
      <c r="CO25" s="738"/>
      <c r="CP25" s="738"/>
      <c r="CQ25" s="744"/>
      <c r="CR25" s="743"/>
      <c r="CS25" s="738"/>
      <c r="CT25" s="738"/>
      <c r="CU25" s="738"/>
      <c r="CV25" s="744"/>
      <c r="CW25" s="743"/>
      <c r="CX25" s="738"/>
      <c r="CY25" s="738"/>
      <c r="CZ25" s="738"/>
      <c r="DA25" s="744"/>
      <c r="DB25" s="743"/>
      <c r="DC25" s="738"/>
      <c r="DD25" s="738"/>
      <c r="DE25" s="738"/>
      <c r="DF25" s="744"/>
      <c r="DG25" s="743"/>
      <c r="DH25" s="738"/>
      <c r="DI25" s="738"/>
      <c r="DJ25" s="738"/>
      <c r="DK25" s="744"/>
      <c r="DL25" s="743"/>
      <c r="DM25" s="738"/>
      <c r="DN25" s="738"/>
      <c r="DO25" s="738"/>
      <c r="DP25" s="744"/>
      <c r="DQ25" s="743"/>
      <c r="DR25" s="738"/>
      <c r="DS25" s="738"/>
      <c r="DT25" s="738"/>
      <c r="DU25" s="744"/>
      <c r="DV25" s="731"/>
      <c r="DW25" s="732"/>
      <c r="DX25" s="732"/>
      <c r="DY25" s="732"/>
      <c r="DZ25" s="745"/>
      <c r="EA25" s="48"/>
    </row>
    <row r="26" spans="1:131" ht="26.25" customHeight="1" x14ac:dyDescent="0.2">
      <c r="A26" s="717" t="s">
        <v>434</v>
      </c>
      <c r="B26" s="718"/>
      <c r="C26" s="718"/>
      <c r="D26" s="718"/>
      <c r="E26" s="718"/>
      <c r="F26" s="718"/>
      <c r="G26" s="718"/>
      <c r="H26" s="718"/>
      <c r="I26" s="718"/>
      <c r="J26" s="718"/>
      <c r="K26" s="718"/>
      <c r="L26" s="718"/>
      <c r="M26" s="718"/>
      <c r="N26" s="718"/>
      <c r="O26" s="718"/>
      <c r="P26" s="719"/>
      <c r="Q26" s="711" t="s">
        <v>452</v>
      </c>
      <c r="R26" s="712"/>
      <c r="S26" s="712"/>
      <c r="T26" s="712"/>
      <c r="U26" s="723"/>
      <c r="V26" s="711" t="s">
        <v>453</v>
      </c>
      <c r="W26" s="712"/>
      <c r="X26" s="712"/>
      <c r="Y26" s="712"/>
      <c r="Z26" s="723"/>
      <c r="AA26" s="711" t="s">
        <v>454</v>
      </c>
      <c r="AB26" s="712"/>
      <c r="AC26" s="712"/>
      <c r="AD26" s="712"/>
      <c r="AE26" s="712"/>
      <c r="AF26" s="1016" t="s">
        <v>244</v>
      </c>
      <c r="AG26" s="1017"/>
      <c r="AH26" s="1017"/>
      <c r="AI26" s="1017"/>
      <c r="AJ26" s="1018"/>
      <c r="AK26" s="712" t="s">
        <v>385</v>
      </c>
      <c r="AL26" s="712"/>
      <c r="AM26" s="712"/>
      <c r="AN26" s="712"/>
      <c r="AO26" s="723"/>
      <c r="AP26" s="711" t="s">
        <v>358</v>
      </c>
      <c r="AQ26" s="712"/>
      <c r="AR26" s="712"/>
      <c r="AS26" s="712"/>
      <c r="AT26" s="723"/>
      <c r="AU26" s="711" t="s">
        <v>455</v>
      </c>
      <c r="AV26" s="712"/>
      <c r="AW26" s="712"/>
      <c r="AX26" s="712"/>
      <c r="AY26" s="723"/>
      <c r="AZ26" s="711" t="s">
        <v>456</v>
      </c>
      <c r="BA26" s="712"/>
      <c r="BB26" s="712"/>
      <c r="BC26" s="712"/>
      <c r="BD26" s="723"/>
      <c r="BE26" s="711" t="s">
        <v>440</v>
      </c>
      <c r="BF26" s="712"/>
      <c r="BG26" s="712"/>
      <c r="BH26" s="712"/>
      <c r="BI26" s="713"/>
      <c r="BJ26" s="56"/>
      <c r="BK26" s="56"/>
      <c r="BL26" s="56"/>
      <c r="BM26" s="56"/>
      <c r="BN26" s="56"/>
      <c r="BO26" s="55"/>
      <c r="BP26" s="55"/>
      <c r="BQ26" s="52">
        <v>20</v>
      </c>
      <c r="BR26" s="72"/>
      <c r="BS26" s="731"/>
      <c r="BT26" s="732"/>
      <c r="BU26" s="732"/>
      <c r="BV26" s="732"/>
      <c r="BW26" s="732"/>
      <c r="BX26" s="732"/>
      <c r="BY26" s="732"/>
      <c r="BZ26" s="732"/>
      <c r="CA26" s="732"/>
      <c r="CB26" s="732"/>
      <c r="CC26" s="732"/>
      <c r="CD26" s="732"/>
      <c r="CE26" s="732"/>
      <c r="CF26" s="732"/>
      <c r="CG26" s="733"/>
      <c r="CH26" s="743"/>
      <c r="CI26" s="738"/>
      <c r="CJ26" s="738"/>
      <c r="CK26" s="738"/>
      <c r="CL26" s="744"/>
      <c r="CM26" s="743"/>
      <c r="CN26" s="738"/>
      <c r="CO26" s="738"/>
      <c r="CP26" s="738"/>
      <c r="CQ26" s="744"/>
      <c r="CR26" s="743"/>
      <c r="CS26" s="738"/>
      <c r="CT26" s="738"/>
      <c r="CU26" s="738"/>
      <c r="CV26" s="744"/>
      <c r="CW26" s="743"/>
      <c r="CX26" s="738"/>
      <c r="CY26" s="738"/>
      <c r="CZ26" s="738"/>
      <c r="DA26" s="744"/>
      <c r="DB26" s="743"/>
      <c r="DC26" s="738"/>
      <c r="DD26" s="738"/>
      <c r="DE26" s="738"/>
      <c r="DF26" s="744"/>
      <c r="DG26" s="743"/>
      <c r="DH26" s="738"/>
      <c r="DI26" s="738"/>
      <c r="DJ26" s="738"/>
      <c r="DK26" s="744"/>
      <c r="DL26" s="743"/>
      <c r="DM26" s="738"/>
      <c r="DN26" s="738"/>
      <c r="DO26" s="738"/>
      <c r="DP26" s="744"/>
      <c r="DQ26" s="743"/>
      <c r="DR26" s="738"/>
      <c r="DS26" s="738"/>
      <c r="DT26" s="738"/>
      <c r="DU26" s="744"/>
      <c r="DV26" s="731"/>
      <c r="DW26" s="732"/>
      <c r="DX26" s="732"/>
      <c r="DY26" s="732"/>
      <c r="DZ26" s="745"/>
      <c r="EA26" s="48"/>
    </row>
    <row r="27" spans="1:131" ht="26.25" customHeight="1" x14ac:dyDescent="0.2">
      <c r="A27" s="720"/>
      <c r="B27" s="721"/>
      <c r="C27" s="721"/>
      <c r="D27" s="721"/>
      <c r="E27" s="721"/>
      <c r="F27" s="721"/>
      <c r="G27" s="721"/>
      <c r="H27" s="721"/>
      <c r="I27" s="721"/>
      <c r="J27" s="721"/>
      <c r="K27" s="721"/>
      <c r="L27" s="721"/>
      <c r="M27" s="721"/>
      <c r="N27" s="721"/>
      <c r="O27" s="721"/>
      <c r="P27" s="722"/>
      <c r="Q27" s="714"/>
      <c r="R27" s="715"/>
      <c r="S27" s="715"/>
      <c r="T27" s="715"/>
      <c r="U27" s="724"/>
      <c r="V27" s="714"/>
      <c r="W27" s="715"/>
      <c r="X27" s="715"/>
      <c r="Y27" s="715"/>
      <c r="Z27" s="724"/>
      <c r="AA27" s="714"/>
      <c r="AB27" s="715"/>
      <c r="AC27" s="715"/>
      <c r="AD27" s="715"/>
      <c r="AE27" s="715"/>
      <c r="AF27" s="1019"/>
      <c r="AG27" s="1020"/>
      <c r="AH27" s="1020"/>
      <c r="AI27" s="1020"/>
      <c r="AJ27" s="1021"/>
      <c r="AK27" s="715"/>
      <c r="AL27" s="715"/>
      <c r="AM27" s="715"/>
      <c r="AN27" s="715"/>
      <c r="AO27" s="724"/>
      <c r="AP27" s="714"/>
      <c r="AQ27" s="715"/>
      <c r="AR27" s="715"/>
      <c r="AS27" s="715"/>
      <c r="AT27" s="724"/>
      <c r="AU27" s="714"/>
      <c r="AV27" s="715"/>
      <c r="AW27" s="715"/>
      <c r="AX27" s="715"/>
      <c r="AY27" s="724"/>
      <c r="AZ27" s="714"/>
      <c r="BA27" s="715"/>
      <c r="BB27" s="715"/>
      <c r="BC27" s="715"/>
      <c r="BD27" s="724"/>
      <c r="BE27" s="714"/>
      <c r="BF27" s="715"/>
      <c r="BG27" s="715"/>
      <c r="BH27" s="715"/>
      <c r="BI27" s="716"/>
      <c r="BJ27" s="56"/>
      <c r="BK27" s="56"/>
      <c r="BL27" s="56"/>
      <c r="BM27" s="56"/>
      <c r="BN27" s="56"/>
      <c r="BO27" s="55"/>
      <c r="BP27" s="55"/>
      <c r="BQ27" s="52">
        <v>21</v>
      </c>
      <c r="BR27" s="72"/>
      <c r="BS27" s="731"/>
      <c r="BT27" s="732"/>
      <c r="BU27" s="732"/>
      <c r="BV27" s="732"/>
      <c r="BW27" s="732"/>
      <c r="BX27" s="732"/>
      <c r="BY27" s="732"/>
      <c r="BZ27" s="732"/>
      <c r="CA27" s="732"/>
      <c r="CB27" s="732"/>
      <c r="CC27" s="732"/>
      <c r="CD27" s="732"/>
      <c r="CE27" s="732"/>
      <c r="CF27" s="732"/>
      <c r="CG27" s="733"/>
      <c r="CH27" s="743"/>
      <c r="CI27" s="738"/>
      <c r="CJ27" s="738"/>
      <c r="CK27" s="738"/>
      <c r="CL27" s="744"/>
      <c r="CM27" s="743"/>
      <c r="CN27" s="738"/>
      <c r="CO27" s="738"/>
      <c r="CP27" s="738"/>
      <c r="CQ27" s="744"/>
      <c r="CR27" s="743"/>
      <c r="CS27" s="738"/>
      <c r="CT27" s="738"/>
      <c r="CU27" s="738"/>
      <c r="CV27" s="744"/>
      <c r="CW27" s="743"/>
      <c r="CX27" s="738"/>
      <c r="CY27" s="738"/>
      <c r="CZ27" s="738"/>
      <c r="DA27" s="744"/>
      <c r="DB27" s="743"/>
      <c r="DC27" s="738"/>
      <c r="DD27" s="738"/>
      <c r="DE27" s="738"/>
      <c r="DF27" s="744"/>
      <c r="DG27" s="743"/>
      <c r="DH27" s="738"/>
      <c r="DI27" s="738"/>
      <c r="DJ27" s="738"/>
      <c r="DK27" s="744"/>
      <c r="DL27" s="743"/>
      <c r="DM27" s="738"/>
      <c r="DN27" s="738"/>
      <c r="DO27" s="738"/>
      <c r="DP27" s="744"/>
      <c r="DQ27" s="743"/>
      <c r="DR27" s="738"/>
      <c r="DS27" s="738"/>
      <c r="DT27" s="738"/>
      <c r="DU27" s="744"/>
      <c r="DV27" s="731"/>
      <c r="DW27" s="732"/>
      <c r="DX27" s="732"/>
      <c r="DY27" s="732"/>
      <c r="DZ27" s="745"/>
      <c r="EA27" s="48"/>
    </row>
    <row r="28" spans="1:131" ht="26.25" customHeight="1" x14ac:dyDescent="0.2">
      <c r="A28" s="54">
        <v>1</v>
      </c>
      <c r="B28" s="695" t="s">
        <v>60</v>
      </c>
      <c r="C28" s="696"/>
      <c r="D28" s="696"/>
      <c r="E28" s="696"/>
      <c r="F28" s="696"/>
      <c r="G28" s="696"/>
      <c r="H28" s="696"/>
      <c r="I28" s="696"/>
      <c r="J28" s="696"/>
      <c r="K28" s="696"/>
      <c r="L28" s="696"/>
      <c r="M28" s="696"/>
      <c r="N28" s="696"/>
      <c r="O28" s="696"/>
      <c r="P28" s="697"/>
      <c r="Q28" s="770">
        <v>2913</v>
      </c>
      <c r="R28" s="771"/>
      <c r="S28" s="771"/>
      <c r="T28" s="771"/>
      <c r="U28" s="771"/>
      <c r="V28" s="771">
        <v>2840</v>
      </c>
      <c r="W28" s="771"/>
      <c r="X28" s="771"/>
      <c r="Y28" s="771"/>
      <c r="Z28" s="771"/>
      <c r="AA28" s="771">
        <v>74</v>
      </c>
      <c r="AB28" s="771"/>
      <c r="AC28" s="771"/>
      <c r="AD28" s="771"/>
      <c r="AE28" s="772"/>
      <c r="AF28" s="773">
        <v>74</v>
      </c>
      <c r="AG28" s="771"/>
      <c r="AH28" s="771"/>
      <c r="AI28" s="771"/>
      <c r="AJ28" s="774"/>
      <c r="AK28" s="775">
        <v>198</v>
      </c>
      <c r="AL28" s="771"/>
      <c r="AM28" s="771"/>
      <c r="AN28" s="771"/>
      <c r="AO28" s="771"/>
      <c r="AP28" s="771" t="s">
        <v>194</v>
      </c>
      <c r="AQ28" s="771"/>
      <c r="AR28" s="771"/>
      <c r="AS28" s="771"/>
      <c r="AT28" s="771"/>
      <c r="AU28" s="771" t="s">
        <v>194</v>
      </c>
      <c r="AV28" s="771"/>
      <c r="AW28" s="771"/>
      <c r="AX28" s="771"/>
      <c r="AY28" s="771"/>
      <c r="AZ28" s="776" t="s">
        <v>194</v>
      </c>
      <c r="BA28" s="776"/>
      <c r="BB28" s="776"/>
      <c r="BC28" s="776"/>
      <c r="BD28" s="776"/>
      <c r="BE28" s="777"/>
      <c r="BF28" s="777"/>
      <c r="BG28" s="777"/>
      <c r="BH28" s="777"/>
      <c r="BI28" s="778"/>
      <c r="BJ28" s="56"/>
      <c r="BK28" s="56"/>
      <c r="BL28" s="56"/>
      <c r="BM28" s="56"/>
      <c r="BN28" s="56"/>
      <c r="BO28" s="55"/>
      <c r="BP28" s="55"/>
      <c r="BQ28" s="52">
        <v>22</v>
      </c>
      <c r="BR28" s="72"/>
      <c r="BS28" s="731"/>
      <c r="BT28" s="732"/>
      <c r="BU28" s="732"/>
      <c r="BV28" s="732"/>
      <c r="BW28" s="732"/>
      <c r="BX28" s="732"/>
      <c r="BY28" s="732"/>
      <c r="BZ28" s="732"/>
      <c r="CA28" s="732"/>
      <c r="CB28" s="732"/>
      <c r="CC28" s="732"/>
      <c r="CD28" s="732"/>
      <c r="CE28" s="732"/>
      <c r="CF28" s="732"/>
      <c r="CG28" s="733"/>
      <c r="CH28" s="743"/>
      <c r="CI28" s="738"/>
      <c r="CJ28" s="738"/>
      <c r="CK28" s="738"/>
      <c r="CL28" s="744"/>
      <c r="CM28" s="743"/>
      <c r="CN28" s="738"/>
      <c r="CO28" s="738"/>
      <c r="CP28" s="738"/>
      <c r="CQ28" s="744"/>
      <c r="CR28" s="743"/>
      <c r="CS28" s="738"/>
      <c r="CT28" s="738"/>
      <c r="CU28" s="738"/>
      <c r="CV28" s="744"/>
      <c r="CW28" s="743"/>
      <c r="CX28" s="738"/>
      <c r="CY28" s="738"/>
      <c r="CZ28" s="738"/>
      <c r="DA28" s="744"/>
      <c r="DB28" s="743"/>
      <c r="DC28" s="738"/>
      <c r="DD28" s="738"/>
      <c r="DE28" s="738"/>
      <c r="DF28" s="744"/>
      <c r="DG28" s="743"/>
      <c r="DH28" s="738"/>
      <c r="DI28" s="738"/>
      <c r="DJ28" s="738"/>
      <c r="DK28" s="744"/>
      <c r="DL28" s="743"/>
      <c r="DM28" s="738"/>
      <c r="DN28" s="738"/>
      <c r="DO28" s="738"/>
      <c r="DP28" s="744"/>
      <c r="DQ28" s="743"/>
      <c r="DR28" s="738"/>
      <c r="DS28" s="738"/>
      <c r="DT28" s="738"/>
      <c r="DU28" s="744"/>
      <c r="DV28" s="731"/>
      <c r="DW28" s="732"/>
      <c r="DX28" s="732"/>
      <c r="DY28" s="732"/>
      <c r="DZ28" s="745"/>
      <c r="EA28" s="48"/>
    </row>
    <row r="29" spans="1:131" ht="26.25" customHeight="1" x14ac:dyDescent="0.2">
      <c r="A29" s="54">
        <v>2</v>
      </c>
      <c r="B29" s="731" t="s">
        <v>9</v>
      </c>
      <c r="C29" s="732"/>
      <c r="D29" s="732"/>
      <c r="E29" s="732"/>
      <c r="F29" s="732"/>
      <c r="G29" s="732"/>
      <c r="H29" s="732"/>
      <c r="I29" s="732"/>
      <c r="J29" s="732"/>
      <c r="K29" s="732"/>
      <c r="L29" s="732"/>
      <c r="M29" s="732"/>
      <c r="N29" s="732"/>
      <c r="O29" s="732"/>
      <c r="P29" s="733"/>
      <c r="Q29" s="734">
        <v>3048</v>
      </c>
      <c r="R29" s="735"/>
      <c r="S29" s="735"/>
      <c r="T29" s="735"/>
      <c r="U29" s="735"/>
      <c r="V29" s="735">
        <v>2885</v>
      </c>
      <c r="W29" s="735"/>
      <c r="X29" s="735"/>
      <c r="Y29" s="735"/>
      <c r="Z29" s="735"/>
      <c r="AA29" s="735">
        <v>162</v>
      </c>
      <c r="AB29" s="735"/>
      <c r="AC29" s="735"/>
      <c r="AD29" s="735"/>
      <c r="AE29" s="736"/>
      <c r="AF29" s="737">
        <v>162</v>
      </c>
      <c r="AG29" s="738"/>
      <c r="AH29" s="738"/>
      <c r="AI29" s="738"/>
      <c r="AJ29" s="739"/>
      <c r="AK29" s="740">
        <v>453</v>
      </c>
      <c r="AL29" s="735"/>
      <c r="AM29" s="735"/>
      <c r="AN29" s="735"/>
      <c r="AO29" s="735"/>
      <c r="AP29" s="735" t="s">
        <v>194</v>
      </c>
      <c r="AQ29" s="735"/>
      <c r="AR29" s="735"/>
      <c r="AS29" s="735"/>
      <c r="AT29" s="735"/>
      <c r="AU29" s="735" t="s">
        <v>194</v>
      </c>
      <c r="AV29" s="735"/>
      <c r="AW29" s="735"/>
      <c r="AX29" s="735"/>
      <c r="AY29" s="735"/>
      <c r="AZ29" s="779" t="s">
        <v>194</v>
      </c>
      <c r="BA29" s="779"/>
      <c r="BB29" s="779"/>
      <c r="BC29" s="779"/>
      <c r="BD29" s="779"/>
      <c r="BE29" s="741"/>
      <c r="BF29" s="741"/>
      <c r="BG29" s="741"/>
      <c r="BH29" s="741"/>
      <c r="BI29" s="742"/>
      <c r="BJ29" s="56"/>
      <c r="BK29" s="56"/>
      <c r="BL29" s="56"/>
      <c r="BM29" s="56"/>
      <c r="BN29" s="56"/>
      <c r="BO29" s="55"/>
      <c r="BP29" s="55"/>
      <c r="BQ29" s="52">
        <v>23</v>
      </c>
      <c r="BR29" s="72"/>
      <c r="BS29" s="731"/>
      <c r="BT29" s="732"/>
      <c r="BU29" s="732"/>
      <c r="BV29" s="732"/>
      <c r="BW29" s="732"/>
      <c r="BX29" s="732"/>
      <c r="BY29" s="732"/>
      <c r="BZ29" s="732"/>
      <c r="CA29" s="732"/>
      <c r="CB29" s="732"/>
      <c r="CC29" s="732"/>
      <c r="CD29" s="732"/>
      <c r="CE29" s="732"/>
      <c r="CF29" s="732"/>
      <c r="CG29" s="733"/>
      <c r="CH29" s="743"/>
      <c r="CI29" s="738"/>
      <c r="CJ29" s="738"/>
      <c r="CK29" s="738"/>
      <c r="CL29" s="744"/>
      <c r="CM29" s="743"/>
      <c r="CN29" s="738"/>
      <c r="CO29" s="738"/>
      <c r="CP29" s="738"/>
      <c r="CQ29" s="744"/>
      <c r="CR29" s="743"/>
      <c r="CS29" s="738"/>
      <c r="CT29" s="738"/>
      <c r="CU29" s="738"/>
      <c r="CV29" s="744"/>
      <c r="CW29" s="743"/>
      <c r="CX29" s="738"/>
      <c r="CY29" s="738"/>
      <c r="CZ29" s="738"/>
      <c r="DA29" s="744"/>
      <c r="DB29" s="743"/>
      <c r="DC29" s="738"/>
      <c r="DD29" s="738"/>
      <c r="DE29" s="738"/>
      <c r="DF29" s="744"/>
      <c r="DG29" s="743"/>
      <c r="DH29" s="738"/>
      <c r="DI29" s="738"/>
      <c r="DJ29" s="738"/>
      <c r="DK29" s="744"/>
      <c r="DL29" s="743"/>
      <c r="DM29" s="738"/>
      <c r="DN29" s="738"/>
      <c r="DO29" s="738"/>
      <c r="DP29" s="744"/>
      <c r="DQ29" s="743"/>
      <c r="DR29" s="738"/>
      <c r="DS29" s="738"/>
      <c r="DT29" s="738"/>
      <c r="DU29" s="744"/>
      <c r="DV29" s="731"/>
      <c r="DW29" s="732"/>
      <c r="DX29" s="732"/>
      <c r="DY29" s="732"/>
      <c r="DZ29" s="745"/>
      <c r="EA29" s="48"/>
    </row>
    <row r="30" spans="1:131" ht="26.25" customHeight="1" x14ac:dyDescent="0.2">
      <c r="A30" s="54">
        <v>3</v>
      </c>
      <c r="B30" s="731" t="s">
        <v>284</v>
      </c>
      <c r="C30" s="732"/>
      <c r="D30" s="732"/>
      <c r="E30" s="732"/>
      <c r="F30" s="732"/>
      <c r="G30" s="732"/>
      <c r="H30" s="732"/>
      <c r="I30" s="732"/>
      <c r="J30" s="732"/>
      <c r="K30" s="732"/>
      <c r="L30" s="732"/>
      <c r="M30" s="732"/>
      <c r="N30" s="732"/>
      <c r="O30" s="732"/>
      <c r="P30" s="733"/>
      <c r="Q30" s="734">
        <v>1</v>
      </c>
      <c r="R30" s="735"/>
      <c r="S30" s="735"/>
      <c r="T30" s="735"/>
      <c r="U30" s="735"/>
      <c r="V30" s="735">
        <v>0</v>
      </c>
      <c r="W30" s="735"/>
      <c r="X30" s="735"/>
      <c r="Y30" s="735"/>
      <c r="Z30" s="735"/>
      <c r="AA30" s="735">
        <v>1</v>
      </c>
      <c r="AB30" s="735"/>
      <c r="AC30" s="735"/>
      <c r="AD30" s="735"/>
      <c r="AE30" s="736"/>
      <c r="AF30" s="737">
        <v>1</v>
      </c>
      <c r="AG30" s="738"/>
      <c r="AH30" s="738"/>
      <c r="AI30" s="738"/>
      <c r="AJ30" s="739"/>
      <c r="AK30" s="740" t="s">
        <v>194</v>
      </c>
      <c r="AL30" s="735"/>
      <c r="AM30" s="735"/>
      <c r="AN30" s="735"/>
      <c r="AO30" s="735"/>
      <c r="AP30" s="735" t="s">
        <v>194</v>
      </c>
      <c r="AQ30" s="735"/>
      <c r="AR30" s="735"/>
      <c r="AS30" s="735"/>
      <c r="AT30" s="735"/>
      <c r="AU30" s="735" t="s">
        <v>194</v>
      </c>
      <c r="AV30" s="735"/>
      <c r="AW30" s="735"/>
      <c r="AX30" s="735"/>
      <c r="AY30" s="735"/>
      <c r="AZ30" s="779" t="s">
        <v>194</v>
      </c>
      <c r="BA30" s="779"/>
      <c r="BB30" s="779"/>
      <c r="BC30" s="779"/>
      <c r="BD30" s="779"/>
      <c r="BE30" s="741"/>
      <c r="BF30" s="741"/>
      <c r="BG30" s="741"/>
      <c r="BH30" s="741"/>
      <c r="BI30" s="742"/>
      <c r="BJ30" s="56"/>
      <c r="BK30" s="56"/>
      <c r="BL30" s="56"/>
      <c r="BM30" s="56"/>
      <c r="BN30" s="56"/>
      <c r="BO30" s="55"/>
      <c r="BP30" s="55"/>
      <c r="BQ30" s="52">
        <v>24</v>
      </c>
      <c r="BR30" s="72"/>
      <c r="BS30" s="731"/>
      <c r="BT30" s="732"/>
      <c r="BU30" s="732"/>
      <c r="BV30" s="732"/>
      <c r="BW30" s="732"/>
      <c r="BX30" s="732"/>
      <c r="BY30" s="732"/>
      <c r="BZ30" s="732"/>
      <c r="CA30" s="732"/>
      <c r="CB30" s="732"/>
      <c r="CC30" s="732"/>
      <c r="CD30" s="732"/>
      <c r="CE30" s="732"/>
      <c r="CF30" s="732"/>
      <c r="CG30" s="733"/>
      <c r="CH30" s="743"/>
      <c r="CI30" s="738"/>
      <c r="CJ30" s="738"/>
      <c r="CK30" s="738"/>
      <c r="CL30" s="744"/>
      <c r="CM30" s="743"/>
      <c r="CN30" s="738"/>
      <c r="CO30" s="738"/>
      <c r="CP30" s="738"/>
      <c r="CQ30" s="744"/>
      <c r="CR30" s="743"/>
      <c r="CS30" s="738"/>
      <c r="CT30" s="738"/>
      <c r="CU30" s="738"/>
      <c r="CV30" s="744"/>
      <c r="CW30" s="743"/>
      <c r="CX30" s="738"/>
      <c r="CY30" s="738"/>
      <c r="CZ30" s="738"/>
      <c r="DA30" s="744"/>
      <c r="DB30" s="743"/>
      <c r="DC30" s="738"/>
      <c r="DD30" s="738"/>
      <c r="DE30" s="738"/>
      <c r="DF30" s="744"/>
      <c r="DG30" s="743"/>
      <c r="DH30" s="738"/>
      <c r="DI30" s="738"/>
      <c r="DJ30" s="738"/>
      <c r="DK30" s="744"/>
      <c r="DL30" s="743"/>
      <c r="DM30" s="738"/>
      <c r="DN30" s="738"/>
      <c r="DO30" s="738"/>
      <c r="DP30" s="744"/>
      <c r="DQ30" s="743"/>
      <c r="DR30" s="738"/>
      <c r="DS30" s="738"/>
      <c r="DT30" s="738"/>
      <c r="DU30" s="744"/>
      <c r="DV30" s="731"/>
      <c r="DW30" s="732"/>
      <c r="DX30" s="732"/>
      <c r="DY30" s="732"/>
      <c r="DZ30" s="745"/>
      <c r="EA30" s="48"/>
    </row>
    <row r="31" spans="1:131" ht="26.25" customHeight="1" x14ac:dyDescent="0.2">
      <c r="A31" s="54">
        <v>4</v>
      </c>
      <c r="B31" s="731" t="s">
        <v>222</v>
      </c>
      <c r="C31" s="732"/>
      <c r="D31" s="732"/>
      <c r="E31" s="732"/>
      <c r="F31" s="732"/>
      <c r="G31" s="732"/>
      <c r="H31" s="732"/>
      <c r="I31" s="732"/>
      <c r="J31" s="732"/>
      <c r="K31" s="732"/>
      <c r="L31" s="732"/>
      <c r="M31" s="732"/>
      <c r="N31" s="732"/>
      <c r="O31" s="732"/>
      <c r="P31" s="733"/>
      <c r="Q31" s="734">
        <v>500</v>
      </c>
      <c r="R31" s="735"/>
      <c r="S31" s="735"/>
      <c r="T31" s="735"/>
      <c r="U31" s="735"/>
      <c r="V31" s="735">
        <v>494</v>
      </c>
      <c r="W31" s="735"/>
      <c r="X31" s="735"/>
      <c r="Y31" s="735"/>
      <c r="Z31" s="735"/>
      <c r="AA31" s="735">
        <v>6</v>
      </c>
      <c r="AB31" s="735"/>
      <c r="AC31" s="735"/>
      <c r="AD31" s="735"/>
      <c r="AE31" s="736"/>
      <c r="AF31" s="737">
        <v>6</v>
      </c>
      <c r="AG31" s="738"/>
      <c r="AH31" s="738"/>
      <c r="AI31" s="738"/>
      <c r="AJ31" s="739"/>
      <c r="AK31" s="740">
        <v>426</v>
      </c>
      <c r="AL31" s="735"/>
      <c r="AM31" s="735"/>
      <c r="AN31" s="735"/>
      <c r="AO31" s="735"/>
      <c r="AP31" s="735" t="s">
        <v>194</v>
      </c>
      <c r="AQ31" s="735"/>
      <c r="AR31" s="735"/>
      <c r="AS31" s="735"/>
      <c r="AT31" s="735"/>
      <c r="AU31" s="735" t="s">
        <v>194</v>
      </c>
      <c r="AV31" s="735"/>
      <c r="AW31" s="735"/>
      <c r="AX31" s="735"/>
      <c r="AY31" s="735"/>
      <c r="AZ31" s="779" t="s">
        <v>194</v>
      </c>
      <c r="BA31" s="779"/>
      <c r="BB31" s="779"/>
      <c r="BC31" s="779"/>
      <c r="BD31" s="779"/>
      <c r="BE31" s="741"/>
      <c r="BF31" s="741"/>
      <c r="BG31" s="741"/>
      <c r="BH31" s="741"/>
      <c r="BI31" s="742"/>
      <c r="BJ31" s="56"/>
      <c r="BK31" s="56"/>
      <c r="BL31" s="56"/>
      <c r="BM31" s="56"/>
      <c r="BN31" s="56"/>
      <c r="BO31" s="55"/>
      <c r="BP31" s="55"/>
      <c r="BQ31" s="52">
        <v>25</v>
      </c>
      <c r="BR31" s="72"/>
      <c r="BS31" s="731"/>
      <c r="BT31" s="732"/>
      <c r="BU31" s="732"/>
      <c r="BV31" s="732"/>
      <c r="BW31" s="732"/>
      <c r="BX31" s="732"/>
      <c r="BY31" s="732"/>
      <c r="BZ31" s="732"/>
      <c r="CA31" s="732"/>
      <c r="CB31" s="732"/>
      <c r="CC31" s="732"/>
      <c r="CD31" s="732"/>
      <c r="CE31" s="732"/>
      <c r="CF31" s="732"/>
      <c r="CG31" s="733"/>
      <c r="CH31" s="743"/>
      <c r="CI31" s="738"/>
      <c r="CJ31" s="738"/>
      <c r="CK31" s="738"/>
      <c r="CL31" s="744"/>
      <c r="CM31" s="743"/>
      <c r="CN31" s="738"/>
      <c r="CO31" s="738"/>
      <c r="CP31" s="738"/>
      <c r="CQ31" s="744"/>
      <c r="CR31" s="743"/>
      <c r="CS31" s="738"/>
      <c r="CT31" s="738"/>
      <c r="CU31" s="738"/>
      <c r="CV31" s="744"/>
      <c r="CW31" s="743"/>
      <c r="CX31" s="738"/>
      <c r="CY31" s="738"/>
      <c r="CZ31" s="738"/>
      <c r="DA31" s="744"/>
      <c r="DB31" s="743"/>
      <c r="DC31" s="738"/>
      <c r="DD31" s="738"/>
      <c r="DE31" s="738"/>
      <c r="DF31" s="744"/>
      <c r="DG31" s="743"/>
      <c r="DH31" s="738"/>
      <c r="DI31" s="738"/>
      <c r="DJ31" s="738"/>
      <c r="DK31" s="744"/>
      <c r="DL31" s="743"/>
      <c r="DM31" s="738"/>
      <c r="DN31" s="738"/>
      <c r="DO31" s="738"/>
      <c r="DP31" s="744"/>
      <c r="DQ31" s="743"/>
      <c r="DR31" s="738"/>
      <c r="DS31" s="738"/>
      <c r="DT31" s="738"/>
      <c r="DU31" s="744"/>
      <c r="DV31" s="731"/>
      <c r="DW31" s="732"/>
      <c r="DX31" s="732"/>
      <c r="DY31" s="732"/>
      <c r="DZ31" s="745"/>
      <c r="EA31" s="48"/>
    </row>
    <row r="32" spans="1:131" ht="26.25" customHeight="1" x14ac:dyDescent="0.2">
      <c r="A32" s="54">
        <v>5</v>
      </c>
      <c r="B32" s="731" t="s">
        <v>457</v>
      </c>
      <c r="C32" s="732"/>
      <c r="D32" s="732"/>
      <c r="E32" s="732"/>
      <c r="F32" s="732"/>
      <c r="G32" s="732"/>
      <c r="H32" s="732"/>
      <c r="I32" s="732"/>
      <c r="J32" s="732"/>
      <c r="K32" s="732"/>
      <c r="L32" s="732"/>
      <c r="M32" s="732"/>
      <c r="N32" s="732"/>
      <c r="O32" s="732"/>
      <c r="P32" s="733"/>
      <c r="Q32" s="734">
        <v>415</v>
      </c>
      <c r="R32" s="735"/>
      <c r="S32" s="735"/>
      <c r="T32" s="735"/>
      <c r="U32" s="735"/>
      <c r="V32" s="735">
        <v>361</v>
      </c>
      <c r="W32" s="735"/>
      <c r="X32" s="735"/>
      <c r="Y32" s="735"/>
      <c r="Z32" s="735"/>
      <c r="AA32" s="735">
        <v>54</v>
      </c>
      <c r="AB32" s="735"/>
      <c r="AC32" s="735"/>
      <c r="AD32" s="735"/>
      <c r="AE32" s="736"/>
      <c r="AF32" s="737">
        <v>407</v>
      </c>
      <c r="AG32" s="738"/>
      <c r="AH32" s="738"/>
      <c r="AI32" s="738"/>
      <c r="AJ32" s="739"/>
      <c r="AK32" s="740">
        <v>8</v>
      </c>
      <c r="AL32" s="735"/>
      <c r="AM32" s="735"/>
      <c r="AN32" s="735"/>
      <c r="AO32" s="735"/>
      <c r="AP32" s="735">
        <v>1795</v>
      </c>
      <c r="AQ32" s="735"/>
      <c r="AR32" s="735"/>
      <c r="AS32" s="735"/>
      <c r="AT32" s="735"/>
      <c r="AU32" s="735" t="s">
        <v>194</v>
      </c>
      <c r="AV32" s="735"/>
      <c r="AW32" s="735"/>
      <c r="AX32" s="735"/>
      <c r="AY32" s="735"/>
      <c r="AZ32" s="779" t="s">
        <v>194</v>
      </c>
      <c r="BA32" s="779"/>
      <c r="BB32" s="779"/>
      <c r="BC32" s="779"/>
      <c r="BD32" s="779"/>
      <c r="BE32" s="741" t="s">
        <v>458</v>
      </c>
      <c r="BF32" s="741"/>
      <c r="BG32" s="741"/>
      <c r="BH32" s="741"/>
      <c r="BI32" s="742"/>
      <c r="BJ32" s="56"/>
      <c r="BK32" s="56"/>
      <c r="BL32" s="56"/>
      <c r="BM32" s="56"/>
      <c r="BN32" s="56"/>
      <c r="BO32" s="55"/>
      <c r="BP32" s="55"/>
      <c r="BQ32" s="52">
        <v>26</v>
      </c>
      <c r="BR32" s="72"/>
      <c r="BS32" s="731"/>
      <c r="BT32" s="732"/>
      <c r="BU32" s="732"/>
      <c r="BV32" s="732"/>
      <c r="BW32" s="732"/>
      <c r="BX32" s="732"/>
      <c r="BY32" s="732"/>
      <c r="BZ32" s="732"/>
      <c r="CA32" s="732"/>
      <c r="CB32" s="732"/>
      <c r="CC32" s="732"/>
      <c r="CD32" s="732"/>
      <c r="CE32" s="732"/>
      <c r="CF32" s="732"/>
      <c r="CG32" s="733"/>
      <c r="CH32" s="743"/>
      <c r="CI32" s="738"/>
      <c r="CJ32" s="738"/>
      <c r="CK32" s="738"/>
      <c r="CL32" s="744"/>
      <c r="CM32" s="743"/>
      <c r="CN32" s="738"/>
      <c r="CO32" s="738"/>
      <c r="CP32" s="738"/>
      <c r="CQ32" s="744"/>
      <c r="CR32" s="743"/>
      <c r="CS32" s="738"/>
      <c r="CT32" s="738"/>
      <c r="CU32" s="738"/>
      <c r="CV32" s="744"/>
      <c r="CW32" s="743"/>
      <c r="CX32" s="738"/>
      <c r="CY32" s="738"/>
      <c r="CZ32" s="738"/>
      <c r="DA32" s="744"/>
      <c r="DB32" s="743"/>
      <c r="DC32" s="738"/>
      <c r="DD32" s="738"/>
      <c r="DE32" s="738"/>
      <c r="DF32" s="744"/>
      <c r="DG32" s="743"/>
      <c r="DH32" s="738"/>
      <c r="DI32" s="738"/>
      <c r="DJ32" s="738"/>
      <c r="DK32" s="744"/>
      <c r="DL32" s="743"/>
      <c r="DM32" s="738"/>
      <c r="DN32" s="738"/>
      <c r="DO32" s="738"/>
      <c r="DP32" s="744"/>
      <c r="DQ32" s="743"/>
      <c r="DR32" s="738"/>
      <c r="DS32" s="738"/>
      <c r="DT32" s="738"/>
      <c r="DU32" s="744"/>
      <c r="DV32" s="731"/>
      <c r="DW32" s="732"/>
      <c r="DX32" s="732"/>
      <c r="DY32" s="732"/>
      <c r="DZ32" s="745"/>
      <c r="EA32" s="48"/>
    </row>
    <row r="33" spans="1:131" ht="26.25" customHeight="1" x14ac:dyDescent="0.2">
      <c r="A33" s="54">
        <v>6</v>
      </c>
      <c r="B33" s="731" t="s">
        <v>459</v>
      </c>
      <c r="C33" s="732"/>
      <c r="D33" s="732"/>
      <c r="E33" s="732"/>
      <c r="F33" s="732"/>
      <c r="G33" s="732"/>
      <c r="H33" s="732"/>
      <c r="I33" s="732"/>
      <c r="J33" s="732"/>
      <c r="K33" s="732"/>
      <c r="L33" s="732"/>
      <c r="M33" s="732"/>
      <c r="N33" s="732"/>
      <c r="O33" s="732"/>
      <c r="P33" s="733"/>
      <c r="Q33" s="734">
        <v>175</v>
      </c>
      <c r="R33" s="735"/>
      <c r="S33" s="735"/>
      <c r="T33" s="735"/>
      <c r="U33" s="735"/>
      <c r="V33" s="735">
        <v>163</v>
      </c>
      <c r="W33" s="735"/>
      <c r="X33" s="735"/>
      <c r="Y33" s="735"/>
      <c r="Z33" s="735"/>
      <c r="AA33" s="735">
        <v>12</v>
      </c>
      <c r="AB33" s="735"/>
      <c r="AC33" s="735"/>
      <c r="AD33" s="735"/>
      <c r="AE33" s="736"/>
      <c r="AF33" s="737">
        <v>189</v>
      </c>
      <c r="AG33" s="738"/>
      <c r="AH33" s="738"/>
      <c r="AI33" s="738"/>
      <c r="AJ33" s="739"/>
      <c r="AK33" s="740" t="s">
        <v>194</v>
      </c>
      <c r="AL33" s="735"/>
      <c r="AM33" s="735"/>
      <c r="AN33" s="735"/>
      <c r="AO33" s="735"/>
      <c r="AP33" s="735">
        <v>36</v>
      </c>
      <c r="AQ33" s="735"/>
      <c r="AR33" s="735"/>
      <c r="AS33" s="735"/>
      <c r="AT33" s="735"/>
      <c r="AU33" s="735" t="s">
        <v>194</v>
      </c>
      <c r="AV33" s="735"/>
      <c r="AW33" s="735"/>
      <c r="AX33" s="735"/>
      <c r="AY33" s="735"/>
      <c r="AZ33" s="779" t="s">
        <v>194</v>
      </c>
      <c r="BA33" s="779"/>
      <c r="BB33" s="779"/>
      <c r="BC33" s="779"/>
      <c r="BD33" s="779"/>
      <c r="BE33" s="741" t="s">
        <v>458</v>
      </c>
      <c r="BF33" s="741"/>
      <c r="BG33" s="741"/>
      <c r="BH33" s="741"/>
      <c r="BI33" s="742"/>
      <c r="BJ33" s="56"/>
      <c r="BK33" s="56"/>
      <c r="BL33" s="56"/>
      <c r="BM33" s="56"/>
      <c r="BN33" s="56"/>
      <c r="BO33" s="55"/>
      <c r="BP33" s="55"/>
      <c r="BQ33" s="52">
        <v>27</v>
      </c>
      <c r="BR33" s="72"/>
      <c r="BS33" s="731"/>
      <c r="BT33" s="732"/>
      <c r="BU33" s="732"/>
      <c r="BV33" s="732"/>
      <c r="BW33" s="732"/>
      <c r="BX33" s="732"/>
      <c r="BY33" s="732"/>
      <c r="BZ33" s="732"/>
      <c r="CA33" s="732"/>
      <c r="CB33" s="732"/>
      <c r="CC33" s="732"/>
      <c r="CD33" s="732"/>
      <c r="CE33" s="732"/>
      <c r="CF33" s="732"/>
      <c r="CG33" s="733"/>
      <c r="CH33" s="743"/>
      <c r="CI33" s="738"/>
      <c r="CJ33" s="738"/>
      <c r="CK33" s="738"/>
      <c r="CL33" s="744"/>
      <c r="CM33" s="743"/>
      <c r="CN33" s="738"/>
      <c r="CO33" s="738"/>
      <c r="CP33" s="738"/>
      <c r="CQ33" s="744"/>
      <c r="CR33" s="743"/>
      <c r="CS33" s="738"/>
      <c r="CT33" s="738"/>
      <c r="CU33" s="738"/>
      <c r="CV33" s="744"/>
      <c r="CW33" s="743"/>
      <c r="CX33" s="738"/>
      <c r="CY33" s="738"/>
      <c r="CZ33" s="738"/>
      <c r="DA33" s="744"/>
      <c r="DB33" s="743"/>
      <c r="DC33" s="738"/>
      <c r="DD33" s="738"/>
      <c r="DE33" s="738"/>
      <c r="DF33" s="744"/>
      <c r="DG33" s="743"/>
      <c r="DH33" s="738"/>
      <c r="DI33" s="738"/>
      <c r="DJ33" s="738"/>
      <c r="DK33" s="744"/>
      <c r="DL33" s="743"/>
      <c r="DM33" s="738"/>
      <c r="DN33" s="738"/>
      <c r="DO33" s="738"/>
      <c r="DP33" s="744"/>
      <c r="DQ33" s="743"/>
      <c r="DR33" s="738"/>
      <c r="DS33" s="738"/>
      <c r="DT33" s="738"/>
      <c r="DU33" s="744"/>
      <c r="DV33" s="731"/>
      <c r="DW33" s="732"/>
      <c r="DX33" s="732"/>
      <c r="DY33" s="732"/>
      <c r="DZ33" s="745"/>
      <c r="EA33" s="48"/>
    </row>
    <row r="34" spans="1:131" ht="26.25" customHeight="1" x14ac:dyDescent="0.2">
      <c r="A34" s="54">
        <v>7</v>
      </c>
      <c r="B34" s="731" t="s">
        <v>351</v>
      </c>
      <c r="C34" s="732"/>
      <c r="D34" s="732"/>
      <c r="E34" s="732"/>
      <c r="F34" s="732"/>
      <c r="G34" s="732"/>
      <c r="H34" s="732"/>
      <c r="I34" s="732"/>
      <c r="J34" s="732"/>
      <c r="K34" s="732"/>
      <c r="L34" s="732"/>
      <c r="M34" s="732"/>
      <c r="N34" s="732"/>
      <c r="O34" s="732"/>
      <c r="P34" s="733"/>
      <c r="Q34" s="734">
        <v>887</v>
      </c>
      <c r="R34" s="735"/>
      <c r="S34" s="735"/>
      <c r="T34" s="735"/>
      <c r="U34" s="735"/>
      <c r="V34" s="735">
        <v>946</v>
      </c>
      <c r="W34" s="735"/>
      <c r="X34" s="735"/>
      <c r="Y34" s="735"/>
      <c r="Z34" s="735"/>
      <c r="AA34" s="735">
        <v>-59</v>
      </c>
      <c r="AB34" s="735"/>
      <c r="AC34" s="735"/>
      <c r="AD34" s="735"/>
      <c r="AE34" s="736"/>
      <c r="AF34" s="737">
        <v>291</v>
      </c>
      <c r="AG34" s="738"/>
      <c r="AH34" s="738"/>
      <c r="AI34" s="738"/>
      <c r="AJ34" s="739"/>
      <c r="AK34" s="740">
        <v>190</v>
      </c>
      <c r="AL34" s="735"/>
      <c r="AM34" s="735"/>
      <c r="AN34" s="735"/>
      <c r="AO34" s="735"/>
      <c r="AP34" s="735">
        <v>2566</v>
      </c>
      <c r="AQ34" s="735"/>
      <c r="AR34" s="735"/>
      <c r="AS34" s="735"/>
      <c r="AT34" s="735"/>
      <c r="AU34" s="735">
        <v>1114</v>
      </c>
      <c r="AV34" s="735"/>
      <c r="AW34" s="735"/>
      <c r="AX34" s="735"/>
      <c r="AY34" s="735"/>
      <c r="AZ34" s="779" t="s">
        <v>194</v>
      </c>
      <c r="BA34" s="779"/>
      <c r="BB34" s="779"/>
      <c r="BC34" s="779"/>
      <c r="BD34" s="779"/>
      <c r="BE34" s="741" t="s">
        <v>458</v>
      </c>
      <c r="BF34" s="741"/>
      <c r="BG34" s="741"/>
      <c r="BH34" s="741"/>
      <c r="BI34" s="742"/>
      <c r="BJ34" s="56"/>
      <c r="BK34" s="56"/>
      <c r="BL34" s="56"/>
      <c r="BM34" s="56"/>
      <c r="BN34" s="56"/>
      <c r="BO34" s="55"/>
      <c r="BP34" s="55"/>
      <c r="BQ34" s="52">
        <v>28</v>
      </c>
      <c r="BR34" s="72"/>
      <c r="BS34" s="731"/>
      <c r="BT34" s="732"/>
      <c r="BU34" s="732"/>
      <c r="BV34" s="732"/>
      <c r="BW34" s="732"/>
      <c r="BX34" s="732"/>
      <c r="BY34" s="732"/>
      <c r="BZ34" s="732"/>
      <c r="CA34" s="732"/>
      <c r="CB34" s="732"/>
      <c r="CC34" s="732"/>
      <c r="CD34" s="732"/>
      <c r="CE34" s="732"/>
      <c r="CF34" s="732"/>
      <c r="CG34" s="733"/>
      <c r="CH34" s="743"/>
      <c r="CI34" s="738"/>
      <c r="CJ34" s="738"/>
      <c r="CK34" s="738"/>
      <c r="CL34" s="744"/>
      <c r="CM34" s="743"/>
      <c r="CN34" s="738"/>
      <c r="CO34" s="738"/>
      <c r="CP34" s="738"/>
      <c r="CQ34" s="744"/>
      <c r="CR34" s="743"/>
      <c r="CS34" s="738"/>
      <c r="CT34" s="738"/>
      <c r="CU34" s="738"/>
      <c r="CV34" s="744"/>
      <c r="CW34" s="743"/>
      <c r="CX34" s="738"/>
      <c r="CY34" s="738"/>
      <c r="CZ34" s="738"/>
      <c r="DA34" s="744"/>
      <c r="DB34" s="743"/>
      <c r="DC34" s="738"/>
      <c r="DD34" s="738"/>
      <c r="DE34" s="738"/>
      <c r="DF34" s="744"/>
      <c r="DG34" s="743"/>
      <c r="DH34" s="738"/>
      <c r="DI34" s="738"/>
      <c r="DJ34" s="738"/>
      <c r="DK34" s="744"/>
      <c r="DL34" s="743"/>
      <c r="DM34" s="738"/>
      <c r="DN34" s="738"/>
      <c r="DO34" s="738"/>
      <c r="DP34" s="744"/>
      <c r="DQ34" s="743"/>
      <c r="DR34" s="738"/>
      <c r="DS34" s="738"/>
      <c r="DT34" s="738"/>
      <c r="DU34" s="744"/>
      <c r="DV34" s="731"/>
      <c r="DW34" s="732"/>
      <c r="DX34" s="732"/>
      <c r="DY34" s="732"/>
      <c r="DZ34" s="745"/>
      <c r="EA34" s="48"/>
    </row>
    <row r="35" spans="1:131" ht="26.25" customHeight="1" x14ac:dyDescent="0.2">
      <c r="A35" s="54">
        <v>8</v>
      </c>
      <c r="B35" s="731"/>
      <c r="C35" s="732"/>
      <c r="D35" s="732"/>
      <c r="E35" s="732"/>
      <c r="F35" s="732"/>
      <c r="G35" s="732"/>
      <c r="H35" s="732"/>
      <c r="I35" s="732"/>
      <c r="J35" s="732"/>
      <c r="K35" s="732"/>
      <c r="L35" s="732"/>
      <c r="M35" s="732"/>
      <c r="N35" s="732"/>
      <c r="O35" s="732"/>
      <c r="P35" s="733"/>
      <c r="Q35" s="734"/>
      <c r="R35" s="735"/>
      <c r="S35" s="735"/>
      <c r="T35" s="735"/>
      <c r="U35" s="735"/>
      <c r="V35" s="735"/>
      <c r="W35" s="735"/>
      <c r="X35" s="735"/>
      <c r="Y35" s="735"/>
      <c r="Z35" s="735"/>
      <c r="AA35" s="735"/>
      <c r="AB35" s="735"/>
      <c r="AC35" s="735"/>
      <c r="AD35" s="735"/>
      <c r="AE35" s="736"/>
      <c r="AF35" s="737"/>
      <c r="AG35" s="738"/>
      <c r="AH35" s="738"/>
      <c r="AI35" s="738"/>
      <c r="AJ35" s="739"/>
      <c r="AK35" s="740"/>
      <c r="AL35" s="735"/>
      <c r="AM35" s="735"/>
      <c r="AN35" s="735"/>
      <c r="AO35" s="735"/>
      <c r="AP35" s="735"/>
      <c r="AQ35" s="735"/>
      <c r="AR35" s="735"/>
      <c r="AS35" s="735"/>
      <c r="AT35" s="735"/>
      <c r="AU35" s="735"/>
      <c r="AV35" s="735"/>
      <c r="AW35" s="735"/>
      <c r="AX35" s="735"/>
      <c r="AY35" s="735"/>
      <c r="AZ35" s="779"/>
      <c r="BA35" s="779"/>
      <c r="BB35" s="779"/>
      <c r="BC35" s="779"/>
      <c r="BD35" s="779"/>
      <c r="BE35" s="741"/>
      <c r="BF35" s="741"/>
      <c r="BG35" s="741"/>
      <c r="BH35" s="741"/>
      <c r="BI35" s="742"/>
      <c r="BJ35" s="56"/>
      <c r="BK35" s="56"/>
      <c r="BL35" s="56"/>
      <c r="BM35" s="56"/>
      <c r="BN35" s="56"/>
      <c r="BO35" s="55"/>
      <c r="BP35" s="55"/>
      <c r="BQ35" s="52">
        <v>29</v>
      </c>
      <c r="BR35" s="72"/>
      <c r="BS35" s="731"/>
      <c r="BT35" s="732"/>
      <c r="BU35" s="732"/>
      <c r="BV35" s="732"/>
      <c r="BW35" s="732"/>
      <c r="BX35" s="732"/>
      <c r="BY35" s="732"/>
      <c r="BZ35" s="732"/>
      <c r="CA35" s="732"/>
      <c r="CB35" s="732"/>
      <c r="CC35" s="732"/>
      <c r="CD35" s="732"/>
      <c r="CE35" s="732"/>
      <c r="CF35" s="732"/>
      <c r="CG35" s="733"/>
      <c r="CH35" s="743"/>
      <c r="CI35" s="738"/>
      <c r="CJ35" s="738"/>
      <c r="CK35" s="738"/>
      <c r="CL35" s="744"/>
      <c r="CM35" s="743"/>
      <c r="CN35" s="738"/>
      <c r="CO35" s="738"/>
      <c r="CP35" s="738"/>
      <c r="CQ35" s="744"/>
      <c r="CR35" s="743"/>
      <c r="CS35" s="738"/>
      <c r="CT35" s="738"/>
      <c r="CU35" s="738"/>
      <c r="CV35" s="744"/>
      <c r="CW35" s="743"/>
      <c r="CX35" s="738"/>
      <c r="CY35" s="738"/>
      <c r="CZ35" s="738"/>
      <c r="DA35" s="744"/>
      <c r="DB35" s="743"/>
      <c r="DC35" s="738"/>
      <c r="DD35" s="738"/>
      <c r="DE35" s="738"/>
      <c r="DF35" s="744"/>
      <c r="DG35" s="743"/>
      <c r="DH35" s="738"/>
      <c r="DI35" s="738"/>
      <c r="DJ35" s="738"/>
      <c r="DK35" s="744"/>
      <c r="DL35" s="743"/>
      <c r="DM35" s="738"/>
      <c r="DN35" s="738"/>
      <c r="DO35" s="738"/>
      <c r="DP35" s="744"/>
      <c r="DQ35" s="743"/>
      <c r="DR35" s="738"/>
      <c r="DS35" s="738"/>
      <c r="DT35" s="738"/>
      <c r="DU35" s="744"/>
      <c r="DV35" s="731"/>
      <c r="DW35" s="732"/>
      <c r="DX35" s="732"/>
      <c r="DY35" s="732"/>
      <c r="DZ35" s="745"/>
      <c r="EA35" s="48"/>
    </row>
    <row r="36" spans="1:131" ht="26.25" customHeight="1" x14ac:dyDescent="0.2">
      <c r="A36" s="54">
        <v>9</v>
      </c>
      <c r="B36" s="731"/>
      <c r="C36" s="732"/>
      <c r="D36" s="732"/>
      <c r="E36" s="732"/>
      <c r="F36" s="732"/>
      <c r="G36" s="732"/>
      <c r="H36" s="732"/>
      <c r="I36" s="732"/>
      <c r="J36" s="732"/>
      <c r="K36" s="732"/>
      <c r="L36" s="732"/>
      <c r="M36" s="732"/>
      <c r="N36" s="732"/>
      <c r="O36" s="732"/>
      <c r="P36" s="733"/>
      <c r="Q36" s="734"/>
      <c r="R36" s="735"/>
      <c r="S36" s="735"/>
      <c r="T36" s="735"/>
      <c r="U36" s="735"/>
      <c r="V36" s="735"/>
      <c r="W36" s="735"/>
      <c r="X36" s="735"/>
      <c r="Y36" s="735"/>
      <c r="Z36" s="735"/>
      <c r="AA36" s="735"/>
      <c r="AB36" s="735"/>
      <c r="AC36" s="735"/>
      <c r="AD36" s="735"/>
      <c r="AE36" s="736"/>
      <c r="AF36" s="737"/>
      <c r="AG36" s="738"/>
      <c r="AH36" s="738"/>
      <c r="AI36" s="738"/>
      <c r="AJ36" s="739"/>
      <c r="AK36" s="740"/>
      <c r="AL36" s="735"/>
      <c r="AM36" s="735"/>
      <c r="AN36" s="735"/>
      <c r="AO36" s="735"/>
      <c r="AP36" s="735"/>
      <c r="AQ36" s="735"/>
      <c r="AR36" s="735"/>
      <c r="AS36" s="735"/>
      <c r="AT36" s="735"/>
      <c r="AU36" s="735"/>
      <c r="AV36" s="735"/>
      <c r="AW36" s="735"/>
      <c r="AX36" s="735"/>
      <c r="AY36" s="735"/>
      <c r="AZ36" s="779"/>
      <c r="BA36" s="779"/>
      <c r="BB36" s="779"/>
      <c r="BC36" s="779"/>
      <c r="BD36" s="779"/>
      <c r="BE36" s="741"/>
      <c r="BF36" s="741"/>
      <c r="BG36" s="741"/>
      <c r="BH36" s="741"/>
      <c r="BI36" s="742"/>
      <c r="BJ36" s="56"/>
      <c r="BK36" s="56"/>
      <c r="BL36" s="56"/>
      <c r="BM36" s="56"/>
      <c r="BN36" s="56"/>
      <c r="BO36" s="55"/>
      <c r="BP36" s="55"/>
      <c r="BQ36" s="52">
        <v>30</v>
      </c>
      <c r="BR36" s="72"/>
      <c r="BS36" s="731"/>
      <c r="BT36" s="732"/>
      <c r="BU36" s="732"/>
      <c r="BV36" s="732"/>
      <c r="BW36" s="732"/>
      <c r="BX36" s="732"/>
      <c r="BY36" s="732"/>
      <c r="BZ36" s="732"/>
      <c r="CA36" s="732"/>
      <c r="CB36" s="732"/>
      <c r="CC36" s="732"/>
      <c r="CD36" s="732"/>
      <c r="CE36" s="732"/>
      <c r="CF36" s="732"/>
      <c r="CG36" s="733"/>
      <c r="CH36" s="743"/>
      <c r="CI36" s="738"/>
      <c r="CJ36" s="738"/>
      <c r="CK36" s="738"/>
      <c r="CL36" s="744"/>
      <c r="CM36" s="743"/>
      <c r="CN36" s="738"/>
      <c r="CO36" s="738"/>
      <c r="CP36" s="738"/>
      <c r="CQ36" s="744"/>
      <c r="CR36" s="743"/>
      <c r="CS36" s="738"/>
      <c r="CT36" s="738"/>
      <c r="CU36" s="738"/>
      <c r="CV36" s="744"/>
      <c r="CW36" s="743"/>
      <c r="CX36" s="738"/>
      <c r="CY36" s="738"/>
      <c r="CZ36" s="738"/>
      <c r="DA36" s="744"/>
      <c r="DB36" s="743"/>
      <c r="DC36" s="738"/>
      <c r="DD36" s="738"/>
      <c r="DE36" s="738"/>
      <c r="DF36" s="744"/>
      <c r="DG36" s="743"/>
      <c r="DH36" s="738"/>
      <c r="DI36" s="738"/>
      <c r="DJ36" s="738"/>
      <c r="DK36" s="744"/>
      <c r="DL36" s="743"/>
      <c r="DM36" s="738"/>
      <c r="DN36" s="738"/>
      <c r="DO36" s="738"/>
      <c r="DP36" s="744"/>
      <c r="DQ36" s="743"/>
      <c r="DR36" s="738"/>
      <c r="DS36" s="738"/>
      <c r="DT36" s="738"/>
      <c r="DU36" s="744"/>
      <c r="DV36" s="731"/>
      <c r="DW36" s="732"/>
      <c r="DX36" s="732"/>
      <c r="DY36" s="732"/>
      <c r="DZ36" s="745"/>
      <c r="EA36" s="48"/>
    </row>
    <row r="37" spans="1:131" ht="26.25" customHeight="1" x14ac:dyDescent="0.2">
      <c r="A37" s="54">
        <v>10</v>
      </c>
      <c r="B37" s="731"/>
      <c r="C37" s="732"/>
      <c r="D37" s="732"/>
      <c r="E37" s="732"/>
      <c r="F37" s="732"/>
      <c r="G37" s="732"/>
      <c r="H37" s="732"/>
      <c r="I37" s="732"/>
      <c r="J37" s="732"/>
      <c r="K37" s="732"/>
      <c r="L37" s="732"/>
      <c r="M37" s="732"/>
      <c r="N37" s="732"/>
      <c r="O37" s="732"/>
      <c r="P37" s="733"/>
      <c r="Q37" s="734"/>
      <c r="R37" s="735"/>
      <c r="S37" s="735"/>
      <c r="T37" s="735"/>
      <c r="U37" s="735"/>
      <c r="V37" s="735"/>
      <c r="W37" s="735"/>
      <c r="X37" s="735"/>
      <c r="Y37" s="735"/>
      <c r="Z37" s="735"/>
      <c r="AA37" s="735"/>
      <c r="AB37" s="735"/>
      <c r="AC37" s="735"/>
      <c r="AD37" s="735"/>
      <c r="AE37" s="736"/>
      <c r="AF37" s="737"/>
      <c r="AG37" s="738"/>
      <c r="AH37" s="738"/>
      <c r="AI37" s="738"/>
      <c r="AJ37" s="739"/>
      <c r="AK37" s="740"/>
      <c r="AL37" s="735"/>
      <c r="AM37" s="735"/>
      <c r="AN37" s="735"/>
      <c r="AO37" s="735"/>
      <c r="AP37" s="735"/>
      <c r="AQ37" s="735"/>
      <c r="AR37" s="735"/>
      <c r="AS37" s="735"/>
      <c r="AT37" s="735"/>
      <c r="AU37" s="735"/>
      <c r="AV37" s="735"/>
      <c r="AW37" s="735"/>
      <c r="AX37" s="735"/>
      <c r="AY37" s="735"/>
      <c r="AZ37" s="779"/>
      <c r="BA37" s="779"/>
      <c r="BB37" s="779"/>
      <c r="BC37" s="779"/>
      <c r="BD37" s="779"/>
      <c r="BE37" s="741"/>
      <c r="BF37" s="741"/>
      <c r="BG37" s="741"/>
      <c r="BH37" s="741"/>
      <c r="BI37" s="742"/>
      <c r="BJ37" s="56"/>
      <c r="BK37" s="56"/>
      <c r="BL37" s="56"/>
      <c r="BM37" s="56"/>
      <c r="BN37" s="56"/>
      <c r="BO37" s="55"/>
      <c r="BP37" s="55"/>
      <c r="BQ37" s="52">
        <v>31</v>
      </c>
      <c r="BR37" s="72"/>
      <c r="BS37" s="731"/>
      <c r="BT37" s="732"/>
      <c r="BU37" s="732"/>
      <c r="BV37" s="732"/>
      <c r="BW37" s="732"/>
      <c r="BX37" s="732"/>
      <c r="BY37" s="732"/>
      <c r="BZ37" s="732"/>
      <c r="CA37" s="732"/>
      <c r="CB37" s="732"/>
      <c r="CC37" s="732"/>
      <c r="CD37" s="732"/>
      <c r="CE37" s="732"/>
      <c r="CF37" s="732"/>
      <c r="CG37" s="733"/>
      <c r="CH37" s="743"/>
      <c r="CI37" s="738"/>
      <c r="CJ37" s="738"/>
      <c r="CK37" s="738"/>
      <c r="CL37" s="744"/>
      <c r="CM37" s="743"/>
      <c r="CN37" s="738"/>
      <c r="CO37" s="738"/>
      <c r="CP37" s="738"/>
      <c r="CQ37" s="744"/>
      <c r="CR37" s="743"/>
      <c r="CS37" s="738"/>
      <c r="CT37" s="738"/>
      <c r="CU37" s="738"/>
      <c r="CV37" s="744"/>
      <c r="CW37" s="743"/>
      <c r="CX37" s="738"/>
      <c r="CY37" s="738"/>
      <c r="CZ37" s="738"/>
      <c r="DA37" s="744"/>
      <c r="DB37" s="743"/>
      <c r="DC37" s="738"/>
      <c r="DD37" s="738"/>
      <c r="DE37" s="738"/>
      <c r="DF37" s="744"/>
      <c r="DG37" s="743"/>
      <c r="DH37" s="738"/>
      <c r="DI37" s="738"/>
      <c r="DJ37" s="738"/>
      <c r="DK37" s="744"/>
      <c r="DL37" s="743"/>
      <c r="DM37" s="738"/>
      <c r="DN37" s="738"/>
      <c r="DO37" s="738"/>
      <c r="DP37" s="744"/>
      <c r="DQ37" s="743"/>
      <c r="DR37" s="738"/>
      <c r="DS37" s="738"/>
      <c r="DT37" s="738"/>
      <c r="DU37" s="744"/>
      <c r="DV37" s="731"/>
      <c r="DW37" s="732"/>
      <c r="DX37" s="732"/>
      <c r="DY37" s="732"/>
      <c r="DZ37" s="745"/>
      <c r="EA37" s="48"/>
    </row>
    <row r="38" spans="1:131" ht="26.25" customHeight="1" x14ac:dyDescent="0.2">
      <c r="A38" s="54">
        <v>11</v>
      </c>
      <c r="B38" s="731"/>
      <c r="C38" s="732"/>
      <c r="D38" s="732"/>
      <c r="E38" s="732"/>
      <c r="F38" s="732"/>
      <c r="G38" s="732"/>
      <c r="H38" s="732"/>
      <c r="I38" s="732"/>
      <c r="J38" s="732"/>
      <c r="K38" s="732"/>
      <c r="L38" s="732"/>
      <c r="M38" s="732"/>
      <c r="N38" s="732"/>
      <c r="O38" s="732"/>
      <c r="P38" s="733"/>
      <c r="Q38" s="734"/>
      <c r="R38" s="735"/>
      <c r="S38" s="735"/>
      <c r="T38" s="735"/>
      <c r="U38" s="735"/>
      <c r="V38" s="735"/>
      <c r="W38" s="735"/>
      <c r="X38" s="735"/>
      <c r="Y38" s="735"/>
      <c r="Z38" s="735"/>
      <c r="AA38" s="735"/>
      <c r="AB38" s="735"/>
      <c r="AC38" s="735"/>
      <c r="AD38" s="735"/>
      <c r="AE38" s="736"/>
      <c r="AF38" s="737"/>
      <c r="AG38" s="738"/>
      <c r="AH38" s="738"/>
      <c r="AI38" s="738"/>
      <c r="AJ38" s="739"/>
      <c r="AK38" s="740"/>
      <c r="AL38" s="735"/>
      <c r="AM38" s="735"/>
      <c r="AN38" s="735"/>
      <c r="AO38" s="735"/>
      <c r="AP38" s="735"/>
      <c r="AQ38" s="735"/>
      <c r="AR38" s="735"/>
      <c r="AS38" s="735"/>
      <c r="AT38" s="735"/>
      <c r="AU38" s="735"/>
      <c r="AV38" s="735"/>
      <c r="AW38" s="735"/>
      <c r="AX38" s="735"/>
      <c r="AY38" s="735"/>
      <c r="AZ38" s="779"/>
      <c r="BA38" s="779"/>
      <c r="BB38" s="779"/>
      <c r="BC38" s="779"/>
      <c r="BD38" s="779"/>
      <c r="BE38" s="741"/>
      <c r="BF38" s="741"/>
      <c r="BG38" s="741"/>
      <c r="BH38" s="741"/>
      <c r="BI38" s="742"/>
      <c r="BJ38" s="56"/>
      <c r="BK38" s="56"/>
      <c r="BL38" s="56"/>
      <c r="BM38" s="56"/>
      <c r="BN38" s="56"/>
      <c r="BO38" s="55"/>
      <c r="BP38" s="55"/>
      <c r="BQ38" s="52">
        <v>32</v>
      </c>
      <c r="BR38" s="72"/>
      <c r="BS38" s="731"/>
      <c r="BT38" s="732"/>
      <c r="BU38" s="732"/>
      <c r="BV38" s="732"/>
      <c r="BW38" s="732"/>
      <c r="BX38" s="732"/>
      <c r="BY38" s="732"/>
      <c r="BZ38" s="732"/>
      <c r="CA38" s="732"/>
      <c r="CB38" s="732"/>
      <c r="CC38" s="732"/>
      <c r="CD38" s="732"/>
      <c r="CE38" s="732"/>
      <c r="CF38" s="732"/>
      <c r="CG38" s="733"/>
      <c r="CH38" s="743"/>
      <c r="CI38" s="738"/>
      <c r="CJ38" s="738"/>
      <c r="CK38" s="738"/>
      <c r="CL38" s="744"/>
      <c r="CM38" s="743"/>
      <c r="CN38" s="738"/>
      <c r="CO38" s="738"/>
      <c r="CP38" s="738"/>
      <c r="CQ38" s="744"/>
      <c r="CR38" s="743"/>
      <c r="CS38" s="738"/>
      <c r="CT38" s="738"/>
      <c r="CU38" s="738"/>
      <c r="CV38" s="744"/>
      <c r="CW38" s="743"/>
      <c r="CX38" s="738"/>
      <c r="CY38" s="738"/>
      <c r="CZ38" s="738"/>
      <c r="DA38" s="744"/>
      <c r="DB38" s="743"/>
      <c r="DC38" s="738"/>
      <c r="DD38" s="738"/>
      <c r="DE38" s="738"/>
      <c r="DF38" s="744"/>
      <c r="DG38" s="743"/>
      <c r="DH38" s="738"/>
      <c r="DI38" s="738"/>
      <c r="DJ38" s="738"/>
      <c r="DK38" s="744"/>
      <c r="DL38" s="743"/>
      <c r="DM38" s="738"/>
      <c r="DN38" s="738"/>
      <c r="DO38" s="738"/>
      <c r="DP38" s="744"/>
      <c r="DQ38" s="743"/>
      <c r="DR38" s="738"/>
      <c r="DS38" s="738"/>
      <c r="DT38" s="738"/>
      <c r="DU38" s="744"/>
      <c r="DV38" s="731"/>
      <c r="DW38" s="732"/>
      <c r="DX38" s="732"/>
      <c r="DY38" s="732"/>
      <c r="DZ38" s="745"/>
      <c r="EA38" s="48"/>
    </row>
    <row r="39" spans="1:131" ht="26.25" customHeight="1" x14ac:dyDescent="0.2">
      <c r="A39" s="54">
        <v>12</v>
      </c>
      <c r="B39" s="731"/>
      <c r="C39" s="732"/>
      <c r="D39" s="732"/>
      <c r="E39" s="732"/>
      <c r="F39" s="732"/>
      <c r="G39" s="732"/>
      <c r="H39" s="732"/>
      <c r="I39" s="732"/>
      <c r="J39" s="732"/>
      <c r="K39" s="732"/>
      <c r="L39" s="732"/>
      <c r="M39" s="732"/>
      <c r="N39" s="732"/>
      <c r="O39" s="732"/>
      <c r="P39" s="733"/>
      <c r="Q39" s="734"/>
      <c r="R39" s="735"/>
      <c r="S39" s="735"/>
      <c r="T39" s="735"/>
      <c r="U39" s="735"/>
      <c r="V39" s="735"/>
      <c r="W39" s="735"/>
      <c r="X39" s="735"/>
      <c r="Y39" s="735"/>
      <c r="Z39" s="735"/>
      <c r="AA39" s="735"/>
      <c r="AB39" s="735"/>
      <c r="AC39" s="735"/>
      <c r="AD39" s="735"/>
      <c r="AE39" s="736"/>
      <c r="AF39" s="737"/>
      <c r="AG39" s="738"/>
      <c r="AH39" s="738"/>
      <c r="AI39" s="738"/>
      <c r="AJ39" s="739"/>
      <c r="AK39" s="740"/>
      <c r="AL39" s="735"/>
      <c r="AM39" s="735"/>
      <c r="AN39" s="735"/>
      <c r="AO39" s="735"/>
      <c r="AP39" s="735"/>
      <c r="AQ39" s="735"/>
      <c r="AR39" s="735"/>
      <c r="AS39" s="735"/>
      <c r="AT39" s="735"/>
      <c r="AU39" s="735"/>
      <c r="AV39" s="735"/>
      <c r="AW39" s="735"/>
      <c r="AX39" s="735"/>
      <c r="AY39" s="735"/>
      <c r="AZ39" s="779"/>
      <c r="BA39" s="779"/>
      <c r="BB39" s="779"/>
      <c r="BC39" s="779"/>
      <c r="BD39" s="779"/>
      <c r="BE39" s="741"/>
      <c r="BF39" s="741"/>
      <c r="BG39" s="741"/>
      <c r="BH39" s="741"/>
      <c r="BI39" s="742"/>
      <c r="BJ39" s="56"/>
      <c r="BK39" s="56"/>
      <c r="BL39" s="56"/>
      <c r="BM39" s="56"/>
      <c r="BN39" s="56"/>
      <c r="BO39" s="55"/>
      <c r="BP39" s="55"/>
      <c r="BQ39" s="52">
        <v>33</v>
      </c>
      <c r="BR39" s="72"/>
      <c r="BS39" s="731"/>
      <c r="BT39" s="732"/>
      <c r="BU39" s="732"/>
      <c r="BV39" s="732"/>
      <c r="BW39" s="732"/>
      <c r="BX39" s="732"/>
      <c r="BY39" s="732"/>
      <c r="BZ39" s="732"/>
      <c r="CA39" s="732"/>
      <c r="CB39" s="732"/>
      <c r="CC39" s="732"/>
      <c r="CD39" s="732"/>
      <c r="CE39" s="732"/>
      <c r="CF39" s="732"/>
      <c r="CG39" s="733"/>
      <c r="CH39" s="743"/>
      <c r="CI39" s="738"/>
      <c r="CJ39" s="738"/>
      <c r="CK39" s="738"/>
      <c r="CL39" s="744"/>
      <c r="CM39" s="743"/>
      <c r="CN39" s="738"/>
      <c r="CO39" s="738"/>
      <c r="CP39" s="738"/>
      <c r="CQ39" s="744"/>
      <c r="CR39" s="743"/>
      <c r="CS39" s="738"/>
      <c r="CT39" s="738"/>
      <c r="CU39" s="738"/>
      <c r="CV39" s="744"/>
      <c r="CW39" s="743"/>
      <c r="CX39" s="738"/>
      <c r="CY39" s="738"/>
      <c r="CZ39" s="738"/>
      <c r="DA39" s="744"/>
      <c r="DB39" s="743"/>
      <c r="DC39" s="738"/>
      <c r="DD39" s="738"/>
      <c r="DE39" s="738"/>
      <c r="DF39" s="744"/>
      <c r="DG39" s="743"/>
      <c r="DH39" s="738"/>
      <c r="DI39" s="738"/>
      <c r="DJ39" s="738"/>
      <c r="DK39" s="744"/>
      <c r="DL39" s="743"/>
      <c r="DM39" s="738"/>
      <c r="DN39" s="738"/>
      <c r="DO39" s="738"/>
      <c r="DP39" s="744"/>
      <c r="DQ39" s="743"/>
      <c r="DR39" s="738"/>
      <c r="DS39" s="738"/>
      <c r="DT39" s="738"/>
      <c r="DU39" s="744"/>
      <c r="DV39" s="731"/>
      <c r="DW39" s="732"/>
      <c r="DX39" s="732"/>
      <c r="DY39" s="732"/>
      <c r="DZ39" s="745"/>
      <c r="EA39" s="48"/>
    </row>
    <row r="40" spans="1:131" ht="26.25" customHeight="1" x14ac:dyDescent="0.2">
      <c r="A40" s="52">
        <v>13</v>
      </c>
      <c r="B40" s="731"/>
      <c r="C40" s="732"/>
      <c r="D40" s="732"/>
      <c r="E40" s="732"/>
      <c r="F40" s="732"/>
      <c r="G40" s="732"/>
      <c r="H40" s="732"/>
      <c r="I40" s="732"/>
      <c r="J40" s="732"/>
      <c r="K40" s="732"/>
      <c r="L40" s="732"/>
      <c r="M40" s="732"/>
      <c r="N40" s="732"/>
      <c r="O40" s="732"/>
      <c r="P40" s="733"/>
      <c r="Q40" s="734"/>
      <c r="R40" s="735"/>
      <c r="S40" s="735"/>
      <c r="T40" s="735"/>
      <c r="U40" s="735"/>
      <c r="V40" s="735"/>
      <c r="W40" s="735"/>
      <c r="X40" s="735"/>
      <c r="Y40" s="735"/>
      <c r="Z40" s="735"/>
      <c r="AA40" s="735"/>
      <c r="AB40" s="735"/>
      <c r="AC40" s="735"/>
      <c r="AD40" s="735"/>
      <c r="AE40" s="736"/>
      <c r="AF40" s="737"/>
      <c r="AG40" s="738"/>
      <c r="AH40" s="738"/>
      <c r="AI40" s="738"/>
      <c r="AJ40" s="739"/>
      <c r="AK40" s="740"/>
      <c r="AL40" s="735"/>
      <c r="AM40" s="735"/>
      <c r="AN40" s="735"/>
      <c r="AO40" s="735"/>
      <c r="AP40" s="735"/>
      <c r="AQ40" s="735"/>
      <c r="AR40" s="735"/>
      <c r="AS40" s="735"/>
      <c r="AT40" s="735"/>
      <c r="AU40" s="735"/>
      <c r="AV40" s="735"/>
      <c r="AW40" s="735"/>
      <c r="AX40" s="735"/>
      <c r="AY40" s="735"/>
      <c r="AZ40" s="779"/>
      <c r="BA40" s="779"/>
      <c r="BB40" s="779"/>
      <c r="BC40" s="779"/>
      <c r="BD40" s="779"/>
      <c r="BE40" s="741"/>
      <c r="BF40" s="741"/>
      <c r="BG40" s="741"/>
      <c r="BH40" s="741"/>
      <c r="BI40" s="742"/>
      <c r="BJ40" s="56"/>
      <c r="BK40" s="56"/>
      <c r="BL40" s="56"/>
      <c r="BM40" s="56"/>
      <c r="BN40" s="56"/>
      <c r="BO40" s="55"/>
      <c r="BP40" s="55"/>
      <c r="BQ40" s="52">
        <v>34</v>
      </c>
      <c r="BR40" s="72"/>
      <c r="BS40" s="731"/>
      <c r="BT40" s="732"/>
      <c r="BU40" s="732"/>
      <c r="BV40" s="732"/>
      <c r="BW40" s="732"/>
      <c r="BX40" s="732"/>
      <c r="BY40" s="732"/>
      <c r="BZ40" s="732"/>
      <c r="CA40" s="732"/>
      <c r="CB40" s="732"/>
      <c r="CC40" s="732"/>
      <c r="CD40" s="732"/>
      <c r="CE40" s="732"/>
      <c r="CF40" s="732"/>
      <c r="CG40" s="733"/>
      <c r="CH40" s="743"/>
      <c r="CI40" s="738"/>
      <c r="CJ40" s="738"/>
      <c r="CK40" s="738"/>
      <c r="CL40" s="744"/>
      <c r="CM40" s="743"/>
      <c r="CN40" s="738"/>
      <c r="CO40" s="738"/>
      <c r="CP40" s="738"/>
      <c r="CQ40" s="744"/>
      <c r="CR40" s="743"/>
      <c r="CS40" s="738"/>
      <c r="CT40" s="738"/>
      <c r="CU40" s="738"/>
      <c r="CV40" s="744"/>
      <c r="CW40" s="743"/>
      <c r="CX40" s="738"/>
      <c r="CY40" s="738"/>
      <c r="CZ40" s="738"/>
      <c r="DA40" s="744"/>
      <c r="DB40" s="743"/>
      <c r="DC40" s="738"/>
      <c r="DD40" s="738"/>
      <c r="DE40" s="738"/>
      <c r="DF40" s="744"/>
      <c r="DG40" s="743"/>
      <c r="DH40" s="738"/>
      <c r="DI40" s="738"/>
      <c r="DJ40" s="738"/>
      <c r="DK40" s="744"/>
      <c r="DL40" s="743"/>
      <c r="DM40" s="738"/>
      <c r="DN40" s="738"/>
      <c r="DO40" s="738"/>
      <c r="DP40" s="744"/>
      <c r="DQ40" s="743"/>
      <c r="DR40" s="738"/>
      <c r="DS40" s="738"/>
      <c r="DT40" s="738"/>
      <c r="DU40" s="744"/>
      <c r="DV40" s="731"/>
      <c r="DW40" s="732"/>
      <c r="DX40" s="732"/>
      <c r="DY40" s="732"/>
      <c r="DZ40" s="745"/>
      <c r="EA40" s="48"/>
    </row>
    <row r="41" spans="1:131" ht="26.25" customHeight="1" x14ac:dyDescent="0.2">
      <c r="A41" s="52">
        <v>14</v>
      </c>
      <c r="B41" s="731"/>
      <c r="C41" s="732"/>
      <c r="D41" s="732"/>
      <c r="E41" s="732"/>
      <c r="F41" s="732"/>
      <c r="G41" s="732"/>
      <c r="H41" s="732"/>
      <c r="I41" s="732"/>
      <c r="J41" s="732"/>
      <c r="K41" s="732"/>
      <c r="L41" s="732"/>
      <c r="M41" s="732"/>
      <c r="N41" s="732"/>
      <c r="O41" s="732"/>
      <c r="P41" s="733"/>
      <c r="Q41" s="734"/>
      <c r="R41" s="735"/>
      <c r="S41" s="735"/>
      <c r="T41" s="735"/>
      <c r="U41" s="735"/>
      <c r="V41" s="735"/>
      <c r="W41" s="735"/>
      <c r="X41" s="735"/>
      <c r="Y41" s="735"/>
      <c r="Z41" s="735"/>
      <c r="AA41" s="735"/>
      <c r="AB41" s="735"/>
      <c r="AC41" s="735"/>
      <c r="AD41" s="735"/>
      <c r="AE41" s="736"/>
      <c r="AF41" s="737"/>
      <c r="AG41" s="738"/>
      <c r="AH41" s="738"/>
      <c r="AI41" s="738"/>
      <c r="AJ41" s="739"/>
      <c r="AK41" s="740"/>
      <c r="AL41" s="735"/>
      <c r="AM41" s="735"/>
      <c r="AN41" s="735"/>
      <c r="AO41" s="735"/>
      <c r="AP41" s="735"/>
      <c r="AQ41" s="735"/>
      <c r="AR41" s="735"/>
      <c r="AS41" s="735"/>
      <c r="AT41" s="735"/>
      <c r="AU41" s="735"/>
      <c r="AV41" s="735"/>
      <c r="AW41" s="735"/>
      <c r="AX41" s="735"/>
      <c r="AY41" s="735"/>
      <c r="AZ41" s="779"/>
      <c r="BA41" s="779"/>
      <c r="BB41" s="779"/>
      <c r="BC41" s="779"/>
      <c r="BD41" s="779"/>
      <c r="BE41" s="741"/>
      <c r="BF41" s="741"/>
      <c r="BG41" s="741"/>
      <c r="BH41" s="741"/>
      <c r="BI41" s="742"/>
      <c r="BJ41" s="56"/>
      <c r="BK41" s="56"/>
      <c r="BL41" s="56"/>
      <c r="BM41" s="56"/>
      <c r="BN41" s="56"/>
      <c r="BO41" s="55"/>
      <c r="BP41" s="55"/>
      <c r="BQ41" s="52">
        <v>35</v>
      </c>
      <c r="BR41" s="72"/>
      <c r="BS41" s="731"/>
      <c r="BT41" s="732"/>
      <c r="BU41" s="732"/>
      <c r="BV41" s="732"/>
      <c r="BW41" s="732"/>
      <c r="BX41" s="732"/>
      <c r="BY41" s="732"/>
      <c r="BZ41" s="732"/>
      <c r="CA41" s="732"/>
      <c r="CB41" s="732"/>
      <c r="CC41" s="732"/>
      <c r="CD41" s="732"/>
      <c r="CE41" s="732"/>
      <c r="CF41" s="732"/>
      <c r="CG41" s="733"/>
      <c r="CH41" s="743"/>
      <c r="CI41" s="738"/>
      <c r="CJ41" s="738"/>
      <c r="CK41" s="738"/>
      <c r="CL41" s="744"/>
      <c r="CM41" s="743"/>
      <c r="CN41" s="738"/>
      <c r="CO41" s="738"/>
      <c r="CP41" s="738"/>
      <c r="CQ41" s="744"/>
      <c r="CR41" s="743"/>
      <c r="CS41" s="738"/>
      <c r="CT41" s="738"/>
      <c r="CU41" s="738"/>
      <c r="CV41" s="744"/>
      <c r="CW41" s="743"/>
      <c r="CX41" s="738"/>
      <c r="CY41" s="738"/>
      <c r="CZ41" s="738"/>
      <c r="DA41" s="744"/>
      <c r="DB41" s="743"/>
      <c r="DC41" s="738"/>
      <c r="DD41" s="738"/>
      <c r="DE41" s="738"/>
      <c r="DF41" s="744"/>
      <c r="DG41" s="743"/>
      <c r="DH41" s="738"/>
      <c r="DI41" s="738"/>
      <c r="DJ41" s="738"/>
      <c r="DK41" s="744"/>
      <c r="DL41" s="743"/>
      <c r="DM41" s="738"/>
      <c r="DN41" s="738"/>
      <c r="DO41" s="738"/>
      <c r="DP41" s="744"/>
      <c r="DQ41" s="743"/>
      <c r="DR41" s="738"/>
      <c r="DS41" s="738"/>
      <c r="DT41" s="738"/>
      <c r="DU41" s="744"/>
      <c r="DV41" s="731"/>
      <c r="DW41" s="732"/>
      <c r="DX41" s="732"/>
      <c r="DY41" s="732"/>
      <c r="DZ41" s="745"/>
      <c r="EA41" s="48"/>
    </row>
    <row r="42" spans="1:131" ht="26.25" customHeight="1" x14ac:dyDescent="0.2">
      <c r="A42" s="52">
        <v>15</v>
      </c>
      <c r="B42" s="731"/>
      <c r="C42" s="732"/>
      <c r="D42" s="732"/>
      <c r="E42" s="732"/>
      <c r="F42" s="732"/>
      <c r="G42" s="732"/>
      <c r="H42" s="732"/>
      <c r="I42" s="732"/>
      <c r="J42" s="732"/>
      <c r="K42" s="732"/>
      <c r="L42" s="732"/>
      <c r="M42" s="732"/>
      <c r="N42" s="732"/>
      <c r="O42" s="732"/>
      <c r="P42" s="733"/>
      <c r="Q42" s="734"/>
      <c r="R42" s="735"/>
      <c r="S42" s="735"/>
      <c r="T42" s="735"/>
      <c r="U42" s="735"/>
      <c r="V42" s="735"/>
      <c r="W42" s="735"/>
      <c r="X42" s="735"/>
      <c r="Y42" s="735"/>
      <c r="Z42" s="735"/>
      <c r="AA42" s="735"/>
      <c r="AB42" s="735"/>
      <c r="AC42" s="735"/>
      <c r="AD42" s="735"/>
      <c r="AE42" s="736"/>
      <c r="AF42" s="737"/>
      <c r="AG42" s="738"/>
      <c r="AH42" s="738"/>
      <c r="AI42" s="738"/>
      <c r="AJ42" s="739"/>
      <c r="AK42" s="740"/>
      <c r="AL42" s="735"/>
      <c r="AM42" s="735"/>
      <c r="AN42" s="735"/>
      <c r="AO42" s="735"/>
      <c r="AP42" s="735"/>
      <c r="AQ42" s="735"/>
      <c r="AR42" s="735"/>
      <c r="AS42" s="735"/>
      <c r="AT42" s="735"/>
      <c r="AU42" s="735"/>
      <c r="AV42" s="735"/>
      <c r="AW42" s="735"/>
      <c r="AX42" s="735"/>
      <c r="AY42" s="735"/>
      <c r="AZ42" s="779"/>
      <c r="BA42" s="779"/>
      <c r="BB42" s="779"/>
      <c r="BC42" s="779"/>
      <c r="BD42" s="779"/>
      <c r="BE42" s="741"/>
      <c r="BF42" s="741"/>
      <c r="BG42" s="741"/>
      <c r="BH42" s="741"/>
      <c r="BI42" s="742"/>
      <c r="BJ42" s="56"/>
      <c r="BK42" s="56"/>
      <c r="BL42" s="56"/>
      <c r="BM42" s="56"/>
      <c r="BN42" s="56"/>
      <c r="BO42" s="55"/>
      <c r="BP42" s="55"/>
      <c r="BQ42" s="52">
        <v>36</v>
      </c>
      <c r="BR42" s="72"/>
      <c r="BS42" s="731"/>
      <c r="BT42" s="732"/>
      <c r="BU42" s="732"/>
      <c r="BV42" s="732"/>
      <c r="BW42" s="732"/>
      <c r="BX42" s="732"/>
      <c r="BY42" s="732"/>
      <c r="BZ42" s="732"/>
      <c r="CA42" s="732"/>
      <c r="CB42" s="732"/>
      <c r="CC42" s="732"/>
      <c r="CD42" s="732"/>
      <c r="CE42" s="732"/>
      <c r="CF42" s="732"/>
      <c r="CG42" s="733"/>
      <c r="CH42" s="743"/>
      <c r="CI42" s="738"/>
      <c r="CJ42" s="738"/>
      <c r="CK42" s="738"/>
      <c r="CL42" s="744"/>
      <c r="CM42" s="743"/>
      <c r="CN42" s="738"/>
      <c r="CO42" s="738"/>
      <c r="CP42" s="738"/>
      <c r="CQ42" s="744"/>
      <c r="CR42" s="743"/>
      <c r="CS42" s="738"/>
      <c r="CT42" s="738"/>
      <c r="CU42" s="738"/>
      <c r="CV42" s="744"/>
      <c r="CW42" s="743"/>
      <c r="CX42" s="738"/>
      <c r="CY42" s="738"/>
      <c r="CZ42" s="738"/>
      <c r="DA42" s="744"/>
      <c r="DB42" s="743"/>
      <c r="DC42" s="738"/>
      <c r="DD42" s="738"/>
      <c r="DE42" s="738"/>
      <c r="DF42" s="744"/>
      <c r="DG42" s="743"/>
      <c r="DH42" s="738"/>
      <c r="DI42" s="738"/>
      <c r="DJ42" s="738"/>
      <c r="DK42" s="744"/>
      <c r="DL42" s="743"/>
      <c r="DM42" s="738"/>
      <c r="DN42" s="738"/>
      <c r="DO42" s="738"/>
      <c r="DP42" s="744"/>
      <c r="DQ42" s="743"/>
      <c r="DR42" s="738"/>
      <c r="DS42" s="738"/>
      <c r="DT42" s="738"/>
      <c r="DU42" s="744"/>
      <c r="DV42" s="731"/>
      <c r="DW42" s="732"/>
      <c r="DX42" s="732"/>
      <c r="DY42" s="732"/>
      <c r="DZ42" s="745"/>
      <c r="EA42" s="48"/>
    </row>
    <row r="43" spans="1:131" ht="26.25" customHeight="1" x14ac:dyDescent="0.2">
      <c r="A43" s="52">
        <v>16</v>
      </c>
      <c r="B43" s="731"/>
      <c r="C43" s="732"/>
      <c r="D43" s="732"/>
      <c r="E43" s="732"/>
      <c r="F43" s="732"/>
      <c r="G43" s="732"/>
      <c r="H43" s="732"/>
      <c r="I43" s="732"/>
      <c r="J43" s="732"/>
      <c r="K43" s="732"/>
      <c r="L43" s="732"/>
      <c r="M43" s="732"/>
      <c r="N43" s="732"/>
      <c r="O43" s="732"/>
      <c r="P43" s="733"/>
      <c r="Q43" s="734"/>
      <c r="R43" s="735"/>
      <c r="S43" s="735"/>
      <c r="T43" s="735"/>
      <c r="U43" s="735"/>
      <c r="V43" s="735"/>
      <c r="W43" s="735"/>
      <c r="X43" s="735"/>
      <c r="Y43" s="735"/>
      <c r="Z43" s="735"/>
      <c r="AA43" s="735"/>
      <c r="AB43" s="735"/>
      <c r="AC43" s="735"/>
      <c r="AD43" s="735"/>
      <c r="AE43" s="736"/>
      <c r="AF43" s="737"/>
      <c r="AG43" s="738"/>
      <c r="AH43" s="738"/>
      <c r="AI43" s="738"/>
      <c r="AJ43" s="739"/>
      <c r="AK43" s="740"/>
      <c r="AL43" s="735"/>
      <c r="AM43" s="735"/>
      <c r="AN43" s="735"/>
      <c r="AO43" s="735"/>
      <c r="AP43" s="735"/>
      <c r="AQ43" s="735"/>
      <c r="AR43" s="735"/>
      <c r="AS43" s="735"/>
      <c r="AT43" s="735"/>
      <c r="AU43" s="735"/>
      <c r="AV43" s="735"/>
      <c r="AW43" s="735"/>
      <c r="AX43" s="735"/>
      <c r="AY43" s="735"/>
      <c r="AZ43" s="779"/>
      <c r="BA43" s="779"/>
      <c r="BB43" s="779"/>
      <c r="BC43" s="779"/>
      <c r="BD43" s="779"/>
      <c r="BE43" s="741"/>
      <c r="BF43" s="741"/>
      <c r="BG43" s="741"/>
      <c r="BH43" s="741"/>
      <c r="BI43" s="742"/>
      <c r="BJ43" s="56"/>
      <c r="BK43" s="56"/>
      <c r="BL43" s="56"/>
      <c r="BM43" s="56"/>
      <c r="BN43" s="56"/>
      <c r="BO43" s="55"/>
      <c r="BP43" s="55"/>
      <c r="BQ43" s="52">
        <v>37</v>
      </c>
      <c r="BR43" s="72"/>
      <c r="BS43" s="731"/>
      <c r="BT43" s="732"/>
      <c r="BU43" s="732"/>
      <c r="BV43" s="732"/>
      <c r="BW43" s="732"/>
      <c r="BX43" s="732"/>
      <c r="BY43" s="732"/>
      <c r="BZ43" s="732"/>
      <c r="CA43" s="732"/>
      <c r="CB43" s="732"/>
      <c r="CC43" s="732"/>
      <c r="CD43" s="732"/>
      <c r="CE43" s="732"/>
      <c r="CF43" s="732"/>
      <c r="CG43" s="733"/>
      <c r="CH43" s="743"/>
      <c r="CI43" s="738"/>
      <c r="CJ43" s="738"/>
      <c r="CK43" s="738"/>
      <c r="CL43" s="744"/>
      <c r="CM43" s="743"/>
      <c r="CN43" s="738"/>
      <c r="CO43" s="738"/>
      <c r="CP43" s="738"/>
      <c r="CQ43" s="744"/>
      <c r="CR43" s="743"/>
      <c r="CS43" s="738"/>
      <c r="CT43" s="738"/>
      <c r="CU43" s="738"/>
      <c r="CV43" s="744"/>
      <c r="CW43" s="743"/>
      <c r="CX43" s="738"/>
      <c r="CY43" s="738"/>
      <c r="CZ43" s="738"/>
      <c r="DA43" s="744"/>
      <c r="DB43" s="743"/>
      <c r="DC43" s="738"/>
      <c r="DD43" s="738"/>
      <c r="DE43" s="738"/>
      <c r="DF43" s="744"/>
      <c r="DG43" s="743"/>
      <c r="DH43" s="738"/>
      <c r="DI43" s="738"/>
      <c r="DJ43" s="738"/>
      <c r="DK43" s="744"/>
      <c r="DL43" s="743"/>
      <c r="DM43" s="738"/>
      <c r="DN43" s="738"/>
      <c r="DO43" s="738"/>
      <c r="DP43" s="744"/>
      <c r="DQ43" s="743"/>
      <c r="DR43" s="738"/>
      <c r="DS43" s="738"/>
      <c r="DT43" s="738"/>
      <c r="DU43" s="744"/>
      <c r="DV43" s="731"/>
      <c r="DW43" s="732"/>
      <c r="DX43" s="732"/>
      <c r="DY43" s="732"/>
      <c r="DZ43" s="745"/>
      <c r="EA43" s="48"/>
    </row>
    <row r="44" spans="1:131" ht="26.25" customHeight="1" x14ac:dyDescent="0.2">
      <c r="A44" s="52">
        <v>17</v>
      </c>
      <c r="B44" s="731"/>
      <c r="C44" s="732"/>
      <c r="D44" s="732"/>
      <c r="E44" s="732"/>
      <c r="F44" s="732"/>
      <c r="G44" s="732"/>
      <c r="H44" s="732"/>
      <c r="I44" s="732"/>
      <c r="J44" s="732"/>
      <c r="K44" s="732"/>
      <c r="L44" s="732"/>
      <c r="M44" s="732"/>
      <c r="N44" s="732"/>
      <c r="O44" s="732"/>
      <c r="P44" s="733"/>
      <c r="Q44" s="734"/>
      <c r="R44" s="735"/>
      <c r="S44" s="735"/>
      <c r="T44" s="735"/>
      <c r="U44" s="735"/>
      <c r="V44" s="735"/>
      <c r="W44" s="735"/>
      <c r="X44" s="735"/>
      <c r="Y44" s="735"/>
      <c r="Z44" s="735"/>
      <c r="AA44" s="735"/>
      <c r="AB44" s="735"/>
      <c r="AC44" s="735"/>
      <c r="AD44" s="735"/>
      <c r="AE44" s="736"/>
      <c r="AF44" s="737"/>
      <c r="AG44" s="738"/>
      <c r="AH44" s="738"/>
      <c r="AI44" s="738"/>
      <c r="AJ44" s="739"/>
      <c r="AK44" s="740"/>
      <c r="AL44" s="735"/>
      <c r="AM44" s="735"/>
      <c r="AN44" s="735"/>
      <c r="AO44" s="735"/>
      <c r="AP44" s="735"/>
      <c r="AQ44" s="735"/>
      <c r="AR44" s="735"/>
      <c r="AS44" s="735"/>
      <c r="AT44" s="735"/>
      <c r="AU44" s="735"/>
      <c r="AV44" s="735"/>
      <c r="AW44" s="735"/>
      <c r="AX44" s="735"/>
      <c r="AY44" s="735"/>
      <c r="AZ44" s="779"/>
      <c r="BA44" s="779"/>
      <c r="BB44" s="779"/>
      <c r="BC44" s="779"/>
      <c r="BD44" s="779"/>
      <c r="BE44" s="741"/>
      <c r="BF44" s="741"/>
      <c r="BG44" s="741"/>
      <c r="BH44" s="741"/>
      <c r="BI44" s="742"/>
      <c r="BJ44" s="56"/>
      <c r="BK44" s="56"/>
      <c r="BL44" s="56"/>
      <c r="BM44" s="56"/>
      <c r="BN44" s="56"/>
      <c r="BO44" s="55"/>
      <c r="BP44" s="55"/>
      <c r="BQ44" s="52">
        <v>38</v>
      </c>
      <c r="BR44" s="72"/>
      <c r="BS44" s="731"/>
      <c r="BT44" s="732"/>
      <c r="BU44" s="732"/>
      <c r="BV44" s="732"/>
      <c r="BW44" s="732"/>
      <c r="BX44" s="732"/>
      <c r="BY44" s="732"/>
      <c r="BZ44" s="732"/>
      <c r="CA44" s="732"/>
      <c r="CB44" s="732"/>
      <c r="CC44" s="732"/>
      <c r="CD44" s="732"/>
      <c r="CE44" s="732"/>
      <c r="CF44" s="732"/>
      <c r="CG44" s="733"/>
      <c r="CH44" s="743"/>
      <c r="CI44" s="738"/>
      <c r="CJ44" s="738"/>
      <c r="CK44" s="738"/>
      <c r="CL44" s="744"/>
      <c r="CM44" s="743"/>
      <c r="CN44" s="738"/>
      <c r="CO44" s="738"/>
      <c r="CP44" s="738"/>
      <c r="CQ44" s="744"/>
      <c r="CR44" s="743"/>
      <c r="CS44" s="738"/>
      <c r="CT44" s="738"/>
      <c r="CU44" s="738"/>
      <c r="CV44" s="744"/>
      <c r="CW44" s="743"/>
      <c r="CX44" s="738"/>
      <c r="CY44" s="738"/>
      <c r="CZ44" s="738"/>
      <c r="DA44" s="744"/>
      <c r="DB44" s="743"/>
      <c r="DC44" s="738"/>
      <c r="DD44" s="738"/>
      <c r="DE44" s="738"/>
      <c r="DF44" s="744"/>
      <c r="DG44" s="743"/>
      <c r="DH44" s="738"/>
      <c r="DI44" s="738"/>
      <c r="DJ44" s="738"/>
      <c r="DK44" s="744"/>
      <c r="DL44" s="743"/>
      <c r="DM44" s="738"/>
      <c r="DN44" s="738"/>
      <c r="DO44" s="738"/>
      <c r="DP44" s="744"/>
      <c r="DQ44" s="743"/>
      <c r="DR44" s="738"/>
      <c r="DS44" s="738"/>
      <c r="DT44" s="738"/>
      <c r="DU44" s="744"/>
      <c r="DV44" s="731"/>
      <c r="DW44" s="732"/>
      <c r="DX44" s="732"/>
      <c r="DY44" s="732"/>
      <c r="DZ44" s="745"/>
      <c r="EA44" s="48"/>
    </row>
    <row r="45" spans="1:131" ht="26.25" customHeight="1" x14ac:dyDescent="0.2">
      <c r="A45" s="52">
        <v>18</v>
      </c>
      <c r="B45" s="731"/>
      <c r="C45" s="732"/>
      <c r="D45" s="732"/>
      <c r="E45" s="732"/>
      <c r="F45" s="732"/>
      <c r="G45" s="732"/>
      <c r="H45" s="732"/>
      <c r="I45" s="732"/>
      <c r="J45" s="732"/>
      <c r="K45" s="732"/>
      <c r="L45" s="732"/>
      <c r="M45" s="732"/>
      <c r="N45" s="732"/>
      <c r="O45" s="732"/>
      <c r="P45" s="733"/>
      <c r="Q45" s="734"/>
      <c r="R45" s="735"/>
      <c r="S45" s="735"/>
      <c r="T45" s="735"/>
      <c r="U45" s="735"/>
      <c r="V45" s="735"/>
      <c r="W45" s="735"/>
      <c r="X45" s="735"/>
      <c r="Y45" s="735"/>
      <c r="Z45" s="735"/>
      <c r="AA45" s="735"/>
      <c r="AB45" s="735"/>
      <c r="AC45" s="735"/>
      <c r="AD45" s="735"/>
      <c r="AE45" s="736"/>
      <c r="AF45" s="737"/>
      <c r="AG45" s="738"/>
      <c r="AH45" s="738"/>
      <c r="AI45" s="738"/>
      <c r="AJ45" s="739"/>
      <c r="AK45" s="740"/>
      <c r="AL45" s="735"/>
      <c r="AM45" s="735"/>
      <c r="AN45" s="735"/>
      <c r="AO45" s="735"/>
      <c r="AP45" s="735"/>
      <c r="AQ45" s="735"/>
      <c r="AR45" s="735"/>
      <c r="AS45" s="735"/>
      <c r="AT45" s="735"/>
      <c r="AU45" s="735"/>
      <c r="AV45" s="735"/>
      <c r="AW45" s="735"/>
      <c r="AX45" s="735"/>
      <c r="AY45" s="735"/>
      <c r="AZ45" s="779"/>
      <c r="BA45" s="779"/>
      <c r="BB45" s="779"/>
      <c r="BC45" s="779"/>
      <c r="BD45" s="779"/>
      <c r="BE45" s="741"/>
      <c r="BF45" s="741"/>
      <c r="BG45" s="741"/>
      <c r="BH45" s="741"/>
      <c r="BI45" s="742"/>
      <c r="BJ45" s="56"/>
      <c r="BK45" s="56"/>
      <c r="BL45" s="56"/>
      <c r="BM45" s="56"/>
      <c r="BN45" s="56"/>
      <c r="BO45" s="55"/>
      <c r="BP45" s="55"/>
      <c r="BQ45" s="52">
        <v>39</v>
      </c>
      <c r="BR45" s="72"/>
      <c r="BS45" s="731"/>
      <c r="BT45" s="732"/>
      <c r="BU45" s="732"/>
      <c r="BV45" s="732"/>
      <c r="BW45" s="732"/>
      <c r="BX45" s="732"/>
      <c r="BY45" s="732"/>
      <c r="BZ45" s="732"/>
      <c r="CA45" s="732"/>
      <c r="CB45" s="732"/>
      <c r="CC45" s="732"/>
      <c r="CD45" s="732"/>
      <c r="CE45" s="732"/>
      <c r="CF45" s="732"/>
      <c r="CG45" s="733"/>
      <c r="CH45" s="743"/>
      <c r="CI45" s="738"/>
      <c r="CJ45" s="738"/>
      <c r="CK45" s="738"/>
      <c r="CL45" s="744"/>
      <c r="CM45" s="743"/>
      <c r="CN45" s="738"/>
      <c r="CO45" s="738"/>
      <c r="CP45" s="738"/>
      <c r="CQ45" s="744"/>
      <c r="CR45" s="743"/>
      <c r="CS45" s="738"/>
      <c r="CT45" s="738"/>
      <c r="CU45" s="738"/>
      <c r="CV45" s="744"/>
      <c r="CW45" s="743"/>
      <c r="CX45" s="738"/>
      <c r="CY45" s="738"/>
      <c r="CZ45" s="738"/>
      <c r="DA45" s="744"/>
      <c r="DB45" s="743"/>
      <c r="DC45" s="738"/>
      <c r="DD45" s="738"/>
      <c r="DE45" s="738"/>
      <c r="DF45" s="744"/>
      <c r="DG45" s="743"/>
      <c r="DH45" s="738"/>
      <c r="DI45" s="738"/>
      <c r="DJ45" s="738"/>
      <c r="DK45" s="744"/>
      <c r="DL45" s="743"/>
      <c r="DM45" s="738"/>
      <c r="DN45" s="738"/>
      <c r="DO45" s="738"/>
      <c r="DP45" s="744"/>
      <c r="DQ45" s="743"/>
      <c r="DR45" s="738"/>
      <c r="DS45" s="738"/>
      <c r="DT45" s="738"/>
      <c r="DU45" s="744"/>
      <c r="DV45" s="731"/>
      <c r="DW45" s="732"/>
      <c r="DX45" s="732"/>
      <c r="DY45" s="732"/>
      <c r="DZ45" s="745"/>
      <c r="EA45" s="48"/>
    </row>
    <row r="46" spans="1:131" ht="26.25" customHeight="1" x14ac:dyDescent="0.2">
      <c r="A46" s="52">
        <v>19</v>
      </c>
      <c r="B46" s="731"/>
      <c r="C46" s="732"/>
      <c r="D46" s="732"/>
      <c r="E46" s="732"/>
      <c r="F46" s="732"/>
      <c r="G46" s="732"/>
      <c r="H46" s="732"/>
      <c r="I46" s="732"/>
      <c r="J46" s="732"/>
      <c r="K46" s="732"/>
      <c r="L46" s="732"/>
      <c r="M46" s="732"/>
      <c r="N46" s="732"/>
      <c r="O46" s="732"/>
      <c r="P46" s="733"/>
      <c r="Q46" s="734"/>
      <c r="R46" s="735"/>
      <c r="S46" s="735"/>
      <c r="T46" s="735"/>
      <c r="U46" s="735"/>
      <c r="V46" s="735"/>
      <c r="W46" s="735"/>
      <c r="X46" s="735"/>
      <c r="Y46" s="735"/>
      <c r="Z46" s="735"/>
      <c r="AA46" s="735"/>
      <c r="AB46" s="735"/>
      <c r="AC46" s="735"/>
      <c r="AD46" s="735"/>
      <c r="AE46" s="736"/>
      <c r="AF46" s="737"/>
      <c r="AG46" s="738"/>
      <c r="AH46" s="738"/>
      <c r="AI46" s="738"/>
      <c r="AJ46" s="739"/>
      <c r="AK46" s="740"/>
      <c r="AL46" s="735"/>
      <c r="AM46" s="735"/>
      <c r="AN46" s="735"/>
      <c r="AO46" s="735"/>
      <c r="AP46" s="735"/>
      <c r="AQ46" s="735"/>
      <c r="AR46" s="735"/>
      <c r="AS46" s="735"/>
      <c r="AT46" s="735"/>
      <c r="AU46" s="735"/>
      <c r="AV46" s="735"/>
      <c r="AW46" s="735"/>
      <c r="AX46" s="735"/>
      <c r="AY46" s="735"/>
      <c r="AZ46" s="779"/>
      <c r="BA46" s="779"/>
      <c r="BB46" s="779"/>
      <c r="BC46" s="779"/>
      <c r="BD46" s="779"/>
      <c r="BE46" s="741"/>
      <c r="BF46" s="741"/>
      <c r="BG46" s="741"/>
      <c r="BH46" s="741"/>
      <c r="BI46" s="742"/>
      <c r="BJ46" s="56"/>
      <c r="BK46" s="56"/>
      <c r="BL46" s="56"/>
      <c r="BM46" s="56"/>
      <c r="BN46" s="56"/>
      <c r="BO46" s="55"/>
      <c r="BP46" s="55"/>
      <c r="BQ46" s="52">
        <v>40</v>
      </c>
      <c r="BR46" s="72"/>
      <c r="BS46" s="731"/>
      <c r="BT46" s="732"/>
      <c r="BU46" s="732"/>
      <c r="BV46" s="732"/>
      <c r="BW46" s="732"/>
      <c r="BX46" s="732"/>
      <c r="BY46" s="732"/>
      <c r="BZ46" s="732"/>
      <c r="CA46" s="732"/>
      <c r="CB46" s="732"/>
      <c r="CC46" s="732"/>
      <c r="CD46" s="732"/>
      <c r="CE46" s="732"/>
      <c r="CF46" s="732"/>
      <c r="CG46" s="733"/>
      <c r="CH46" s="743"/>
      <c r="CI46" s="738"/>
      <c r="CJ46" s="738"/>
      <c r="CK46" s="738"/>
      <c r="CL46" s="744"/>
      <c r="CM46" s="743"/>
      <c r="CN46" s="738"/>
      <c r="CO46" s="738"/>
      <c r="CP46" s="738"/>
      <c r="CQ46" s="744"/>
      <c r="CR46" s="743"/>
      <c r="CS46" s="738"/>
      <c r="CT46" s="738"/>
      <c r="CU46" s="738"/>
      <c r="CV46" s="744"/>
      <c r="CW46" s="743"/>
      <c r="CX46" s="738"/>
      <c r="CY46" s="738"/>
      <c r="CZ46" s="738"/>
      <c r="DA46" s="744"/>
      <c r="DB46" s="743"/>
      <c r="DC46" s="738"/>
      <c r="DD46" s="738"/>
      <c r="DE46" s="738"/>
      <c r="DF46" s="744"/>
      <c r="DG46" s="743"/>
      <c r="DH46" s="738"/>
      <c r="DI46" s="738"/>
      <c r="DJ46" s="738"/>
      <c r="DK46" s="744"/>
      <c r="DL46" s="743"/>
      <c r="DM46" s="738"/>
      <c r="DN46" s="738"/>
      <c r="DO46" s="738"/>
      <c r="DP46" s="744"/>
      <c r="DQ46" s="743"/>
      <c r="DR46" s="738"/>
      <c r="DS46" s="738"/>
      <c r="DT46" s="738"/>
      <c r="DU46" s="744"/>
      <c r="DV46" s="731"/>
      <c r="DW46" s="732"/>
      <c r="DX46" s="732"/>
      <c r="DY46" s="732"/>
      <c r="DZ46" s="745"/>
      <c r="EA46" s="48"/>
    </row>
    <row r="47" spans="1:131" ht="26.25" customHeight="1" x14ac:dyDescent="0.2">
      <c r="A47" s="52">
        <v>20</v>
      </c>
      <c r="B47" s="731"/>
      <c r="C47" s="732"/>
      <c r="D47" s="732"/>
      <c r="E47" s="732"/>
      <c r="F47" s="732"/>
      <c r="G47" s="732"/>
      <c r="H47" s="732"/>
      <c r="I47" s="732"/>
      <c r="J47" s="732"/>
      <c r="K47" s="732"/>
      <c r="L47" s="732"/>
      <c r="M47" s="732"/>
      <c r="N47" s="732"/>
      <c r="O47" s="732"/>
      <c r="P47" s="733"/>
      <c r="Q47" s="734"/>
      <c r="R47" s="735"/>
      <c r="S47" s="735"/>
      <c r="T47" s="735"/>
      <c r="U47" s="735"/>
      <c r="V47" s="735"/>
      <c r="W47" s="735"/>
      <c r="X47" s="735"/>
      <c r="Y47" s="735"/>
      <c r="Z47" s="735"/>
      <c r="AA47" s="735"/>
      <c r="AB47" s="735"/>
      <c r="AC47" s="735"/>
      <c r="AD47" s="735"/>
      <c r="AE47" s="736"/>
      <c r="AF47" s="737"/>
      <c r="AG47" s="738"/>
      <c r="AH47" s="738"/>
      <c r="AI47" s="738"/>
      <c r="AJ47" s="739"/>
      <c r="AK47" s="740"/>
      <c r="AL47" s="735"/>
      <c r="AM47" s="735"/>
      <c r="AN47" s="735"/>
      <c r="AO47" s="735"/>
      <c r="AP47" s="735"/>
      <c r="AQ47" s="735"/>
      <c r="AR47" s="735"/>
      <c r="AS47" s="735"/>
      <c r="AT47" s="735"/>
      <c r="AU47" s="735"/>
      <c r="AV47" s="735"/>
      <c r="AW47" s="735"/>
      <c r="AX47" s="735"/>
      <c r="AY47" s="735"/>
      <c r="AZ47" s="779"/>
      <c r="BA47" s="779"/>
      <c r="BB47" s="779"/>
      <c r="BC47" s="779"/>
      <c r="BD47" s="779"/>
      <c r="BE47" s="741"/>
      <c r="BF47" s="741"/>
      <c r="BG47" s="741"/>
      <c r="BH47" s="741"/>
      <c r="BI47" s="742"/>
      <c r="BJ47" s="56"/>
      <c r="BK47" s="56"/>
      <c r="BL47" s="56"/>
      <c r="BM47" s="56"/>
      <c r="BN47" s="56"/>
      <c r="BO47" s="55"/>
      <c r="BP47" s="55"/>
      <c r="BQ47" s="52">
        <v>41</v>
      </c>
      <c r="BR47" s="72"/>
      <c r="BS47" s="731"/>
      <c r="BT47" s="732"/>
      <c r="BU47" s="732"/>
      <c r="BV47" s="732"/>
      <c r="BW47" s="732"/>
      <c r="BX47" s="732"/>
      <c r="BY47" s="732"/>
      <c r="BZ47" s="732"/>
      <c r="CA47" s="732"/>
      <c r="CB47" s="732"/>
      <c r="CC47" s="732"/>
      <c r="CD47" s="732"/>
      <c r="CE47" s="732"/>
      <c r="CF47" s="732"/>
      <c r="CG47" s="733"/>
      <c r="CH47" s="743"/>
      <c r="CI47" s="738"/>
      <c r="CJ47" s="738"/>
      <c r="CK47" s="738"/>
      <c r="CL47" s="744"/>
      <c r="CM47" s="743"/>
      <c r="CN47" s="738"/>
      <c r="CO47" s="738"/>
      <c r="CP47" s="738"/>
      <c r="CQ47" s="744"/>
      <c r="CR47" s="743"/>
      <c r="CS47" s="738"/>
      <c r="CT47" s="738"/>
      <c r="CU47" s="738"/>
      <c r="CV47" s="744"/>
      <c r="CW47" s="743"/>
      <c r="CX47" s="738"/>
      <c r="CY47" s="738"/>
      <c r="CZ47" s="738"/>
      <c r="DA47" s="744"/>
      <c r="DB47" s="743"/>
      <c r="DC47" s="738"/>
      <c r="DD47" s="738"/>
      <c r="DE47" s="738"/>
      <c r="DF47" s="744"/>
      <c r="DG47" s="743"/>
      <c r="DH47" s="738"/>
      <c r="DI47" s="738"/>
      <c r="DJ47" s="738"/>
      <c r="DK47" s="744"/>
      <c r="DL47" s="743"/>
      <c r="DM47" s="738"/>
      <c r="DN47" s="738"/>
      <c r="DO47" s="738"/>
      <c r="DP47" s="744"/>
      <c r="DQ47" s="743"/>
      <c r="DR47" s="738"/>
      <c r="DS47" s="738"/>
      <c r="DT47" s="738"/>
      <c r="DU47" s="744"/>
      <c r="DV47" s="731"/>
      <c r="DW47" s="732"/>
      <c r="DX47" s="732"/>
      <c r="DY47" s="732"/>
      <c r="DZ47" s="745"/>
      <c r="EA47" s="48"/>
    </row>
    <row r="48" spans="1:131" ht="26.25" customHeight="1" x14ac:dyDescent="0.2">
      <c r="A48" s="52">
        <v>21</v>
      </c>
      <c r="B48" s="731"/>
      <c r="C48" s="732"/>
      <c r="D48" s="732"/>
      <c r="E48" s="732"/>
      <c r="F48" s="732"/>
      <c r="G48" s="732"/>
      <c r="H48" s="732"/>
      <c r="I48" s="732"/>
      <c r="J48" s="732"/>
      <c r="K48" s="732"/>
      <c r="L48" s="732"/>
      <c r="M48" s="732"/>
      <c r="N48" s="732"/>
      <c r="O48" s="732"/>
      <c r="P48" s="733"/>
      <c r="Q48" s="734"/>
      <c r="R48" s="735"/>
      <c r="S48" s="735"/>
      <c r="T48" s="735"/>
      <c r="U48" s="735"/>
      <c r="V48" s="735"/>
      <c r="W48" s="735"/>
      <c r="X48" s="735"/>
      <c r="Y48" s="735"/>
      <c r="Z48" s="735"/>
      <c r="AA48" s="735"/>
      <c r="AB48" s="735"/>
      <c r="AC48" s="735"/>
      <c r="AD48" s="735"/>
      <c r="AE48" s="736"/>
      <c r="AF48" s="737"/>
      <c r="AG48" s="738"/>
      <c r="AH48" s="738"/>
      <c r="AI48" s="738"/>
      <c r="AJ48" s="739"/>
      <c r="AK48" s="740"/>
      <c r="AL48" s="735"/>
      <c r="AM48" s="735"/>
      <c r="AN48" s="735"/>
      <c r="AO48" s="735"/>
      <c r="AP48" s="735"/>
      <c r="AQ48" s="735"/>
      <c r="AR48" s="735"/>
      <c r="AS48" s="735"/>
      <c r="AT48" s="735"/>
      <c r="AU48" s="735"/>
      <c r="AV48" s="735"/>
      <c r="AW48" s="735"/>
      <c r="AX48" s="735"/>
      <c r="AY48" s="735"/>
      <c r="AZ48" s="779"/>
      <c r="BA48" s="779"/>
      <c r="BB48" s="779"/>
      <c r="BC48" s="779"/>
      <c r="BD48" s="779"/>
      <c r="BE48" s="741"/>
      <c r="BF48" s="741"/>
      <c r="BG48" s="741"/>
      <c r="BH48" s="741"/>
      <c r="BI48" s="742"/>
      <c r="BJ48" s="56"/>
      <c r="BK48" s="56"/>
      <c r="BL48" s="56"/>
      <c r="BM48" s="56"/>
      <c r="BN48" s="56"/>
      <c r="BO48" s="55"/>
      <c r="BP48" s="55"/>
      <c r="BQ48" s="52">
        <v>42</v>
      </c>
      <c r="BR48" s="72"/>
      <c r="BS48" s="731"/>
      <c r="BT48" s="732"/>
      <c r="BU48" s="732"/>
      <c r="BV48" s="732"/>
      <c r="BW48" s="732"/>
      <c r="BX48" s="732"/>
      <c r="BY48" s="732"/>
      <c r="BZ48" s="732"/>
      <c r="CA48" s="732"/>
      <c r="CB48" s="732"/>
      <c r="CC48" s="732"/>
      <c r="CD48" s="732"/>
      <c r="CE48" s="732"/>
      <c r="CF48" s="732"/>
      <c r="CG48" s="733"/>
      <c r="CH48" s="743"/>
      <c r="CI48" s="738"/>
      <c r="CJ48" s="738"/>
      <c r="CK48" s="738"/>
      <c r="CL48" s="744"/>
      <c r="CM48" s="743"/>
      <c r="CN48" s="738"/>
      <c r="CO48" s="738"/>
      <c r="CP48" s="738"/>
      <c r="CQ48" s="744"/>
      <c r="CR48" s="743"/>
      <c r="CS48" s="738"/>
      <c r="CT48" s="738"/>
      <c r="CU48" s="738"/>
      <c r="CV48" s="744"/>
      <c r="CW48" s="743"/>
      <c r="CX48" s="738"/>
      <c r="CY48" s="738"/>
      <c r="CZ48" s="738"/>
      <c r="DA48" s="744"/>
      <c r="DB48" s="743"/>
      <c r="DC48" s="738"/>
      <c r="DD48" s="738"/>
      <c r="DE48" s="738"/>
      <c r="DF48" s="744"/>
      <c r="DG48" s="743"/>
      <c r="DH48" s="738"/>
      <c r="DI48" s="738"/>
      <c r="DJ48" s="738"/>
      <c r="DK48" s="744"/>
      <c r="DL48" s="743"/>
      <c r="DM48" s="738"/>
      <c r="DN48" s="738"/>
      <c r="DO48" s="738"/>
      <c r="DP48" s="744"/>
      <c r="DQ48" s="743"/>
      <c r="DR48" s="738"/>
      <c r="DS48" s="738"/>
      <c r="DT48" s="738"/>
      <c r="DU48" s="744"/>
      <c r="DV48" s="731"/>
      <c r="DW48" s="732"/>
      <c r="DX48" s="732"/>
      <c r="DY48" s="732"/>
      <c r="DZ48" s="745"/>
      <c r="EA48" s="48"/>
    </row>
    <row r="49" spans="1:131" ht="26.25" customHeight="1" x14ac:dyDescent="0.2">
      <c r="A49" s="52">
        <v>22</v>
      </c>
      <c r="B49" s="731"/>
      <c r="C49" s="732"/>
      <c r="D49" s="732"/>
      <c r="E49" s="732"/>
      <c r="F49" s="732"/>
      <c r="G49" s="732"/>
      <c r="H49" s="732"/>
      <c r="I49" s="732"/>
      <c r="J49" s="732"/>
      <c r="K49" s="732"/>
      <c r="L49" s="732"/>
      <c r="M49" s="732"/>
      <c r="N49" s="732"/>
      <c r="O49" s="732"/>
      <c r="P49" s="733"/>
      <c r="Q49" s="734"/>
      <c r="R49" s="735"/>
      <c r="S49" s="735"/>
      <c r="T49" s="735"/>
      <c r="U49" s="735"/>
      <c r="V49" s="735"/>
      <c r="W49" s="735"/>
      <c r="X49" s="735"/>
      <c r="Y49" s="735"/>
      <c r="Z49" s="735"/>
      <c r="AA49" s="735"/>
      <c r="AB49" s="735"/>
      <c r="AC49" s="735"/>
      <c r="AD49" s="735"/>
      <c r="AE49" s="736"/>
      <c r="AF49" s="737"/>
      <c r="AG49" s="738"/>
      <c r="AH49" s="738"/>
      <c r="AI49" s="738"/>
      <c r="AJ49" s="739"/>
      <c r="AK49" s="740"/>
      <c r="AL49" s="735"/>
      <c r="AM49" s="735"/>
      <c r="AN49" s="735"/>
      <c r="AO49" s="735"/>
      <c r="AP49" s="735"/>
      <c r="AQ49" s="735"/>
      <c r="AR49" s="735"/>
      <c r="AS49" s="735"/>
      <c r="AT49" s="735"/>
      <c r="AU49" s="735"/>
      <c r="AV49" s="735"/>
      <c r="AW49" s="735"/>
      <c r="AX49" s="735"/>
      <c r="AY49" s="735"/>
      <c r="AZ49" s="779"/>
      <c r="BA49" s="779"/>
      <c r="BB49" s="779"/>
      <c r="BC49" s="779"/>
      <c r="BD49" s="779"/>
      <c r="BE49" s="741"/>
      <c r="BF49" s="741"/>
      <c r="BG49" s="741"/>
      <c r="BH49" s="741"/>
      <c r="BI49" s="742"/>
      <c r="BJ49" s="56"/>
      <c r="BK49" s="56"/>
      <c r="BL49" s="56"/>
      <c r="BM49" s="56"/>
      <c r="BN49" s="56"/>
      <c r="BO49" s="55"/>
      <c r="BP49" s="55"/>
      <c r="BQ49" s="52">
        <v>43</v>
      </c>
      <c r="BR49" s="72"/>
      <c r="BS49" s="731"/>
      <c r="BT49" s="732"/>
      <c r="BU49" s="732"/>
      <c r="BV49" s="732"/>
      <c r="BW49" s="732"/>
      <c r="BX49" s="732"/>
      <c r="BY49" s="732"/>
      <c r="BZ49" s="732"/>
      <c r="CA49" s="732"/>
      <c r="CB49" s="732"/>
      <c r="CC49" s="732"/>
      <c r="CD49" s="732"/>
      <c r="CE49" s="732"/>
      <c r="CF49" s="732"/>
      <c r="CG49" s="733"/>
      <c r="CH49" s="743"/>
      <c r="CI49" s="738"/>
      <c r="CJ49" s="738"/>
      <c r="CK49" s="738"/>
      <c r="CL49" s="744"/>
      <c r="CM49" s="743"/>
      <c r="CN49" s="738"/>
      <c r="CO49" s="738"/>
      <c r="CP49" s="738"/>
      <c r="CQ49" s="744"/>
      <c r="CR49" s="743"/>
      <c r="CS49" s="738"/>
      <c r="CT49" s="738"/>
      <c r="CU49" s="738"/>
      <c r="CV49" s="744"/>
      <c r="CW49" s="743"/>
      <c r="CX49" s="738"/>
      <c r="CY49" s="738"/>
      <c r="CZ49" s="738"/>
      <c r="DA49" s="744"/>
      <c r="DB49" s="743"/>
      <c r="DC49" s="738"/>
      <c r="DD49" s="738"/>
      <c r="DE49" s="738"/>
      <c r="DF49" s="744"/>
      <c r="DG49" s="743"/>
      <c r="DH49" s="738"/>
      <c r="DI49" s="738"/>
      <c r="DJ49" s="738"/>
      <c r="DK49" s="744"/>
      <c r="DL49" s="743"/>
      <c r="DM49" s="738"/>
      <c r="DN49" s="738"/>
      <c r="DO49" s="738"/>
      <c r="DP49" s="744"/>
      <c r="DQ49" s="743"/>
      <c r="DR49" s="738"/>
      <c r="DS49" s="738"/>
      <c r="DT49" s="738"/>
      <c r="DU49" s="744"/>
      <c r="DV49" s="731"/>
      <c r="DW49" s="732"/>
      <c r="DX49" s="732"/>
      <c r="DY49" s="732"/>
      <c r="DZ49" s="745"/>
      <c r="EA49" s="48"/>
    </row>
    <row r="50" spans="1:131" ht="26.25" customHeight="1" x14ac:dyDescent="0.2">
      <c r="A50" s="52">
        <v>23</v>
      </c>
      <c r="B50" s="731"/>
      <c r="C50" s="732"/>
      <c r="D50" s="732"/>
      <c r="E50" s="732"/>
      <c r="F50" s="732"/>
      <c r="G50" s="732"/>
      <c r="H50" s="732"/>
      <c r="I50" s="732"/>
      <c r="J50" s="732"/>
      <c r="K50" s="732"/>
      <c r="L50" s="732"/>
      <c r="M50" s="732"/>
      <c r="N50" s="732"/>
      <c r="O50" s="732"/>
      <c r="P50" s="733"/>
      <c r="Q50" s="780"/>
      <c r="R50" s="781"/>
      <c r="S50" s="781"/>
      <c r="T50" s="781"/>
      <c r="U50" s="781"/>
      <c r="V50" s="781"/>
      <c r="W50" s="781"/>
      <c r="X50" s="781"/>
      <c r="Y50" s="781"/>
      <c r="Z50" s="781"/>
      <c r="AA50" s="781"/>
      <c r="AB50" s="781"/>
      <c r="AC50" s="781"/>
      <c r="AD50" s="781"/>
      <c r="AE50" s="782"/>
      <c r="AF50" s="737"/>
      <c r="AG50" s="738"/>
      <c r="AH50" s="738"/>
      <c r="AI50" s="738"/>
      <c r="AJ50" s="739"/>
      <c r="AK50" s="783"/>
      <c r="AL50" s="781"/>
      <c r="AM50" s="781"/>
      <c r="AN50" s="781"/>
      <c r="AO50" s="781"/>
      <c r="AP50" s="781"/>
      <c r="AQ50" s="781"/>
      <c r="AR50" s="781"/>
      <c r="AS50" s="781"/>
      <c r="AT50" s="781"/>
      <c r="AU50" s="781"/>
      <c r="AV50" s="781"/>
      <c r="AW50" s="781"/>
      <c r="AX50" s="781"/>
      <c r="AY50" s="781"/>
      <c r="AZ50" s="784"/>
      <c r="BA50" s="784"/>
      <c r="BB50" s="784"/>
      <c r="BC50" s="784"/>
      <c r="BD50" s="784"/>
      <c r="BE50" s="741"/>
      <c r="BF50" s="741"/>
      <c r="BG50" s="741"/>
      <c r="BH50" s="741"/>
      <c r="BI50" s="742"/>
      <c r="BJ50" s="56"/>
      <c r="BK50" s="56"/>
      <c r="BL50" s="56"/>
      <c r="BM50" s="56"/>
      <c r="BN50" s="56"/>
      <c r="BO50" s="55"/>
      <c r="BP50" s="55"/>
      <c r="BQ50" s="52">
        <v>44</v>
      </c>
      <c r="BR50" s="72"/>
      <c r="BS50" s="731"/>
      <c r="BT50" s="732"/>
      <c r="BU50" s="732"/>
      <c r="BV50" s="732"/>
      <c r="BW50" s="732"/>
      <c r="BX50" s="732"/>
      <c r="BY50" s="732"/>
      <c r="BZ50" s="732"/>
      <c r="CA50" s="732"/>
      <c r="CB50" s="732"/>
      <c r="CC50" s="732"/>
      <c r="CD50" s="732"/>
      <c r="CE50" s="732"/>
      <c r="CF50" s="732"/>
      <c r="CG50" s="733"/>
      <c r="CH50" s="743"/>
      <c r="CI50" s="738"/>
      <c r="CJ50" s="738"/>
      <c r="CK50" s="738"/>
      <c r="CL50" s="744"/>
      <c r="CM50" s="743"/>
      <c r="CN50" s="738"/>
      <c r="CO50" s="738"/>
      <c r="CP50" s="738"/>
      <c r="CQ50" s="744"/>
      <c r="CR50" s="743"/>
      <c r="CS50" s="738"/>
      <c r="CT50" s="738"/>
      <c r="CU50" s="738"/>
      <c r="CV50" s="744"/>
      <c r="CW50" s="743"/>
      <c r="CX50" s="738"/>
      <c r="CY50" s="738"/>
      <c r="CZ50" s="738"/>
      <c r="DA50" s="744"/>
      <c r="DB50" s="743"/>
      <c r="DC50" s="738"/>
      <c r="DD50" s="738"/>
      <c r="DE50" s="738"/>
      <c r="DF50" s="744"/>
      <c r="DG50" s="743"/>
      <c r="DH50" s="738"/>
      <c r="DI50" s="738"/>
      <c r="DJ50" s="738"/>
      <c r="DK50" s="744"/>
      <c r="DL50" s="743"/>
      <c r="DM50" s="738"/>
      <c r="DN50" s="738"/>
      <c r="DO50" s="738"/>
      <c r="DP50" s="744"/>
      <c r="DQ50" s="743"/>
      <c r="DR50" s="738"/>
      <c r="DS50" s="738"/>
      <c r="DT50" s="738"/>
      <c r="DU50" s="744"/>
      <c r="DV50" s="731"/>
      <c r="DW50" s="732"/>
      <c r="DX50" s="732"/>
      <c r="DY50" s="732"/>
      <c r="DZ50" s="745"/>
      <c r="EA50" s="48"/>
    </row>
    <row r="51" spans="1:131" ht="26.25" customHeight="1" x14ac:dyDescent="0.2">
      <c r="A51" s="52">
        <v>24</v>
      </c>
      <c r="B51" s="731"/>
      <c r="C51" s="732"/>
      <c r="D51" s="732"/>
      <c r="E51" s="732"/>
      <c r="F51" s="732"/>
      <c r="G51" s="732"/>
      <c r="H51" s="732"/>
      <c r="I51" s="732"/>
      <c r="J51" s="732"/>
      <c r="K51" s="732"/>
      <c r="L51" s="732"/>
      <c r="M51" s="732"/>
      <c r="N51" s="732"/>
      <c r="O51" s="732"/>
      <c r="P51" s="733"/>
      <c r="Q51" s="780"/>
      <c r="R51" s="781"/>
      <c r="S51" s="781"/>
      <c r="T51" s="781"/>
      <c r="U51" s="781"/>
      <c r="V51" s="781"/>
      <c r="W51" s="781"/>
      <c r="X51" s="781"/>
      <c r="Y51" s="781"/>
      <c r="Z51" s="781"/>
      <c r="AA51" s="781"/>
      <c r="AB51" s="781"/>
      <c r="AC51" s="781"/>
      <c r="AD51" s="781"/>
      <c r="AE51" s="782"/>
      <c r="AF51" s="737"/>
      <c r="AG51" s="738"/>
      <c r="AH51" s="738"/>
      <c r="AI51" s="738"/>
      <c r="AJ51" s="739"/>
      <c r="AK51" s="783"/>
      <c r="AL51" s="781"/>
      <c r="AM51" s="781"/>
      <c r="AN51" s="781"/>
      <c r="AO51" s="781"/>
      <c r="AP51" s="781"/>
      <c r="AQ51" s="781"/>
      <c r="AR51" s="781"/>
      <c r="AS51" s="781"/>
      <c r="AT51" s="781"/>
      <c r="AU51" s="781"/>
      <c r="AV51" s="781"/>
      <c r="AW51" s="781"/>
      <c r="AX51" s="781"/>
      <c r="AY51" s="781"/>
      <c r="AZ51" s="784"/>
      <c r="BA51" s="784"/>
      <c r="BB51" s="784"/>
      <c r="BC51" s="784"/>
      <c r="BD51" s="784"/>
      <c r="BE51" s="741"/>
      <c r="BF51" s="741"/>
      <c r="BG51" s="741"/>
      <c r="BH51" s="741"/>
      <c r="BI51" s="742"/>
      <c r="BJ51" s="56"/>
      <c r="BK51" s="56"/>
      <c r="BL51" s="56"/>
      <c r="BM51" s="56"/>
      <c r="BN51" s="56"/>
      <c r="BO51" s="55"/>
      <c r="BP51" s="55"/>
      <c r="BQ51" s="52">
        <v>45</v>
      </c>
      <c r="BR51" s="72"/>
      <c r="BS51" s="731"/>
      <c r="BT51" s="732"/>
      <c r="BU51" s="732"/>
      <c r="BV51" s="732"/>
      <c r="BW51" s="732"/>
      <c r="BX51" s="732"/>
      <c r="BY51" s="732"/>
      <c r="BZ51" s="732"/>
      <c r="CA51" s="732"/>
      <c r="CB51" s="732"/>
      <c r="CC51" s="732"/>
      <c r="CD51" s="732"/>
      <c r="CE51" s="732"/>
      <c r="CF51" s="732"/>
      <c r="CG51" s="733"/>
      <c r="CH51" s="743"/>
      <c r="CI51" s="738"/>
      <c r="CJ51" s="738"/>
      <c r="CK51" s="738"/>
      <c r="CL51" s="744"/>
      <c r="CM51" s="743"/>
      <c r="CN51" s="738"/>
      <c r="CO51" s="738"/>
      <c r="CP51" s="738"/>
      <c r="CQ51" s="744"/>
      <c r="CR51" s="743"/>
      <c r="CS51" s="738"/>
      <c r="CT51" s="738"/>
      <c r="CU51" s="738"/>
      <c r="CV51" s="744"/>
      <c r="CW51" s="743"/>
      <c r="CX51" s="738"/>
      <c r="CY51" s="738"/>
      <c r="CZ51" s="738"/>
      <c r="DA51" s="744"/>
      <c r="DB51" s="743"/>
      <c r="DC51" s="738"/>
      <c r="DD51" s="738"/>
      <c r="DE51" s="738"/>
      <c r="DF51" s="744"/>
      <c r="DG51" s="743"/>
      <c r="DH51" s="738"/>
      <c r="DI51" s="738"/>
      <c r="DJ51" s="738"/>
      <c r="DK51" s="744"/>
      <c r="DL51" s="743"/>
      <c r="DM51" s="738"/>
      <c r="DN51" s="738"/>
      <c r="DO51" s="738"/>
      <c r="DP51" s="744"/>
      <c r="DQ51" s="743"/>
      <c r="DR51" s="738"/>
      <c r="DS51" s="738"/>
      <c r="DT51" s="738"/>
      <c r="DU51" s="744"/>
      <c r="DV51" s="731"/>
      <c r="DW51" s="732"/>
      <c r="DX51" s="732"/>
      <c r="DY51" s="732"/>
      <c r="DZ51" s="745"/>
      <c r="EA51" s="48"/>
    </row>
    <row r="52" spans="1:131" ht="26.25" customHeight="1" x14ac:dyDescent="0.2">
      <c r="A52" s="52">
        <v>25</v>
      </c>
      <c r="B52" s="731"/>
      <c r="C52" s="732"/>
      <c r="D52" s="732"/>
      <c r="E52" s="732"/>
      <c r="F52" s="732"/>
      <c r="G52" s="732"/>
      <c r="H52" s="732"/>
      <c r="I52" s="732"/>
      <c r="J52" s="732"/>
      <c r="K52" s="732"/>
      <c r="L52" s="732"/>
      <c r="M52" s="732"/>
      <c r="N52" s="732"/>
      <c r="O52" s="732"/>
      <c r="P52" s="733"/>
      <c r="Q52" s="780"/>
      <c r="R52" s="781"/>
      <c r="S52" s="781"/>
      <c r="T52" s="781"/>
      <c r="U52" s="781"/>
      <c r="V52" s="781"/>
      <c r="W52" s="781"/>
      <c r="X52" s="781"/>
      <c r="Y52" s="781"/>
      <c r="Z52" s="781"/>
      <c r="AA52" s="781"/>
      <c r="AB52" s="781"/>
      <c r="AC52" s="781"/>
      <c r="AD52" s="781"/>
      <c r="AE52" s="782"/>
      <c r="AF52" s="737"/>
      <c r="AG52" s="738"/>
      <c r="AH52" s="738"/>
      <c r="AI52" s="738"/>
      <c r="AJ52" s="739"/>
      <c r="AK52" s="783"/>
      <c r="AL52" s="781"/>
      <c r="AM52" s="781"/>
      <c r="AN52" s="781"/>
      <c r="AO52" s="781"/>
      <c r="AP52" s="781"/>
      <c r="AQ52" s="781"/>
      <c r="AR52" s="781"/>
      <c r="AS52" s="781"/>
      <c r="AT52" s="781"/>
      <c r="AU52" s="781"/>
      <c r="AV52" s="781"/>
      <c r="AW52" s="781"/>
      <c r="AX52" s="781"/>
      <c r="AY52" s="781"/>
      <c r="AZ52" s="784"/>
      <c r="BA52" s="784"/>
      <c r="BB52" s="784"/>
      <c r="BC52" s="784"/>
      <c r="BD52" s="784"/>
      <c r="BE52" s="741"/>
      <c r="BF52" s="741"/>
      <c r="BG52" s="741"/>
      <c r="BH52" s="741"/>
      <c r="BI52" s="742"/>
      <c r="BJ52" s="56"/>
      <c r="BK52" s="56"/>
      <c r="BL52" s="56"/>
      <c r="BM52" s="56"/>
      <c r="BN52" s="56"/>
      <c r="BO52" s="55"/>
      <c r="BP52" s="55"/>
      <c r="BQ52" s="52">
        <v>46</v>
      </c>
      <c r="BR52" s="72"/>
      <c r="BS52" s="731"/>
      <c r="BT52" s="732"/>
      <c r="BU52" s="732"/>
      <c r="BV52" s="732"/>
      <c r="BW52" s="732"/>
      <c r="BX52" s="732"/>
      <c r="BY52" s="732"/>
      <c r="BZ52" s="732"/>
      <c r="CA52" s="732"/>
      <c r="CB52" s="732"/>
      <c r="CC52" s="732"/>
      <c r="CD52" s="732"/>
      <c r="CE52" s="732"/>
      <c r="CF52" s="732"/>
      <c r="CG52" s="733"/>
      <c r="CH52" s="743"/>
      <c r="CI52" s="738"/>
      <c r="CJ52" s="738"/>
      <c r="CK52" s="738"/>
      <c r="CL52" s="744"/>
      <c r="CM52" s="743"/>
      <c r="CN52" s="738"/>
      <c r="CO52" s="738"/>
      <c r="CP52" s="738"/>
      <c r="CQ52" s="744"/>
      <c r="CR52" s="743"/>
      <c r="CS52" s="738"/>
      <c r="CT52" s="738"/>
      <c r="CU52" s="738"/>
      <c r="CV52" s="744"/>
      <c r="CW52" s="743"/>
      <c r="CX52" s="738"/>
      <c r="CY52" s="738"/>
      <c r="CZ52" s="738"/>
      <c r="DA52" s="744"/>
      <c r="DB52" s="743"/>
      <c r="DC52" s="738"/>
      <c r="DD52" s="738"/>
      <c r="DE52" s="738"/>
      <c r="DF52" s="744"/>
      <c r="DG52" s="743"/>
      <c r="DH52" s="738"/>
      <c r="DI52" s="738"/>
      <c r="DJ52" s="738"/>
      <c r="DK52" s="744"/>
      <c r="DL52" s="743"/>
      <c r="DM52" s="738"/>
      <c r="DN52" s="738"/>
      <c r="DO52" s="738"/>
      <c r="DP52" s="744"/>
      <c r="DQ52" s="743"/>
      <c r="DR52" s="738"/>
      <c r="DS52" s="738"/>
      <c r="DT52" s="738"/>
      <c r="DU52" s="744"/>
      <c r="DV52" s="731"/>
      <c r="DW52" s="732"/>
      <c r="DX52" s="732"/>
      <c r="DY52" s="732"/>
      <c r="DZ52" s="745"/>
      <c r="EA52" s="48"/>
    </row>
    <row r="53" spans="1:131" ht="26.25" customHeight="1" x14ac:dyDescent="0.2">
      <c r="A53" s="52">
        <v>26</v>
      </c>
      <c r="B53" s="731"/>
      <c r="C53" s="732"/>
      <c r="D53" s="732"/>
      <c r="E53" s="732"/>
      <c r="F53" s="732"/>
      <c r="G53" s="732"/>
      <c r="H53" s="732"/>
      <c r="I53" s="732"/>
      <c r="J53" s="732"/>
      <c r="K53" s="732"/>
      <c r="L53" s="732"/>
      <c r="M53" s="732"/>
      <c r="N53" s="732"/>
      <c r="O53" s="732"/>
      <c r="P53" s="733"/>
      <c r="Q53" s="780"/>
      <c r="R53" s="781"/>
      <c r="S53" s="781"/>
      <c r="T53" s="781"/>
      <c r="U53" s="781"/>
      <c r="V53" s="781"/>
      <c r="W53" s="781"/>
      <c r="X53" s="781"/>
      <c r="Y53" s="781"/>
      <c r="Z53" s="781"/>
      <c r="AA53" s="781"/>
      <c r="AB53" s="781"/>
      <c r="AC53" s="781"/>
      <c r="AD53" s="781"/>
      <c r="AE53" s="782"/>
      <c r="AF53" s="737"/>
      <c r="AG53" s="738"/>
      <c r="AH53" s="738"/>
      <c r="AI53" s="738"/>
      <c r="AJ53" s="739"/>
      <c r="AK53" s="783"/>
      <c r="AL53" s="781"/>
      <c r="AM53" s="781"/>
      <c r="AN53" s="781"/>
      <c r="AO53" s="781"/>
      <c r="AP53" s="781"/>
      <c r="AQ53" s="781"/>
      <c r="AR53" s="781"/>
      <c r="AS53" s="781"/>
      <c r="AT53" s="781"/>
      <c r="AU53" s="781"/>
      <c r="AV53" s="781"/>
      <c r="AW53" s="781"/>
      <c r="AX53" s="781"/>
      <c r="AY53" s="781"/>
      <c r="AZ53" s="784"/>
      <c r="BA53" s="784"/>
      <c r="BB53" s="784"/>
      <c r="BC53" s="784"/>
      <c r="BD53" s="784"/>
      <c r="BE53" s="741"/>
      <c r="BF53" s="741"/>
      <c r="BG53" s="741"/>
      <c r="BH53" s="741"/>
      <c r="BI53" s="742"/>
      <c r="BJ53" s="56"/>
      <c r="BK53" s="56"/>
      <c r="BL53" s="56"/>
      <c r="BM53" s="56"/>
      <c r="BN53" s="56"/>
      <c r="BO53" s="55"/>
      <c r="BP53" s="55"/>
      <c r="BQ53" s="52">
        <v>47</v>
      </c>
      <c r="BR53" s="72"/>
      <c r="BS53" s="731"/>
      <c r="BT53" s="732"/>
      <c r="BU53" s="732"/>
      <c r="BV53" s="732"/>
      <c r="BW53" s="732"/>
      <c r="BX53" s="732"/>
      <c r="BY53" s="732"/>
      <c r="BZ53" s="732"/>
      <c r="CA53" s="732"/>
      <c r="CB53" s="732"/>
      <c r="CC53" s="732"/>
      <c r="CD53" s="732"/>
      <c r="CE53" s="732"/>
      <c r="CF53" s="732"/>
      <c r="CG53" s="733"/>
      <c r="CH53" s="743"/>
      <c r="CI53" s="738"/>
      <c r="CJ53" s="738"/>
      <c r="CK53" s="738"/>
      <c r="CL53" s="744"/>
      <c r="CM53" s="743"/>
      <c r="CN53" s="738"/>
      <c r="CO53" s="738"/>
      <c r="CP53" s="738"/>
      <c r="CQ53" s="744"/>
      <c r="CR53" s="743"/>
      <c r="CS53" s="738"/>
      <c r="CT53" s="738"/>
      <c r="CU53" s="738"/>
      <c r="CV53" s="744"/>
      <c r="CW53" s="743"/>
      <c r="CX53" s="738"/>
      <c r="CY53" s="738"/>
      <c r="CZ53" s="738"/>
      <c r="DA53" s="744"/>
      <c r="DB53" s="743"/>
      <c r="DC53" s="738"/>
      <c r="DD53" s="738"/>
      <c r="DE53" s="738"/>
      <c r="DF53" s="744"/>
      <c r="DG53" s="743"/>
      <c r="DH53" s="738"/>
      <c r="DI53" s="738"/>
      <c r="DJ53" s="738"/>
      <c r="DK53" s="744"/>
      <c r="DL53" s="743"/>
      <c r="DM53" s="738"/>
      <c r="DN53" s="738"/>
      <c r="DO53" s="738"/>
      <c r="DP53" s="744"/>
      <c r="DQ53" s="743"/>
      <c r="DR53" s="738"/>
      <c r="DS53" s="738"/>
      <c r="DT53" s="738"/>
      <c r="DU53" s="744"/>
      <c r="DV53" s="731"/>
      <c r="DW53" s="732"/>
      <c r="DX53" s="732"/>
      <c r="DY53" s="732"/>
      <c r="DZ53" s="745"/>
      <c r="EA53" s="48"/>
    </row>
    <row r="54" spans="1:131" ht="26.25" customHeight="1" x14ac:dyDescent="0.2">
      <c r="A54" s="52">
        <v>27</v>
      </c>
      <c r="B54" s="731"/>
      <c r="C54" s="732"/>
      <c r="D54" s="732"/>
      <c r="E54" s="732"/>
      <c r="F54" s="732"/>
      <c r="G54" s="732"/>
      <c r="H54" s="732"/>
      <c r="I54" s="732"/>
      <c r="J54" s="732"/>
      <c r="K54" s="732"/>
      <c r="L54" s="732"/>
      <c r="M54" s="732"/>
      <c r="N54" s="732"/>
      <c r="O54" s="732"/>
      <c r="P54" s="733"/>
      <c r="Q54" s="780"/>
      <c r="R54" s="781"/>
      <c r="S54" s="781"/>
      <c r="T54" s="781"/>
      <c r="U54" s="781"/>
      <c r="V54" s="781"/>
      <c r="W54" s="781"/>
      <c r="X54" s="781"/>
      <c r="Y54" s="781"/>
      <c r="Z54" s="781"/>
      <c r="AA54" s="781"/>
      <c r="AB54" s="781"/>
      <c r="AC54" s="781"/>
      <c r="AD54" s="781"/>
      <c r="AE54" s="782"/>
      <c r="AF54" s="737"/>
      <c r="AG54" s="738"/>
      <c r="AH54" s="738"/>
      <c r="AI54" s="738"/>
      <c r="AJ54" s="739"/>
      <c r="AK54" s="783"/>
      <c r="AL54" s="781"/>
      <c r="AM54" s="781"/>
      <c r="AN54" s="781"/>
      <c r="AO54" s="781"/>
      <c r="AP54" s="781"/>
      <c r="AQ54" s="781"/>
      <c r="AR54" s="781"/>
      <c r="AS54" s="781"/>
      <c r="AT54" s="781"/>
      <c r="AU54" s="781"/>
      <c r="AV54" s="781"/>
      <c r="AW54" s="781"/>
      <c r="AX54" s="781"/>
      <c r="AY54" s="781"/>
      <c r="AZ54" s="784"/>
      <c r="BA54" s="784"/>
      <c r="BB54" s="784"/>
      <c r="BC54" s="784"/>
      <c r="BD54" s="784"/>
      <c r="BE54" s="741"/>
      <c r="BF54" s="741"/>
      <c r="BG54" s="741"/>
      <c r="BH54" s="741"/>
      <c r="BI54" s="742"/>
      <c r="BJ54" s="56"/>
      <c r="BK54" s="56"/>
      <c r="BL54" s="56"/>
      <c r="BM54" s="56"/>
      <c r="BN54" s="56"/>
      <c r="BO54" s="55"/>
      <c r="BP54" s="55"/>
      <c r="BQ54" s="52">
        <v>48</v>
      </c>
      <c r="BR54" s="72"/>
      <c r="BS54" s="731"/>
      <c r="BT54" s="732"/>
      <c r="BU54" s="732"/>
      <c r="BV54" s="732"/>
      <c r="BW54" s="732"/>
      <c r="BX54" s="732"/>
      <c r="BY54" s="732"/>
      <c r="BZ54" s="732"/>
      <c r="CA54" s="732"/>
      <c r="CB54" s="732"/>
      <c r="CC54" s="732"/>
      <c r="CD54" s="732"/>
      <c r="CE54" s="732"/>
      <c r="CF54" s="732"/>
      <c r="CG54" s="733"/>
      <c r="CH54" s="743"/>
      <c r="CI54" s="738"/>
      <c r="CJ54" s="738"/>
      <c r="CK54" s="738"/>
      <c r="CL54" s="744"/>
      <c r="CM54" s="743"/>
      <c r="CN54" s="738"/>
      <c r="CO54" s="738"/>
      <c r="CP54" s="738"/>
      <c r="CQ54" s="744"/>
      <c r="CR54" s="743"/>
      <c r="CS54" s="738"/>
      <c r="CT54" s="738"/>
      <c r="CU54" s="738"/>
      <c r="CV54" s="744"/>
      <c r="CW54" s="743"/>
      <c r="CX54" s="738"/>
      <c r="CY54" s="738"/>
      <c r="CZ54" s="738"/>
      <c r="DA54" s="744"/>
      <c r="DB54" s="743"/>
      <c r="DC54" s="738"/>
      <c r="DD54" s="738"/>
      <c r="DE54" s="738"/>
      <c r="DF54" s="744"/>
      <c r="DG54" s="743"/>
      <c r="DH54" s="738"/>
      <c r="DI54" s="738"/>
      <c r="DJ54" s="738"/>
      <c r="DK54" s="744"/>
      <c r="DL54" s="743"/>
      <c r="DM54" s="738"/>
      <c r="DN54" s="738"/>
      <c r="DO54" s="738"/>
      <c r="DP54" s="744"/>
      <c r="DQ54" s="743"/>
      <c r="DR54" s="738"/>
      <c r="DS54" s="738"/>
      <c r="DT54" s="738"/>
      <c r="DU54" s="744"/>
      <c r="DV54" s="731"/>
      <c r="DW54" s="732"/>
      <c r="DX54" s="732"/>
      <c r="DY54" s="732"/>
      <c r="DZ54" s="745"/>
      <c r="EA54" s="48"/>
    </row>
    <row r="55" spans="1:131" ht="26.25" customHeight="1" x14ac:dyDescent="0.2">
      <c r="A55" s="52">
        <v>28</v>
      </c>
      <c r="B55" s="731"/>
      <c r="C55" s="732"/>
      <c r="D55" s="732"/>
      <c r="E55" s="732"/>
      <c r="F55" s="732"/>
      <c r="G55" s="732"/>
      <c r="H55" s="732"/>
      <c r="I55" s="732"/>
      <c r="J55" s="732"/>
      <c r="K55" s="732"/>
      <c r="L55" s="732"/>
      <c r="M55" s="732"/>
      <c r="N55" s="732"/>
      <c r="O55" s="732"/>
      <c r="P55" s="733"/>
      <c r="Q55" s="780"/>
      <c r="R55" s="781"/>
      <c r="S55" s="781"/>
      <c r="T55" s="781"/>
      <c r="U55" s="781"/>
      <c r="V55" s="781"/>
      <c r="W55" s="781"/>
      <c r="X55" s="781"/>
      <c r="Y55" s="781"/>
      <c r="Z55" s="781"/>
      <c r="AA55" s="781"/>
      <c r="AB55" s="781"/>
      <c r="AC55" s="781"/>
      <c r="AD55" s="781"/>
      <c r="AE55" s="782"/>
      <c r="AF55" s="737"/>
      <c r="AG55" s="738"/>
      <c r="AH55" s="738"/>
      <c r="AI55" s="738"/>
      <c r="AJ55" s="739"/>
      <c r="AK55" s="783"/>
      <c r="AL55" s="781"/>
      <c r="AM55" s="781"/>
      <c r="AN55" s="781"/>
      <c r="AO55" s="781"/>
      <c r="AP55" s="781"/>
      <c r="AQ55" s="781"/>
      <c r="AR55" s="781"/>
      <c r="AS55" s="781"/>
      <c r="AT55" s="781"/>
      <c r="AU55" s="781"/>
      <c r="AV55" s="781"/>
      <c r="AW55" s="781"/>
      <c r="AX55" s="781"/>
      <c r="AY55" s="781"/>
      <c r="AZ55" s="784"/>
      <c r="BA55" s="784"/>
      <c r="BB55" s="784"/>
      <c r="BC55" s="784"/>
      <c r="BD55" s="784"/>
      <c r="BE55" s="741"/>
      <c r="BF55" s="741"/>
      <c r="BG55" s="741"/>
      <c r="BH55" s="741"/>
      <c r="BI55" s="742"/>
      <c r="BJ55" s="56"/>
      <c r="BK55" s="56"/>
      <c r="BL55" s="56"/>
      <c r="BM55" s="56"/>
      <c r="BN55" s="56"/>
      <c r="BO55" s="55"/>
      <c r="BP55" s="55"/>
      <c r="BQ55" s="52">
        <v>49</v>
      </c>
      <c r="BR55" s="72"/>
      <c r="BS55" s="731"/>
      <c r="BT55" s="732"/>
      <c r="BU55" s="732"/>
      <c r="BV55" s="732"/>
      <c r="BW55" s="732"/>
      <c r="BX55" s="732"/>
      <c r="BY55" s="732"/>
      <c r="BZ55" s="732"/>
      <c r="CA55" s="732"/>
      <c r="CB55" s="732"/>
      <c r="CC55" s="732"/>
      <c r="CD55" s="732"/>
      <c r="CE55" s="732"/>
      <c r="CF55" s="732"/>
      <c r="CG55" s="733"/>
      <c r="CH55" s="743"/>
      <c r="CI55" s="738"/>
      <c r="CJ55" s="738"/>
      <c r="CK55" s="738"/>
      <c r="CL55" s="744"/>
      <c r="CM55" s="743"/>
      <c r="CN55" s="738"/>
      <c r="CO55" s="738"/>
      <c r="CP55" s="738"/>
      <c r="CQ55" s="744"/>
      <c r="CR55" s="743"/>
      <c r="CS55" s="738"/>
      <c r="CT55" s="738"/>
      <c r="CU55" s="738"/>
      <c r="CV55" s="744"/>
      <c r="CW55" s="743"/>
      <c r="CX55" s="738"/>
      <c r="CY55" s="738"/>
      <c r="CZ55" s="738"/>
      <c r="DA55" s="744"/>
      <c r="DB55" s="743"/>
      <c r="DC55" s="738"/>
      <c r="DD55" s="738"/>
      <c r="DE55" s="738"/>
      <c r="DF55" s="744"/>
      <c r="DG55" s="743"/>
      <c r="DH55" s="738"/>
      <c r="DI55" s="738"/>
      <c r="DJ55" s="738"/>
      <c r="DK55" s="744"/>
      <c r="DL55" s="743"/>
      <c r="DM55" s="738"/>
      <c r="DN55" s="738"/>
      <c r="DO55" s="738"/>
      <c r="DP55" s="744"/>
      <c r="DQ55" s="743"/>
      <c r="DR55" s="738"/>
      <c r="DS55" s="738"/>
      <c r="DT55" s="738"/>
      <c r="DU55" s="744"/>
      <c r="DV55" s="731"/>
      <c r="DW55" s="732"/>
      <c r="DX55" s="732"/>
      <c r="DY55" s="732"/>
      <c r="DZ55" s="745"/>
      <c r="EA55" s="48"/>
    </row>
    <row r="56" spans="1:131" ht="26.25" customHeight="1" x14ac:dyDescent="0.2">
      <c r="A56" s="52">
        <v>29</v>
      </c>
      <c r="B56" s="731"/>
      <c r="C56" s="732"/>
      <c r="D56" s="732"/>
      <c r="E56" s="732"/>
      <c r="F56" s="732"/>
      <c r="G56" s="732"/>
      <c r="H56" s="732"/>
      <c r="I56" s="732"/>
      <c r="J56" s="732"/>
      <c r="K56" s="732"/>
      <c r="L56" s="732"/>
      <c r="M56" s="732"/>
      <c r="N56" s="732"/>
      <c r="O56" s="732"/>
      <c r="P56" s="733"/>
      <c r="Q56" s="780"/>
      <c r="R56" s="781"/>
      <c r="S56" s="781"/>
      <c r="T56" s="781"/>
      <c r="U56" s="781"/>
      <c r="V56" s="781"/>
      <c r="W56" s="781"/>
      <c r="X56" s="781"/>
      <c r="Y56" s="781"/>
      <c r="Z56" s="781"/>
      <c r="AA56" s="781"/>
      <c r="AB56" s="781"/>
      <c r="AC56" s="781"/>
      <c r="AD56" s="781"/>
      <c r="AE56" s="782"/>
      <c r="AF56" s="737"/>
      <c r="AG56" s="738"/>
      <c r="AH56" s="738"/>
      <c r="AI56" s="738"/>
      <c r="AJ56" s="739"/>
      <c r="AK56" s="783"/>
      <c r="AL56" s="781"/>
      <c r="AM56" s="781"/>
      <c r="AN56" s="781"/>
      <c r="AO56" s="781"/>
      <c r="AP56" s="781"/>
      <c r="AQ56" s="781"/>
      <c r="AR56" s="781"/>
      <c r="AS56" s="781"/>
      <c r="AT56" s="781"/>
      <c r="AU56" s="781"/>
      <c r="AV56" s="781"/>
      <c r="AW56" s="781"/>
      <c r="AX56" s="781"/>
      <c r="AY56" s="781"/>
      <c r="AZ56" s="784"/>
      <c r="BA56" s="784"/>
      <c r="BB56" s="784"/>
      <c r="BC56" s="784"/>
      <c r="BD56" s="784"/>
      <c r="BE56" s="741"/>
      <c r="BF56" s="741"/>
      <c r="BG56" s="741"/>
      <c r="BH56" s="741"/>
      <c r="BI56" s="742"/>
      <c r="BJ56" s="56"/>
      <c r="BK56" s="56"/>
      <c r="BL56" s="56"/>
      <c r="BM56" s="56"/>
      <c r="BN56" s="56"/>
      <c r="BO56" s="55"/>
      <c r="BP56" s="55"/>
      <c r="BQ56" s="52">
        <v>50</v>
      </c>
      <c r="BR56" s="72"/>
      <c r="BS56" s="731"/>
      <c r="BT56" s="732"/>
      <c r="BU56" s="732"/>
      <c r="BV56" s="732"/>
      <c r="BW56" s="732"/>
      <c r="BX56" s="732"/>
      <c r="BY56" s="732"/>
      <c r="BZ56" s="732"/>
      <c r="CA56" s="732"/>
      <c r="CB56" s="732"/>
      <c r="CC56" s="732"/>
      <c r="CD56" s="732"/>
      <c r="CE56" s="732"/>
      <c r="CF56" s="732"/>
      <c r="CG56" s="733"/>
      <c r="CH56" s="743"/>
      <c r="CI56" s="738"/>
      <c r="CJ56" s="738"/>
      <c r="CK56" s="738"/>
      <c r="CL56" s="744"/>
      <c r="CM56" s="743"/>
      <c r="CN56" s="738"/>
      <c r="CO56" s="738"/>
      <c r="CP56" s="738"/>
      <c r="CQ56" s="744"/>
      <c r="CR56" s="743"/>
      <c r="CS56" s="738"/>
      <c r="CT56" s="738"/>
      <c r="CU56" s="738"/>
      <c r="CV56" s="744"/>
      <c r="CW56" s="743"/>
      <c r="CX56" s="738"/>
      <c r="CY56" s="738"/>
      <c r="CZ56" s="738"/>
      <c r="DA56" s="744"/>
      <c r="DB56" s="743"/>
      <c r="DC56" s="738"/>
      <c r="DD56" s="738"/>
      <c r="DE56" s="738"/>
      <c r="DF56" s="744"/>
      <c r="DG56" s="743"/>
      <c r="DH56" s="738"/>
      <c r="DI56" s="738"/>
      <c r="DJ56" s="738"/>
      <c r="DK56" s="744"/>
      <c r="DL56" s="743"/>
      <c r="DM56" s="738"/>
      <c r="DN56" s="738"/>
      <c r="DO56" s="738"/>
      <c r="DP56" s="744"/>
      <c r="DQ56" s="743"/>
      <c r="DR56" s="738"/>
      <c r="DS56" s="738"/>
      <c r="DT56" s="738"/>
      <c r="DU56" s="744"/>
      <c r="DV56" s="731"/>
      <c r="DW56" s="732"/>
      <c r="DX56" s="732"/>
      <c r="DY56" s="732"/>
      <c r="DZ56" s="745"/>
      <c r="EA56" s="48"/>
    </row>
    <row r="57" spans="1:131" ht="26.25" customHeight="1" x14ac:dyDescent="0.2">
      <c r="A57" s="52">
        <v>30</v>
      </c>
      <c r="B57" s="731"/>
      <c r="C57" s="732"/>
      <c r="D57" s="732"/>
      <c r="E57" s="732"/>
      <c r="F57" s="732"/>
      <c r="G57" s="732"/>
      <c r="H57" s="732"/>
      <c r="I57" s="732"/>
      <c r="J57" s="732"/>
      <c r="K57" s="732"/>
      <c r="L57" s="732"/>
      <c r="M57" s="732"/>
      <c r="N57" s="732"/>
      <c r="O57" s="732"/>
      <c r="P57" s="733"/>
      <c r="Q57" s="780"/>
      <c r="R57" s="781"/>
      <c r="S57" s="781"/>
      <c r="T57" s="781"/>
      <c r="U57" s="781"/>
      <c r="V57" s="781"/>
      <c r="W57" s="781"/>
      <c r="X57" s="781"/>
      <c r="Y57" s="781"/>
      <c r="Z57" s="781"/>
      <c r="AA57" s="781"/>
      <c r="AB57" s="781"/>
      <c r="AC57" s="781"/>
      <c r="AD57" s="781"/>
      <c r="AE57" s="782"/>
      <c r="AF57" s="737"/>
      <c r="AG57" s="738"/>
      <c r="AH57" s="738"/>
      <c r="AI57" s="738"/>
      <c r="AJ57" s="739"/>
      <c r="AK57" s="783"/>
      <c r="AL57" s="781"/>
      <c r="AM57" s="781"/>
      <c r="AN57" s="781"/>
      <c r="AO57" s="781"/>
      <c r="AP57" s="781"/>
      <c r="AQ57" s="781"/>
      <c r="AR57" s="781"/>
      <c r="AS57" s="781"/>
      <c r="AT57" s="781"/>
      <c r="AU57" s="781"/>
      <c r="AV57" s="781"/>
      <c r="AW57" s="781"/>
      <c r="AX57" s="781"/>
      <c r="AY57" s="781"/>
      <c r="AZ57" s="784"/>
      <c r="BA57" s="784"/>
      <c r="BB57" s="784"/>
      <c r="BC57" s="784"/>
      <c r="BD57" s="784"/>
      <c r="BE57" s="741"/>
      <c r="BF57" s="741"/>
      <c r="BG57" s="741"/>
      <c r="BH57" s="741"/>
      <c r="BI57" s="742"/>
      <c r="BJ57" s="56"/>
      <c r="BK57" s="56"/>
      <c r="BL57" s="56"/>
      <c r="BM57" s="56"/>
      <c r="BN57" s="56"/>
      <c r="BO57" s="55"/>
      <c r="BP57" s="55"/>
      <c r="BQ57" s="52">
        <v>51</v>
      </c>
      <c r="BR57" s="72"/>
      <c r="BS57" s="731"/>
      <c r="BT57" s="732"/>
      <c r="BU57" s="732"/>
      <c r="BV57" s="732"/>
      <c r="BW57" s="732"/>
      <c r="BX57" s="732"/>
      <c r="BY57" s="732"/>
      <c r="BZ57" s="732"/>
      <c r="CA57" s="732"/>
      <c r="CB57" s="732"/>
      <c r="CC57" s="732"/>
      <c r="CD57" s="732"/>
      <c r="CE57" s="732"/>
      <c r="CF57" s="732"/>
      <c r="CG57" s="733"/>
      <c r="CH57" s="743"/>
      <c r="CI57" s="738"/>
      <c r="CJ57" s="738"/>
      <c r="CK57" s="738"/>
      <c r="CL57" s="744"/>
      <c r="CM57" s="743"/>
      <c r="CN57" s="738"/>
      <c r="CO57" s="738"/>
      <c r="CP57" s="738"/>
      <c r="CQ57" s="744"/>
      <c r="CR57" s="743"/>
      <c r="CS57" s="738"/>
      <c r="CT57" s="738"/>
      <c r="CU57" s="738"/>
      <c r="CV57" s="744"/>
      <c r="CW57" s="743"/>
      <c r="CX57" s="738"/>
      <c r="CY57" s="738"/>
      <c r="CZ57" s="738"/>
      <c r="DA57" s="744"/>
      <c r="DB57" s="743"/>
      <c r="DC57" s="738"/>
      <c r="DD57" s="738"/>
      <c r="DE57" s="738"/>
      <c r="DF57" s="744"/>
      <c r="DG57" s="743"/>
      <c r="DH57" s="738"/>
      <c r="DI57" s="738"/>
      <c r="DJ57" s="738"/>
      <c r="DK57" s="744"/>
      <c r="DL57" s="743"/>
      <c r="DM57" s="738"/>
      <c r="DN57" s="738"/>
      <c r="DO57" s="738"/>
      <c r="DP57" s="744"/>
      <c r="DQ57" s="743"/>
      <c r="DR57" s="738"/>
      <c r="DS57" s="738"/>
      <c r="DT57" s="738"/>
      <c r="DU57" s="744"/>
      <c r="DV57" s="731"/>
      <c r="DW57" s="732"/>
      <c r="DX57" s="732"/>
      <c r="DY57" s="732"/>
      <c r="DZ57" s="745"/>
      <c r="EA57" s="48"/>
    </row>
    <row r="58" spans="1:131" ht="26.25" customHeight="1" x14ac:dyDescent="0.2">
      <c r="A58" s="52">
        <v>31</v>
      </c>
      <c r="B58" s="731"/>
      <c r="C58" s="732"/>
      <c r="D58" s="732"/>
      <c r="E58" s="732"/>
      <c r="F58" s="732"/>
      <c r="G58" s="732"/>
      <c r="H58" s="732"/>
      <c r="I58" s="732"/>
      <c r="J58" s="732"/>
      <c r="K58" s="732"/>
      <c r="L58" s="732"/>
      <c r="M58" s="732"/>
      <c r="N58" s="732"/>
      <c r="O58" s="732"/>
      <c r="P58" s="733"/>
      <c r="Q58" s="780"/>
      <c r="R58" s="781"/>
      <c r="S58" s="781"/>
      <c r="T58" s="781"/>
      <c r="U58" s="781"/>
      <c r="V58" s="781"/>
      <c r="W58" s="781"/>
      <c r="X58" s="781"/>
      <c r="Y58" s="781"/>
      <c r="Z58" s="781"/>
      <c r="AA58" s="781"/>
      <c r="AB58" s="781"/>
      <c r="AC58" s="781"/>
      <c r="AD58" s="781"/>
      <c r="AE58" s="782"/>
      <c r="AF58" s="737"/>
      <c r="AG58" s="738"/>
      <c r="AH58" s="738"/>
      <c r="AI58" s="738"/>
      <c r="AJ58" s="739"/>
      <c r="AK58" s="783"/>
      <c r="AL58" s="781"/>
      <c r="AM58" s="781"/>
      <c r="AN58" s="781"/>
      <c r="AO58" s="781"/>
      <c r="AP58" s="781"/>
      <c r="AQ58" s="781"/>
      <c r="AR58" s="781"/>
      <c r="AS58" s="781"/>
      <c r="AT58" s="781"/>
      <c r="AU58" s="781"/>
      <c r="AV58" s="781"/>
      <c r="AW58" s="781"/>
      <c r="AX58" s="781"/>
      <c r="AY58" s="781"/>
      <c r="AZ58" s="784"/>
      <c r="BA58" s="784"/>
      <c r="BB58" s="784"/>
      <c r="BC58" s="784"/>
      <c r="BD58" s="784"/>
      <c r="BE58" s="741"/>
      <c r="BF58" s="741"/>
      <c r="BG58" s="741"/>
      <c r="BH58" s="741"/>
      <c r="BI58" s="742"/>
      <c r="BJ58" s="56"/>
      <c r="BK58" s="56"/>
      <c r="BL58" s="56"/>
      <c r="BM58" s="56"/>
      <c r="BN58" s="56"/>
      <c r="BO58" s="55"/>
      <c r="BP58" s="55"/>
      <c r="BQ58" s="52">
        <v>52</v>
      </c>
      <c r="BR58" s="72"/>
      <c r="BS58" s="731"/>
      <c r="BT58" s="732"/>
      <c r="BU58" s="732"/>
      <c r="BV58" s="732"/>
      <c r="BW58" s="732"/>
      <c r="BX58" s="732"/>
      <c r="BY58" s="732"/>
      <c r="BZ58" s="732"/>
      <c r="CA58" s="732"/>
      <c r="CB58" s="732"/>
      <c r="CC58" s="732"/>
      <c r="CD58" s="732"/>
      <c r="CE58" s="732"/>
      <c r="CF58" s="732"/>
      <c r="CG58" s="733"/>
      <c r="CH58" s="743"/>
      <c r="CI58" s="738"/>
      <c r="CJ58" s="738"/>
      <c r="CK58" s="738"/>
      <c r="CL58" s="744"/>
      <c r="CM58" s="743"/>
      <c r="CN58" s="738"/>
      <c r="CO58" s="738"/>
      <c r="CP58" s="738"/>
      <c r="CQ58" s="744"/>
      <c r="CR58" s="743"/>
      <c r="CS58" s="738"/>
      <c r="CT58" s="738"/>
      <c r="CU58" s="738"/>
      <c r="CV58" s="744"/>
      <c r="CW58" s="743"/>
      <c r="CX58" s="738"/>
      <c r="CY58" s="738"/>
      <c r="CZ58" s="738"/>
      <c r="DA58" s="744"/>
      <c r="DB58" s="743"/>
      <c r="DC58" s="738"/>
      <c r="DD58" s="738"/>
      <c r="DE58" s="738"/>
      <c r="DF58" s="744"/>
      <c r="DG58" s="743"/>
      <c r="DH58" s="738"/>
      <c r="DI58" s="738"/>
      <c r="DJ58" s="738"/>
      <c r="DK58" s="744"/>
      <c r="DL58" s="743"/>
      <c r="DM58" s="738"/>
      <c r="DN58" s="738"/>
      <c r="DO58" s="738"/>
      <c r="DP58" s="744"/>
      <c r="DQ58" s="743"/>
      <c r="DR58" s="738"/>
      <c r="DS58" s="738"/>
      <c r="DT58" s="738"/>
      <c r="DU58" s="744"/>
      <c r="DV58" s="731"/>
      <c r="DW58" s="732"/>
      <c r="DX58" s="732"/>
      <c r="DY58" s="732"/>
      <c r="DZ58" s="745"/>
      <c r="EA58" s="48"/>
    </row>
    <row r="59" spans="1:131" ht="26.25" customHeight="1" x14ac:dyDescent="0.2">
      <c r="A59" s="52">
        <v>32</v>
      </c>
      <c r="B59" s="731"/>
      <c r="C59" s="732"/>
      <c r="D59" s="732"/>
      <c r="E59" s="732"/>
      <c r="F59" s="732"/>
      <c r="G59" s="732"/>
      <c r="H59" s="732"/>
      <c r="I59" s="732"/>
      <c r="J59" s="732"/>
      <c r="K59" s="732"/>
      <c r="L59" s="732"/>
      <c r="M59" s="732"/>
      <c r="N59" s="732"/>
      <c r="O59" s="732"/>
      <c r="P59" s="733"/>
      <c r="Q59" s="780"/>
      <c r="R59" s="781"/>
      <c r="S59" s="781"/>
      <c r="T59" s="781"/>
      <c r="U59" s="781"/>
      <c r="V59" s="781"/>
      <c r="W59" s="781"/>
      <c r="X59" s="781"/>
      <c r="Y59" s="781"/>
      <c r="Z59" s="781"/>
      <c r="AA59" s="781"/>
      <c r="AB59" s="781"/>
      <c r="AC59" s="781"/>
      <c r="AD59" s="781"/>
      <c r="AE59" s="782"/>
      <c r="AF59" s="737"/>
      <c r="AG59" s="738"/>
      <c r="AH59" s="738"/>
      <c r="AI59" s="738"/>
      <c r="AJ59" s="739"/>
      <c r="AK59" s="783"/>
      <c r="AL59" s="781"/>
      <c r="AM59" s="781"/>
      <c r="AN59" s="781"/>
      <c r="AO59" s="781"/>
      <c r="AP59" s="781"/>
      <c r="AQ59" s="781"/>
      <c r="AR59" s="781"/>
      <c r="AS59" s="781"/>
      <c r="AT59" s="781"/>
      <c r="AU59" s="781"/>
      <c r="AV59" s="781"/>
      <c r="AW59" s="781"/>
      <c r="AX59" s="781"/>
      <c r="AY59" s="781"/>
      <c r="AZ59" s="784"/>
      <c r="BA59" s="784"/>
      <c r="BB59" s="784"/>
      <c r="BC59" s="784"/>
      <c r="BD59" s="784"/>
      <c r="BE59" s="741"/>
      <c r="BF59" s="741"/>
      <c r="BG59" s="741"/>
      <c r="BH59" s="741"/>
      <c r="BI59" s="742"/>
      <c r="BJ59" s="56"/>
      <c r="BK59" s="56"/>
      <c r="BL59" s="56"/>
      <c r="BM59" s="56"/>
      <c r="BN59" s="56"/>
      <c r="BO59" s="55"/>
      <c r="BP59" s="55"/>
      <c r="BQ59" s="52">
        <v>53</v>
      </c>
      <c r="BR59" s="72"/>
      <c r="BS59" s="731"/>
      <c r="BT59" s="732"/>
      <c r="BU59" s="732"/>
      <c r="BV59" s="732"/>
      <c r="BW59" s="732"/>
      <c r="BX59" s="732"/>
      <c r="BY59" s="732"/>
      <c r="BZ59" s="732"/>
      <c r="CA59" s="732"/>
      <c r="CB59" s="732"/>
      <c r="CC59" s="732"/>
      <c r="CD59" s="732"/>
      <c r="CE59" s="732"/>
      <c r="CF59" s="732"/>
      <c r="CG59" s="733"/>
      <c r="CH59" s="743"/>
      <c r="CI59" s="738"/>
      <c r="CJ59" s="738"/>
      <c r="CK59" s="738"/>
      <c r="CL59" s="744"/>
      <c r="CM59" s="743"/>
      <c r="CN59" s="738"/>
      <c r="CO59" s="738"/>
      <c r="CP59" s="738"/>
      <c r="CQ59" s="744"/>
      <c r="CR59" s="743"/>
      <c r="CS59" s="738"/>
      <c r="CT59" s="738"/>
      <c r="CU59" s="738"/>
      <c r="CV59" s="744"/>
      <c r="CW59" s="743"/>
      <c r="CX59" s="738"/>
      <c r="CY59" s="738"/>
      <c r="CZ59" s="738"/>
      <c r="DA59" s="744"/>
      <c r="DB59" s="743"/>
      <c r="DC59" s="738"/>
      <c r="DD59" s="738"/>
      <c r="DE59" s="738"/>
      <c r="DF59" s="744"/>
      <c r="DG59" s="743"/>
      <c r="DH59" s="738"/>
      <c r="DI59" s="738"/>
      <c r="DJ59" s="738"/>
      <c r="DK59" s="744"/>
      <c r="DL59" s="743"/>
      <c r="DM59" s="738"/>
      <c r="DN59" s="738"/>
      <c r="DO59" s="738"/>
      <c r="DP59" s="744"/>
      <c r="DQ59" s="743"/>
      <c r="DR59" s="738"/>
      <c r="DS59" s="738"/>
      <c r="DT59" s="738"/>
      <c r="DU59" s="744"/>
      <c r="DV59" s="731"/>
      <c r="DW59" s="732"/>
      <c r="DX59" s="732"/>
      <c r="DY59" s="732"/>
      <c r="DZ59" s="745"/>
      <c r="EA59" s="48"/>
    </row>
    <row r="60" spans="1:131" ht="26.25" customHeight="1" x14ac:dyDescent="0.2">
      <c r="A60" s="52">
        <v>33</v>
      </c>
      <c r="B60" s="731"/>
      <c r="C60" s="732"/>
      <c r="D60" s="732"/>
      <c r="E60" s="732"/>
      <c r="F60" s="732"/>
      <c r="G60" s="732"/>
      <c r="H60" s="732"/>
      <c r="I60" s="732"/>
      <c r="J60" s="732"/>
      <c r="K60" s="732"/>
      <c r="L60" s="732"/>
      <c r="M60" s="732"/>
      <c r="N60" s="732"/>
      <c r="O60" s="732"/>
      <c r="P60" s="733"/>
      <c r="Q60" s="780"/>
      <c r="R60" s="781"/>
      <c r="S60" s="781"/>
      <c r="T60" s="781"/>
      <c r="U60" s="781"/>
      <c r="V60" s="781"/>
      <c r="W60" s="781"/>
      <c r="X60" s="781"/>
      <c r="Y60" s="781"/>
      <c r="Z60" s="781"/>
      <c r="AA60" s="781"/>
      <c r="AB60" s="781"/>
      <c r="AC60" s="781"/>
      <c r="AD60" s="781"/>
      <c r="AE60" s="782"/>
      <c r="AF60" s="737"/>
      <c r="AG60" s="738"/>
      <c r="AH60" s="738"/>
      <c r="AI60" s="738"/>
      <c r="AJ60" s="739"/>
      <c r="AK60" s="783"/>
      <c r="AL60" s="781"/>
      <c r="AM60" s="781"/>
      <c r="AN60" s="781"/>
      <c r="AO60" s="781"/>
      <c r="AP60" s="781"/>
      <c r="AQ60" s="781"/>
      <c r="AR60" s="781"/>
      <c r="AS60" s="781"/>
      <c r="AT60" s="781"/>
      <c r="AU60" s="781"/>
      <c r="AV60" s="781"/>
      <c r="AW60" s="781"/>
      <c r="AX60" s="781"/>
      <c r="AY60" s="781"/>
      <c r="AZ60" s="784"/>
      <c r="BA60" s="784"/>
      <c r="BB60" s="784"/>
      <c r="BC60" s="784"/>
      <c r="BD60" s="784"/>
      <c r="BE60" s="741"/>
      <c r="BF60" s="741"/>
      <c r="BG60" s="741"/>
      <c r="BH60" s="741"/>
      <c r="BI60" s="742"/>
      <c r="BJ60" s="56"/>
      <c r="BK60" s="56"/>
      <c r="BL60" s="56"/>
      <c r="BM60" s="56"/>
      <c r="BN60" s="56"/>
      <c r="BO60" s="55"/>
      <c r="BP60" s="55"/>
      <c r="BQ60" s="52">
        <v>54</v>
      </c>
      <c r="BR60" s="72"/>
      <c r="BS60" s="731"/>
      <c r="BT60" s="732"/>
      <c r="BU60" s="732"/>
      <c r="BV60" s="732"/>
      <c r="BW60" s="732"/>
      <c r="BX60" s="732"/>
      <c r="BY60" s="732"/>
      <c r="BZ60" s="732"/>
      <c r="CA60" s="732"/>
      <c r="CB60" s="732"/>
      <c r="CC60" s="732"/>
      <c r="CD60" s="732"/>
      <c r="CE60" s="732"/>
      <c r="CF60" s="732"/>
      <c r="CG60" s="733"/>
      <c r="CH60" s="743"/>
      <c r="CI60" s="738"/>
      <c r="CJ60" s="738"/>
      <c r="CK60" s="738"/>
      <c r="CL60" s="744"/>
      <c r="CM60" s="743"/>
      <c r="CN60" s="738"/>
      <c r="CO60" s="738"/>
      <c r="CP60" s="738"/>
      <c r="CQ60" s="744"/>
      <c r="CR60" s="743"/>
      <c r="CS60" s="738"/>
      <c r="CT60" s="738"/>
      <c r="CU60" s="738"/>
      <c r="CV60" s="744"/>
      <c r="CW60" s="743"/>
      <c r="CX60" s="738"/>
      <c r="CY60" s="738"/>
      <c r="CZ60" s="738"/>
      <c r="DA60" s="744"/>
      <c r="DB60" s="743"/>
      <c r="DC60" s="738"/>
      <c r="DD60" s="738"/>
      <c r="DE60" s="738"/>
      <c r="DF60" s="744"/>
      <c r="DG60" s="743"/>
      <c r="DH60" s="738"/>
      <c r="DI60" s="738"/>
      <c r="DJ60" s="738"/>
      <c r="DK60" s="744"/>
      <c r="DL60" s="743"/>
      <c r="DM60" s="738"/>
      <c r="DN60" s="738"/>
      <c r="DO60" s="738"/>
      <c r="DP60" s="744"/>
      <c r="DQ60" s="743"/>
      <c r="DR60" s="738"/>
      <c r="DS60" s="738"/>
      <c r="DT60" s="738"/>
      <c r="DU60" s="744"/>
      <c r="DV60" s="731"/>
      <c r="DW60" s="732"/>
      <c r="DX60" s="732"/>
      <c r="DY60" s="732"/>
      <c r="DZ60" s="745"/>
      <c r="EA60" s="48"/>
    </row>
    <row r="61" spans="1:131" ht="26.25" customHeight="1" x14ac:dyDescent="0.2">
      <c r="A61" s="52">
        <v>34</v>
      </c>
      <c r="B61" s="731"/>
      <c r="C61" s="732"/>
      <c r="D61" s="732"/>
      <c r="E61" s="732"/>
      <c r="F61" s="732"/>
      <c r="G61" s="732"/>
      <c r="H61" s="732"/>
      <c r="I61" s="732"/>
      <c r="J61" s="732"/>
      <c r="K61" s="732"/>
      <c r="L61" s="732"/>
      <c r="M61" s="732"/>
      <c r="N61" s="732"/>
      <c r="O61" s="732"/>
      <c r="P61" s="733"/>
      <c r="Q61" s="780"/>
      <c r="R61" s="781"/>
      <c r="S61" s="781"/>
      <c r="T61" s="781"/>
      <c r="U61" s="781"/>
      <c r="V61" s="781"/>
      <c r="W61" s="781"/>
      <c r="X61" s="781"/>
      <c r="Y61" s="781"/>
      <c r="Z61" s="781"/>
      <c r="AA61" s="781"/>
      <c r="AB61" s="781"/>
      <c r="AC61" s="781"/>
      <c r="AD61" s="781"/>
      <c r="AE61" s="782"/>
      <c r="AF61" s="737"/>
      <c r="AG61" s="738"/>
      <c r="AH61" s="738"/>
      <c r="AI61" s="738"/>
      <c r="AJ61" s="739"/>
      <c r="AK61" s="783"/>
      <c r="AL61" s="781"/>
      <c r="AM61" s="781"/>
      <c r="AN61" s="781"/>
      <c r="AO61" s="781"/>
      <c r="AP61" s="781"/>
      <c r="AQ61" s="781"/>
      <c r="AR61" s="781"/>
      <c r="AS61" s="781"/>
      <c r="AT61" s="781"/>
      <c r="AU61" s="781"/>
      <c r="AV61" s="781"/>
      <c r="AW61" s="781"/>
      <c r="AX61" s="781"/>
      <c r="AY61" s="781"/>
      <c r="AZ61" s="784"/>
      <c r="BA61" s="784"/>
      <c r="BB61" s="784"/>
      <c r="BC61" s="784"/>
      <c r="BD61" s="784"/>
      <c r="BE61" s="741"/>
      <c r="BF61" s="741"/>
      <c r="BG61" s="741"/>
      <c r="BH61" s="741"/>
      <c r="BI61" s="742"/>
      <c r="BJ61" s="56"/>
      <c r="BK61" s="56"/>
      <c r="BL61" s="56"/>
      <c r="BM61" s="56"/>
      <c r="BN61" s="56"/>
      <c r="BO61" s="55"/>
      <c r="BP61" s="55"/>
      <c r="BQ61" s="52">
        <v>55</v>
      </c>
      <c r="BR61" s="72"/>
      <c r="BS61" s="731"/>
      <c r="BT61" s="732"/>
      <c r="BU61" s="732"/>
      <c r="BV61" s="732"/>
      <c r="BW61" s="732"/>
      <c r="BX61" s="732"/>
      <c r="BY61" s="732"/>
      <c r="BZ61" s="732"/>
      <c r="CA61" s="732"/>
      <c r="CB61" s="732"/>
      <c r="CC61" s="732"/>
      <c r="CD61" s="732"/>
      <c r="CE61" s="732"/>
      <c r="CF61" s="732"/>
      <c r="CG61" s="733"/>
      <c r="CH61" s="743"/>
      <c r="CI61" s="738"/>
      <c r="CJ61" s="738"/>
      <c r="CK61" s="738"/>
      <c r="CL61" s="744"/>
      <c r="CM61" s="743"/>
      <c r="CN61" s="738"/>
      <c r="CO61" s="738"/>
      <c r="CP61" s="738"/>
      <c r="CQ61" s="744"/>
      <c r="CR61" s="743"/>
      <c r="CS61" s="738"/>
      <c r="CT61" s="738"/>
      <c r="CU61" s="738"/>
      <c r="CV61" s="744"/>
      <c r="CW61" s="743"/>
      <c r="CX61" s="738"/>
      <c r="CY61" s="738"/>
      <c r="CZ61" s="738"/>
      <c r="DA61" s="744"/>
      <c r="DB61" s="743"/>
      <c r="DC61" s="738"/>
      <c r="DD61" s="738"/>
      <c r="DE61" s="738"/>
      <c r="DF61" s="744"/>
      <c r="DG61" s="743"/>
      <c r="DH61" s="738"/>
      <c r="DI61" s="738"/>
      <c r="DJ61" s="738"/>
      <c r="DK61" s="744"/>
      <c r="DL61" s="743"/>
      <c r="DM61" s="738"/>
      <c r="DN61" s="738"/>
      <c r="DO61" s="738"/>
      <c r="DP61" s="744"/>
      <c r="DQ61" s="743"/>
      <c r="DR61" s="738"/>
      <c r="DS61" s="738"/>
      <c r="DT61" s="738"/>
      <c r="DU61" s="744"/>
      <c r="DV61" s="731"/>
      <c r="DW61" s="732"/>
      <c r="DX61" s="732"/>
      <c r="DY61" s="732"/>
      <c r="DZ61" s="745"/>
      <c r="EA61" s="48"/>
    </row>
    <row r="62" spans="1:131" ht="26.25" customHeight="1" x14ac:dyDescent="0.2">
      <c r="A62" s="52">
        <v>35</v>
      </c>
      <c r="B62" s="731"/>
      <c r="C62" s="732"/>
      <c r="D62" s="732"/>
      <c r="E62" s="732"/>
      <c r="F62" s="732"/>
      <c r="G62" s="732"/>
      <c r="H62" s="732"/>
      <c r="I62" s="732"/>
      <c r="J62" s="732"/>
      <c r="K62" s="732"/>
      <c r="L62" s="732"/>
      <c r="M62" s="732"/>
      <c r="N62" s="732"/>
      <c r="O62" s="732"/>
      <c r="P62" s="733"/>
      <c r="Q62" s="780"/>
      <c r="R62" s="781"/>
      <c r="S62" s="781"/>
      <c r="T62" s="781"/>
      <c r="U62" s="781"/>
      <c r="V62" s="781"/>
      <c r="W62" s="781"/>
      <c r="X62" s="781"/>
      <c r="Y62" s="781"/>
      <c r="Z62" s="781"/>
      <c r="AA62" s="781"/>
      <c r="AB62" s="781"/>
      <c r="AC62" s="781"/>
      <c r="AD62" s="781"/>
      <c r="AE62" s="782"/>
      <c r="AF62" s="737"/>
      <c r="AG62" s="738"/>
      <c r="AH62" s="738"/>
      <c r="AI62" s="738"/>
      <c r="AJ62" s="739"/>
      <c r="AK62" s="783"/>
      <c r="AL62" s="781"/>
      <c r="AM62" s="781"/>
      <c r="AN62" s="781"/>
      <c r="AO62" s="781"/>
      <c r="AP62" s="781"/>
      <c r="AQ62" s="781"/>
      <c r="AR62" s="781"/>
      <c r="AS62" s="781"/>
      <c r="AT62" s="781"/>
      <c r="AU62" s="781"/>
      <c r="AV62" s="781"/>
      <c r="AW62" s="781"/>
      <c r="AX62" s="781"/>
      <c r="AY62" s="781"/>
      <c r="AZ62" s="784"/>
      <c r="BA62" s="784"/>
      <c r="BB62" s="784"/>
      <c r="BC62" s="784"/>
      <c r="BD62" s="784"/>
      <c r="BE62" s="741"/>
      <c r="BF62" s="741"/>
      <c r="BG62" s="741"/>
      <c r="BH62" s="741"/>
      <c r="BI62" s="742"/>
      <c r="BJ62" s="785" t="s">
        <v>460</v>
      </c>
      <c r="BK62" s="746"/>
      <c r="BL62" s="746"/>
      <c r="BM62" s="746"/>
      <c r="BN62" s="747"/>
      <c r="BO62" s="55"/>
      <c r="BP62" s="55"/>
      <c r="BQ62" s="52">
        <v>56</v>
      </c>
      <c r="BR62" s="72"/>
      <c r="BS62" s="731"/>
      <c r="BT62" s="732"/>
      <c r="BU62" s="732"/>
      <c r="BV62" s="732"/>
      <c r="BW62" s="732"/>
      <c r="BX62" s="732"/>
      <c r="BY62" s="732"/>
      <c r="BZ62" s="732"/>
      <c r="CA62" s="732"/>
      <c r="CB62" s="732"/>
      <c r="CC62" s="732"/>
      <c r="CD62" s="732"/>
      <c r="CE62" s="732"/>
      <c r="CF62" s="732"/>
      <c r="CG62" s="733"/>
      <c r="CH62" s="743"/>
      <c r="CI62" s="738"/>
      <c r="CJ62" s="738"/>
      <c r="CK62" s="738"/>
      <c r="CL62" s="744"/>
      <c r="CM62" s="743"/>
      <c r="CN62" s="738"/>
      <c r="CO62" s="738"/>
      <c r="CP62" s="738"/>
      <c r="CQ62" s="744"/>
      <c r="CR62" s="743"/>
      <c r="CS62" s="738"/>
      <c r="CT62" s="738"/>
      <c r="CU62" s="738"/>
      <c r="CV62" s="744"/>
      <c r="CW62" s="743"/>
      <c r="CX62" s="738"/>
      <c r="CY62" s="738"/>
      <c r="CZ62" s="738"/>
      <c r="DA62" s="744"/>
      <c r="DB62" s="743"/>
      <c r="DC62" s="738"/>
      <c r="DD62" s="738"/>
      <c r="DE62" s="738"/>
      <c r="DF62" s="744"/>
      <c r="DG62" s="743"/>
      <c r="DH62" s="738"/>
      <c r="DI62" s="738"/>
      <c r="DJ62" s="738"/>
      <c r="DK62" s="744"/>
      <c r="DL62" s="743"/>
      <c r="DM62" s="738"/>
      <c r="DN62" s="738"/>
      <c r="DO62" s="738"/>
      <c r="DP62" s="744"/>
      <c r="DQ62" s="743"/>
      <c r="DR62" s="738"/>
      <c r="DS62" s="738"/>
      <c r="DT62" s="738"/>
      <c r="DU62" s="744"/>
      <c r="DV62" s="731"/>
      <c r="DW62" s="732"/>
      <c r="DX62" s="732"/>
      <c r="DY62" s="732"/>
      <c r="DZ62" s="745"/>
      <c r="EA62" s="48"/>
    </row>
    <row r="63" spans="1:131" ht="26.25" customHeight="1" x14ac:dyDescent="0.2">
      <c r="A63" s="53" t="s">
        <v>248</v>
      </c>
      <c r="B63" s="748" t="s">
        <v>373</v>
      </c>
      <c r="C63" s="749"/>
      <c r="D63" s="749"/>
      <c r="E63" s="749"/>
      <c r="F63" s="749"/>
      <c r="G63" s="749"/>
      <c r="H63" s="749"/>
      <c r="I63" s="749"/>
      <c r="J63" s="749"/>
      <c r="K63" s="749"/>
      <c r="L63" s="749"/>
      <c r="M63" s="749"/>
      <c r="N63" s="749"/>
      <c r="O63" s="749"/>
      <c r="P63" s="750"/>
      <c r="Q63" s="792"/>
      <c r="R63" s="757"/>
      <c r="S63" s="757"/>
      <c r="T63" s="757"/>
      <c r="U63" s="757"/>
      <c r="V63" s="757"/>
      <c r="W63" s="757"/>
      <c r="X63" s="757"/>
      <c r="Y63" s="757"/>
      <c r="Z63" s="757"/>
      <c r="AA63" s="757"/>
      <c r="AB63" s="757"/>
      <c r="AC63" s="757"/>
      <c r="AD63" s="757"/>
      <c r="AE63" s="793"/>
      <c r="AF63" s="754">
        <v>1131</v>
      </c>
      <c r="AG63" s="752"/>
      <c r="AH63" s="752"/>
      <c r="AI63" s="752"/>
      <c r="AJ63" s="755"/>
      <c r="AK63" s="756"/>
      <c r="AL63" s="757"/>
      <c r="AM63" s="757"/>
      <c r="AN63" s="757"/>
      <c r="AO63" s="757"/>
      <c r="AP63" s="752">
        <v>4397</v>
      </c>
      <c r="AQ63" s="752"/>
      <c r="AR63" s="752"/>
      <c r="AS63" s="752"/>
      <c r="AT63" s="752"/>
      <c r="AU63" s="752">
        <v>1114</v>
      </c>
      <c r="AV63" s="752"/>
      <c r="AW63" s="752"/>
      <c r="AX63" s="752"/>
      <c r="AY63" s="752"/>
      <c r="AZ63" s="794"/>
      <c r="BA63" s="794"/>
      <c r="BB63" s="794"/>
      <c r="BC63" s="794"/>
      <c r="BD63" s="794"/>
      <c r="BE63" s="758"/>
      <c r="BF63" s="758"/>
      <c r="BG63" s="758"/>
      <c r="BH63" s="758"/>
      <c r="BI63" s="759"/>
      <c r="BJ63" s="760" t="s">
        <v>194</v>
      </c>
      <c r="BK63" s="761"/>
      <c r="BL63" s="761"/>
      <c r="BM63" s="761"/>
      <c r="BN63" s="762"/>
      <c r="BO63" s="55"/>
      <c r="BP63" s="55"/>
      <c r="BQ63" s="52">
        <v>57</v>
      </c>
      <c r="BR63" s="72"/>
      <c r="BS63" s="731"/>
      <c r="BT63" s="732"/>
      <c r="BU63" s="732"/>
      <c r="BV63" s="732"/>
      <c r="BW63" s="732"/>
      <c r="BX63" s="732"/>
      <c r="BY63" s="732"/>
      <c r="BZ63" s="732"/>
      <c r="CA63" s="732"/>
      <c r="CB63" s="732"/>
      <c r="CC63" s="732"/>
      <c r="CD63" s="732"/>
      <c r="CE63" s="732"/>
      <c r="CF63" s="732"/>
      <c r="CG63" s="733"/>
      <c r="CH63" s="743"/>
      <c r="CI63" s="738"/>
      <c r="CJ63" s="738"/>
      <c r="CK63" s="738"/>
      <c r="CL63" s="744"/>
      <c r="CM63" s="743"/>
      <c r="CN63" s="738"/>
      <c r="CO63" s="738"/>
      <c r="CP63" s="738"/>
      <c r="CQ63" s="744"/>
      <c r="CR63" s="743"/>
      <c r="CS63" s="738"/>
      <c r="CT63" s="738"/>
      <c r="CU63" s="738"/>
      <c r="CV63" s="744"/>
      <c r="CW63" s="743"/>
      <c r="CX63" s="738"/>
      <c r="CY63" s="738"/>
      <c r="CZ63" s="738"/>
      <c r="DA63" s="744"/>
      <c r="DB63" s="743"/>
      <c r="DC63" s="738"/>
      <c r="DD63" s="738"/>
      <c r="DE63" s="738"/>
      <c r="DF63" s="744"/>
      <c r="DG63" s="743"/>
      <c r="DH63" s="738"/>
      <c r="DI63" s="738"/>
      <c r="DJ63" s="738"/>
      <c r="DK63" s="744"/>
      <c r="DL63" s="743"/>
      <c r="DM63" s="738"/>
      <c r="DN63" s="738"/>
      <c r="DO63" s="738"/>
      <c r="DP63" s="744"/>
      <c r="DQ63" s="743"/>
      <c r="DR63" s="738"/>
      <c r="DS63" s="738"/>
      <c r="DT63" s="738"/>
      <c r="DU63" s="744"/>
      <c r="DV63" s="731"/>
      <c r="DW63" s="732"/>
      <c r="DX63" s="732"/>
      <c r="DY63" s="732"/>
      <c r="DZ63" s="745"/>
      <c r="EA63" s="48"/>
    </row>
    <row r="64" spans="1:131" ht="26.25" customHeight="1" x14ac:dyDescent="0.2">
      <c r="A64" s="55"/>
      <c r="B64" s="55"/>
      <c r="C64" s="55"/>
      <c r="D64" s="55"/>
      <c r="E64" s="55"/>
      <c r="F64" s="55"/>
      <c r="G64" s="55"/>
      <c r="H64" s="55"/>
      <c r="I64" s="55"/>
      <c r="J64" s="55"/>
      <c r="K64" s="55"/>
      <c r="L64" s="55"/>
      <c r="M64" s="55"/>
      <c r="N64" s="55"/>
      <c r="O64" s="55"/>
      <c r="P64" s="55"/>
      <c r="Q64" s="55"/>
      <c r="R64" s="55"/>
      <c r="S64" s="55"/>
      <c r="T64" s="55"/>
      <c r="U64" s="55"/>
      <c r="V64" s="55"/>
      <c r="W64" s="55"/>
      <c r="X64" s="55"/>
      <c r="Y64" s="55"/>
      <c r="Z64" s="55"/>
      <c r="AA64" s="55"/>
      <c r="AB64" s="55"/>
      <c r="AC64" s="55"/>
      <c r="AD64" s="55"/>
      <c r="AE64" s="55"/>
      <c r="AF64" s="55"/>
      <c r="AG64" s="55"/>
      <c r="AH64" s="55"/>
      <c r="AI64" s="55"/>
      <c r="AJ64" s="55"/>
      <c r="AK64" s="55"/>
      <c r="AL64" s="55"/>
      <c r="AM64" s="55"/>
      <c r="AN64" s="55"/>
      <c r="AO64" s="55"/>
      <c r="AP64" s="55"/>
      <c r="AQ64" s="55"/>
      <c r="AR64" s="55"/>
      <c r="AS64" s="55"/>
      <c r="AT64" s="55"/>
      <c r="AU64" s="55"/>
      <c r="AV64" s="55"/>
      <c r="AW64" s="55"/>
      <c r="AX64" s="55"/>
      <c r="AY64" s="55"/>
      <c r="AZ64" s="55"/>
      <c r="BA64" s="55"/>
      <c r="BB64" s="55"/>
      <c r="BC64" s="55"/>
      <c r="BD64" s="55"/>
      <c r="BE64" s="55"/>
      <c r="BF64" s="55"/>
      <c r="BG64" s="55"/>
      <c r="BH64" s="55"/>
      <c r="BI64" s="55"/>
      <c r="BJ64" s="55"/>
      <c r="BK64" s="55"/>
      <c r="BL64" s="55"/>
      <c r="BM64" s="55"/>
      <c r="BN64" s="55"/>
      <c r="BO64" s="55"/>
      <c r="BP64" s="55"/>
      <c r="BQ64" s="52">
        <v>58</v>
      </c>
      <c r="BR64" s="72"/>
      <c r="BS64" s="731"/>
      <c r="BT64" s="732"/>
      <c r="BU64" s="732"/>
      <c r="BV64" s="732"/>
      <c r="BW64" s="732"/>
      <c r="BX64" s="732"/>
      <c r="BY64" s="732"/>
      <c r="BZ64" s="732"/>
      <c r="CA64" s="732"/>
      <c r="CB64" s="732"/>
      <c r="CC64" s="732"/>
      <c r="CD64" s="732"/>
      <c r="CE64" s="732"/>
      <c r="CF64" s="732"/>
      <c r="CG64" s="733"/>
      <c r="CH64" s="743"/>
      <c r="CI64" s="738"/>
      <c r="CJ64" s="738"/>
      <c r="CK64" s="738"/>
      <c r="CL64" s="744"/>
      <c r="CM64" s="743"/>
      <c r="CN64" s="738"/>
      <c r="CO64" s="738"/>
      <c r="CP64" s="738"/>
      <c r="CQ64" s="744"/>
      <c r="CR64" s="743"/>
      <c r="CS64" s="738"/>
      <c r="CT64" s="738"/>
      <c r="CU64" s="738"/>
      <c r="CV64" s="744"/>
      <c r="CW64" s="743"/>
      <c r="CX64" s="738"/>
      <c r="CY64" s="738"/>
      <c r="CZ64" s="738"/>
      <c r="DA64" s="744"/>
      <c r="DB64" s="743"/>
      <c r="DC64" s="738"/>
      <c r="DD64" s="738"/>
      <c r="DE64" s="738"/>
      <c r="DF64" s="744"/>
      <c r="DG64" s="743"/>
      <c r="DH64" s="738"/>
      <c r="DI64" s="738"/>
      <c r="DJ64" s="738"/>
      <c r="DK64" s="744"/>
      <c r="DL64" s="743"/>
      <c r="DM64" s="738"/>
      <c r="DN64" s="738"/>
      <c r="DO64" s="738"/>
      <c r="DP64" s="744"/>
      <c r="DQ64" s="743"/>
      <c r="DR64" s="738"/>
      <c r="DS64" s="738"/>
      <c r="DT64" s="738"/>
      <c r="DU64" s="744"/>
      <c r="DV64" s="731"/>
      <c r="DW64" s="732"/>
      <c r="DX64" s="732"/>
      <c r="DY64" s="732"/>
      <c r="DZ64" s="745"/>
      <c r="EA64" s="48"/>
    </row>
    <row r="65" spans="1:131" ht="26.25" customHeight="1" x14ac:dyDescent="0.2">
      <c r="A65" s="56" t="s">
        <v>449</v>
      </c>
      <c r="B65" s="56"/>
      <c r="C65" s="56"/>
      <c r="D65" s="56"/>
      <c r="E65" s="56"/>
      <c r="F65" s="56"/>
      <c r="G65" s="56"/>
      <c r="H65" s="56"/>
      <c r="I65" s="56"/>
      <c r="J65" s="56"/>
      <c r="K65" s="56"/>
      <c r="L65" s="56"/>
      <c r="M65" s="56"/>
      <c r="N65" s="56"/>
      <c r="O65" s="56"/>
      <c r="P65" s="56"/>
      <c r="Q65" s="56"/>
      <c r="R65" s="56"/>
      <c r="S65" s="56"/>
      <c r="T65" s="56"/>
      <c r="U65" s="56"/>
      <c r="V65" s="56"/>
      <c r="W65" s="56"/>
      <c r="X65" s="56"/>
      <c r="Y65" s="56"/>
      <c r="Z65" s="56"/>
      <c r="AA65" s="56"/>
      <c r="AB65" s="56"/>
      <c r="AC65" s="56"/>
      <c r="AD65" s="56"/>
      <c r="AE65" s="56"/>
      <c r="AF65" s="56"/>
      <c r="AG65" s="56"/>
      <c r="AH65" s="56"/>
      <c r="AI65" s="56"/>
      <c r="AJ65" s="56"/>
      <c r="AK65" s="56"/>
      <c r="AL65" s="56"/>
      <c r="AM65" s="56"/>
      <c r="AN65" s="56"/>
      <c r="AO65" s="56"/>
      <c r="AP65" s="56"/>
      <c r="AQ65" s="56"/>
      <c r="AR65" s="56"/>
      <c r="AS65" s="56"/>
      <c r="AT65" s="56"/>
      <c r="AU65" s="56"/>
      <c r="AV65" s="56"/>
      <c r="AW65" s="56"/>
      <c r="AX65" s="56"/>
      <c r="AY65" s="56"/>
      <c r="AZ65" s="56"/>
      <c r="BA65" s="56"/>
      <c r="BB65" s="56"/>
      <c r="BC65" s="56"/>
      <c r="BD65" s="56"/>
      <c r="BE65" s="55"/>
      <c r="BF65" s="55"/>
      <c r="BG65" s="55"/>
      <c r="BH65" s="55"/>
      <c r="BI65" s="55"/>
      <c r="BJ65" s="55"/>
      <c r="BK65" s="55"/>
      <c r="BL65" s="55"/>
      <c r="BM65" s="55"/>
      <c r="BN65" s="55"/>
      <c r="BO65" s="55"/>
      <c r="BP65" s="55"/>
      <c r="BQ65" s="52">
        <v>59</v>
      </c>
      <c r="BR65" s="72"/>
      <c r="BS65" s="731"/>
      <c r="BT65" s="732"/>
      <c r="BU65" s="732"/>
      <c r="BV65" s="732"/>
      <c r="BW65" s="732"/>
      <c r="BX65" s="732"/>
      <c r="BY65" s="732"/>
      <c r="BZ65" s="732"/>
      <c r="CA65" s="732"/>
      <c r="CB65" s="732"/>
      <c r="CC65" s="732"/>
      <c r="CD65" s="732"/>
      <c r="CE65" s="732"/>
      <c r="CF65" s="732"/>
      <c r="CG65" s="733"/>
      <c r="CH65" s="743"/>
      <c r="CI65" s="738"/>
      <c r="CJ65" s="738"/>
      <c r="CK65" s="738"/>
      <c r="CL65" s="744"/>
      <c r="CM65" s="743"/>
      <c r="CN65" s="738"/>
      <c r="CO65" s="738"/>
      <c r="CP65" s="738"/>
      <c r="CQ65" s="744"/>
      <c r="CR65" s="743"/>
      <c r="CS65" s="738"/>
      <c r="CT65" s="738"/>
      <c r="CU65" s="738"/>
      <c r="CV65" s="744"/>
      <c r="CW65" s="743"/>
      <c r="CX65" s="738"/>
      <c r="CY65" s="738"/>
      <c r="CZ65" s="738"/>
      <c r="DA65" s="744"/>
      <c r="DB65" s="743"/>
      <c r="DC65" s="738"/>
      <c r="DD65" s="738"/>
      <c r="DE65" s="738"/>
      <c r="DF65" s="744"/>
      <c r="DG65" s="743"/>
      <c r="DH65" s="738"/>
      <c r="DI65" s="738"/>
      <c r="DJ65" s="738"/>
      <c r="DK65" s="744"/>
      <c r="DL65" s="743"/>
      <c r="DM65" s="738"/>
      <c r="DN65" s="738"/>
      <c r="DO65" s="738"/>
      <c r="DP65" s="744"/>
      <c r="DQ65" s="743"/>
      <c r="DR65" s="738"/>
      <c r="DS65" s="738"/>
      <c r="DT65" s="738"/>
      <c r="DU65" s="744"/>
      <c r="DV65" s="731"/>
      <c r="DW65" s="732"/>
      <c r="DX65" s="732"/>
      <c r="DY65" s="732"/>
      <c r="DZ65" s="745"/>
      <c r="EA65" s="48"/>
    </row>
    <row r="66" spans="1:131" ht="26.25" customHeight="1" x14ac:dyDescent="0.2">
      <c r="A66" s="717" t="s">
        <v>444</v>
      </c>
      <c r="B66" s="718"/>
      <c r="C66" s="718"/>
      <c r="D66" s="718"/>
      <c r="E66" s="718"/>
      <c r="F66" s="718"/>
      <c r="G66" s="718"/>
      <c r="H66" s="718"/>
      <c r="I66" s="718"/>
      <c r="J66" s="718"/>
      <c r="K66" s="718"/>
      <c r="L66" s="718"/>
      <c r="M66" s="718"/>
      <c r="N66" s="718"/>
      <c r="O66" s="718"/>
      <c r="P66" s="719"/>
      <c r="Q66" s="711" t="s">
        <v>452</v>
      </c>
      <c r="R66" s="712"/>
      <c r="S66" s="712"/>
      <c r="T66" s="712"/>
      <c r="U66" s="723"/>
      <c r="V66" s="711" t="s">
        <v>453</v>
      </c>
      <c r="W66" s="712"/>
      <c r="X66" s="712"/>
      <c r="Y66" s="712"/>
      <c r="Z66" s="723"/>
      <c r="AA66" s="711" t="s">
        <v>454</v>
      </c>
      <c r="AB66" s="712"/>
      <c r="AC66" s="712"/>
      <c r="AD66" s="712"/>
      <c r="AE66" s="723"/>
      <c r="AF66" s="1022" t="s">
        <v>244</v>
      </c>
      <c r="AG66" s="1017"/>
      <c r="AH66" s="1017"/>
      <c r="AI66" s="1017"/>
      <c r="AJ66" s="1023"/>
      <c r="AK66" s="711" t="s">
        <v>385</v>
      </c>
      <c r="AL66" s="718"/>
      <c r="AM66" s="718"/>
      <c r="AN66" s="718"/>
      <c r="AO66" s="719"/>
      <c r="AP66" s="711" t="s">
        <v>358</v>
      </c>
      <c r="AQ66" s="712"/>
      <c r="AR66" s="712"/>
      <c r="AS66" s="712"/>
      <c r="AT66" s="723"/>
      <c r="AU66" s="711" t="s">
        <v>461</v>
      </c>
      <c r="AV66" s="712"/>
      <c r="AW66" s="712"/>
      <c r="AX66" s="712"/>
      <c r="AY66" s="723"/>
      <c r="AZ66" s="711" t="s">
        <v>440</v>
      </c>
      <c r="BA66" s="712"/>
      <c r="BB66" s="712"/>
      <c r="BC66" s="712"/>
      <c r="BD66" s="713"/>
      <c r="BE66" s="55"/>
      <c r="BF66" s="55"/>
      <c r="BG66" s="55"/>
      <c r="BH66" s="55"/>
      <c r="BI66" s="55"/>
      <c r="BJ66" s="55"/>
      <c r="BK66" s="55"/>
      <c r="BL66" s="55"/>
      <c r="BM66" s="55"/>
      <c r="BN66" s="55"/>
      <c r="BO66" s="55"/>
      <c r="BP66" s="55"/>
      <c r="BQ66" s="52">
        <v>60</v>
      </c>
      <c r="BR66" s="73"/>
      <c r="BS66" s="789"/>
      <c r="BT66" s="790"/>
      <c r="BU66" s="790"/>
      <c r="BV66" s="790"/>
      <c r="BW66" s="790"/>
      <c r="BX66" s="790"/>
      <c r="BY66" s="790"/>
      <c r="BZ66" s="790"/>
      <c r="CA66" s="790"/>
      <c r="CB66" s="790"/>
      <c r="CC66" s="790"/>
      <c r="CD66" s="790"/>
      <c r="CE66" s="790"/>
      <c r="CF66" s="790"/>
      <c r="CG66" s="795"/>
      <c r="CH66" s="786"/>
      <c r="CI66" s="787"/>
      <c r="CJ66" s="787"/>
      <c r="CK66" s="787"/>
      <c r="CL66" s="788"/>
      <c r="CM66" s="786"/>
      <c r="CN66" s="787"/>
      <c r="CO66" s="787"/>
      <c r="CP66" s="787"/>
      <c r="CQ66" s="788"/>
      <c r="CR66" s="786"/>
      <c r="CS66" s="787"/>
      <c r="CT66" s="787"/>
      <c r="CU66" s="787"/>
      <c r="CV66" s="788"/>
      <c r="CW66" s="786"/>
      <c r="CX66" s="787"/>
      <c r="CY66" s="787"/>
      <c r="CZ66" s="787"/>
      <c r="DA66" s="788"/>
      <c r="DB66" s="786"/>
      <c r="DC66" s="787"/>
      <c r="DD66" s="787"/>
      <c r="DE66" s="787"/>
      <c r="DF66" s="788"/>
      <c r="DG66" s="786"/>
      <c r="DH66" s="787"/>
      <c r="DI66" s="787"/>
      <c r="DJ66" s="787"/>
      <c r="DK66" s="788"/>
      <c r="DL66" s="786"/>
      <c r="DM66" s="787"/>
      <c r="DN66" s="787"/>
      <c r="DO66" s="787"/>
      <c r="DP66" s="788"/>
      <c r="DQ66" s="786"/>
      <c r="DR66" s="787"/>
      <c r="DS66" s="787"/>
      <c r="DT66" s="787"/>
      <c r="DU66" s="788"/>
      <c r="DV66" s="789"/>
      <c r="DW66" s="790"/>
      <c r="DX66" s="790"/>
      <c r="DY66" s="790"/>
      <c r="DZ66" s="791"/>
      <c r="EA66" s="48"/>
    </row>
    <row r="67" spans="1:131" ht="26.25" customHeight="1" x14ac:dyDescent="0.2">
      <c r="A67" s="720"/>
      <c r="B67" s="721"/>
      <c r="C67" s="721"/>
      <c r="D67" s="721"/>
      <c r="E67" s="721"/>
      <c r="F67" s="721"/>
      <c r="G67" s="721"/>
      <c r="H67" s="721"/>
      <c r="I67" s="721"/>
      <c r="J67" s="721"/>
      <c r="K67" s="721"/>
      <c r="L67" s="721"/>
      <c r="M67" s="721"/>
      <c r="N67" s="721"/>
      <c r="O67" s="721"/>
      <c r="P67" s="722"/>
      <c r="Q67" s="714"/>
      <c r="R67" s="715"/>
      <c r="S67" s="715"/>
      <c r="T67" s="715"/>
      <c r="U67" s="724"/>
      <c r="V67" s="714"/>
      <c r="W67" s="715"/>
      <c r="X67" s="715"/>
      <c r="Y67" s="715"/>
      <c r="Z67" s="724"/>
      <c r="AA67" s="714"/>
      <c r="AB67" s="715"/>
      <c r="AC67" s="715"/>
      <c r="AD67" s="715"/>
      <c r="AE67" s="724"/>
      <c r="AF67" s="1024"/>
      <c r="AG67" s="1020"/>
      <c r="AH67" s="1020"/>
      <c r="AI67" s="1020"/>
      <c r="AJ67" s="1025"/>
      <c r="AK67" s="1026"/>
      <c r="AL67" s="721"/>
      <c r="AM67" s="721"/>
      <c r="AN67" s="721"/>
      <c r="AO67" s="722"/>
      <c r="AP67" s="714"/>
      <c r="AQ67" s="715"/>
      <c r="AR67" s="715"/>
      <c r="AS67" s="715"/>
      <c r="AT67" s="724"/>
      <c r="AU67" s="714"/>
      <c r="AV67" s="715"/>
      <c r="AW67" s="715"/>
      <c r="AX67" s="715"/>
      <c r="AY67" s="724"/>
      <c r="AZ67" s="714"/>
      <c r="BA67" s="715"/>
      <c r="BB67" s="715"/>
      <c r="BC67" s="715"/>
      <c r="BD67" s="716"/>
      <c r="BE67" s="55"/>
      <c r="BF67" s="55"/>
      <c r="BG67" s="55"/>
      <c r="BH67" s="55"/>
      <c r="BI67" s="55"/>
      <c r="BJ67" s="55"/>
      <c r="BK67" s="55"/>
      <c r="BL67" s="55"/>
      <c r="BM67" s="55"/>
      <c r="BN67" s="55"/>
      <c r="BO67" s="55"/>
      <c r="BP67" s="55"/>
      <c r="BQ67" s="52">
        <v>61</v>
      </c>
      <c r="BR67" s="73"/>
      <c r="BS67" s="789"/>
      <c r="BT67" s="790"/>
      <c r="BU67" s="790"/>
      <c r="BV67" s="790"/>
      <c r="BW67" s="790"/>
      <c r="BX67" s="790"/>
      <c r="BY67" s="790"/>
      <c r="BZ67" s="790"/>
      <c r="CA67" s="790"/>
      <c r="CB67" s="790"/>
      <c r="CC67" s="790"/>
      <c r="CD67" s="790"/>
      <c r="CE67" s="790"/>
      <c r="CF67" s="790"/>
      <c r="CG67" s="795"/>
      <c r="CH67" s="786"/>
      <c r="CI67" s="787"/>
      <c r="CJ67" s="787"/>
      <c r="CK67" s="787"/>
      <c r="CL67" s="788"/>
      <c r="CM67" s="786"/>
      <c r="CN67" s="787"/>
      <c r="CO67" s="787"/>
      <c r="CP67" s="787"/>
      <c r="CQ67" s="788"/>
      <c r="CR67" s="786"/>
      <c r="CS67" s="787"/>
      <c r="CT67" s="787"/>
      <c r="CU67" s="787"/>
      <c r="CV67" s="788"/>
      <c r="CW67" s="786"/>
      <c r="CX67" s="787"/>
      <c r="CY67" s="787"/>
      <c r="CZ67" s="787"/>
      <c r="DA67" s="788"/>
      <c r="DB67" s="786"/>
      <c r="DC67" s="787"/>
      <c r="DD67" s="787"/>
      <c r="DE67" s="787"/>
      <c r="DF67" s="788"/>
      <c r="DG67" s="786"/>
      <c r="DH67" s="787"/>
      <c r="DI67" s="787"/>
      <c r="DJ67" s="787"/>
      <c r="DK67" s="788"/>
      <c r="DL67" s="786"/>
      <c r="DM67" s="787"/>
      <c r="DN67" s="787"/>
      <c r="DO67" s="787"/>
      <c r="DP67" s="788"/>
      <c r="DQ67" s="786"/>
      <c r="DR67" s="787"/>
      <c r="DS67" s="787"/>
      <c r="DT67" s="787"/>
      <c r="DU67" s="788"/>
      <c r="DV67" s="789"/>
      <c r="DW67" s="790"/>
      <c r="DX67" s="790"/>
      <c r="DY67" s="790"/>
      <c r="DZ67" s="791"/>
      <c r="EA67" s="48"/>
    </row>
    <row r="68" spans="1:131" ht="26.25" customHeight="1" x14ac:dyDescent="0.2">
      <c r="A68" s="51">
        <v>1</v>
      </c>
      <c r="B68" s="695" t="s">
        <v>492</v>
      </c>
      <c r="C68" s="696"/>
      <c r="D68" s="696"/>
      <c r="E68" s="696"/>
      <c r="F68" s="696"/>
      <c r="G68" s="696"/>
      <c r="H68" s="696"/>
      <c r="I68" s="696"/>
      <c r="J68" s="696"/>
      <c r="K68" s="696"/>
      <c r="L68" s="696"/>
      <c r="M68" s="696"/>
      <c r="N68" s="696"/>
      <c r="O68" s="696"/>
      <c r="P68" s="697"/>
      <c r="Q68" s="698">
        <v>1201</v>
      </c>
      <c r="R68" s="699"/>
      <c r="S68" s="699"/>
      <c r="T68" s="699"/>
      <c r="U68" s="699"/>
      <c r="V68" s="699">
        <v>1165</v>
      </c>
      <c r="W68" s="699"/>
      <c r="X68" s="699"/>
      <c r="Y68" s="699"/>
      <c r="Z68" s="699"/>
      <c r="AA68" s="699">
        <v>36</v>
      </c>
      <c r="AB68" s="699"/>
      <c r="AC68" s="699"/>
      <c r="AD68" s="699"/>
      <c r="AE68" s="699"/>
      <c r="AF68" s="699">
        <v>21</v>
      </c>
      <c r="AG68" s="699"/>
      <c r="AH68" s="699"/>
      <c r="AI68" s="699"/>
      <c r="AJ68" s="699"/>
      <c r="AK68" s="699">
        <v>40</v>
      </c>
      <c r="AL68" s="699"/>
      <c r="AM68" s="699"/>
      <c r="AN68" s="699"/>
      <c r="AO68" s="699"/>
      <c r="AP68" s="699">
        <v>4837</v>
      </c>
      <c r="AQ68" s="699"/>
      <c r="AR68" s="699"/>
      <c r="AS68" s="699"/>
      <c r="AT68" s="699"/>
      <c r="AU68" s="699">
        <v>4147</v>
      </c>
      <c r="AV68" s="699"/>
      <c r="AW68" s="699"/>
      <c r="AX68" s="699"/>
      <c r="AY68" s="699"/>
      <c r="AZ68" s="705"/>
      <c r="BA68" s="705"/>
      <c r="BB68" s="705"/>
      <c r="BC68" s="705"/>
      <c r="BD68" s="706"/>
      <c r="BE68" s="55"/>
      <c r="BF68" s="55"/>
      <c r="BG68" s="55"/>
      <c r="BH68" s="55"/>
      <c r="BI68" s="55"/>
      <c r="BJ68" s="55"/>
      <c r="BK68" s="55"/>
      <c r="BL68" s="55"/>
      <c r="BM68" s="55"/>
      <c r="BN68" s="55"/>
      <c r="BO68" s="55"/>
      <c r="BP68" s="55"/>
      <c r="BQ68" s="52">
        <v>62</v>
      </c>
      <c r="BR68" s="73"/>
      <c r="BS68" s="789"/>
      <c r="BT68" s="790"/>
      <c r="BU68" s="790"/>
      <c r="BV68" s="790"/>
      <c r="BW68" s="790"/>
      <c r="BX68" s="790"/>
      <c r="BY68" s="790"/>
      <c r="BZ68" s="790"/>
      <c r="CA68" s="790"/>
      <c r="CB68" s="790"/>
      <c r="CC68" s="790"/>
      <c r="CD68" s="790"/>
      <c r="CE68" s="790"/>
      <c r="CF68" s="790"/>
      <c r="CG68" s="795"/>
      <c r="CH68" s="786"/>
      <c r="CI68" s="787"/>
      <c r="CJ68" s="787"/>
      <c r="CK68" s="787"/>
      <c r="CL68" s="788"/>
      <c r="CM68" s="786"/>
      <c r="CN68" s="787"/>
      <c r="CO68" s="787"/>
      <c r="CP68" s="787"/>
      <c r="CQ68" s="788"/>
      <c r="CR68" s="786"/>
      <c r="CS68" s="787"/>
      <c r="CT68" s="787"/>
      <c r="CU68" s="787"/>
      <c r="CV68" s="788"/>
      <c r="CW68" s="786"/>
      <c r="CX68" s="787"/>
      <c r="CY68" s="787"/>
      <c r="CZ68" s="787"/>
      <c r="DA68" s="788"/>
      <c r="DB68" s="786"/>
      <c r="DC68" s="787"/>
      <c r="DD68" s="787"/>
      <c r="DE68" s="787"/>
      <c r="DF68" s="788"/>
      <c r="DG68" s="786"/>
      <c r="DH68" s="787"/>
      <c r="DI68" s="787"/>
      <c r="DJ68" s="787"/>
      <c r="DK68" s="788"/>
      <c r="DL68" s="786"/>
      <c r="DM68" s="787"/>
      <c r="DN68" s="787"/>
      <c r="DO68" s="787"/>
      <c r="DP68" s="788"/>
      <c r="DQ68" s="786"/>
      <c r="DR68" s="787"/>
      <c r="DS68" s="787"/>
      <c r="DT68" s="787"/>
      <c r="DU68" s="788"/>
      <c r="DV68" s="789"/>
      <c r="DW68" s="790"/>
      <c r="DX68" s="790"/>
      <c r="DY68" s="790"/>
      <c r="DZ68" s="791"/>
      <c r="EA68" s="48"/>
    </row>
    <row r="69" spans="1:131" ht="26.25" customHeight="1" x14ac:dyDescent="0.2">
      <c r="A69" s="52">
        <v>2</v>
      </c>
      <c r="B69" s="731" t="s">
        <v>533</v>
      </c>
      <c r="C69" s="732"/>
      <c r="D69" s="732"/>
      <c r="E69" s="732"/>
      <c r="F69" s="732"/>
      <c r="G69" s="732"/>
      <c r="H69" s="732"/>
      <c r="I69" s="732"/>
      <c r="J69" s="732"/>
      <c r="K69" s="732"/>
      <c r="L69" s="732"/>
      <c r="M69" s="732"/>
      <c r="N69" s="732"/>
      <c r="O69" s="732"/>
      <c r="P69" s="733"/>
      <c r="Q69" s="734">
        <v>3303</v>
      </c>
      <c r="R69" s="735"/>
      <c r="S69" s="735"/>
      <c r="T69" s="735"/>
      <c r="U69" s="735"/>
      <c r="V69" s="735">
        <v>3104</v>
      </c>
      <c r="W69" s="735"/>
      <c r="X69" s="735"/>
      <c r="Y69" s="735"/>
      <c r="Z69" s="735"/>
      <c r="AA69" s="735">
        <v>199</v>
      </c>
      <c r="AB69" s="735"/>
      <c r="AC69" s="735"/>
      <c r="AD69" s="735"/>
      <c r="AE69" s="735"/>
      <c r="AF69" s="735">
        <v>199</v>
      </c>
      <c r="AG69" s="735"/>
      <c r="AH69" s="735"/>
      <c r="AI69" s="735"/>
      <c r="AJ69" s="735"/>
      <c r="AK69" s="735" t="s">
        <v>194</v>
      </c>
      <c r="AL69" s="735"/>
      <c r="AM69" s="735"/>
      <c r="AN69" s="735"/>
      <c r="AO69" s="735"/>
      <c r="AP69" s="735" t="s">
        <v>194</v>
      </c>
      <c r="AQ69" s="735"/>
      <c r="AR69" s="735"/>
      <c r="AS69" s="735"/>
      <c r="AT69" s="735"/>
      <c r="AU69" s="735" t="s">
        <v>194</v>
      </c>
      <c r="AV69" s="735"/>
      <c r="AW69" s="735"/>
      <c r="AX69" s="735"/>
      <c r="AY69" s="735"/>
      <c r="AZ69" s="741"/>
      <c r="BA69" s="741"/>
      <c r="BB69" s="741"/>
      <c r="BC69" s="741"/>
      <c r="BD69" s="742"/>
      <c r="BE69" s="55"/>
      <c r="BF69" s="55"/>
      <c r="BG69" s="55"/>
      <c r="BH69" s="55"/>
      <c r="BI69" s="55"/>
      <c r="BJ69" s="55"/>
      <c r="BK69" s="55"/>
      <c r="BL69" s="55"/>
      <c r="BM69" s="55"/>
      <c r="BN69" s="55"/>
      <c r="BO69" s="55"/>
      <c r="BP69" s="55"/>
      <c r="BQ69" s="52">
        <v>63</v>
      </c>
      <c r="BR69" s="73"/>
      <c r="BS69" s="789"/>
      <c r="BT69" s="790"/>
      <c r="BU69" s="790"/>
      <c r="BV69" s="790"/>
      <c r="BW69" s="790"/>
      <c r="BX69" s="790"/>
      <c r="BY69" s="790"/>
      <c r="BZ69" s="790"/>
      <c r="CA69" s="790"/>
      <c r="CB69" s="790"/>
      <c r="CC69" s="790"/>
      <c r="CD69" s="790"/>
      <c r="CE69" s="790"/>
      <c r="CF69" s="790"/>
      <c r="CG69" s="795"/>
      <c r="CH69" s="786"/>
      <c r="CI69" s="787"/>
      <c r="CJ69" s="787"/>
      <c r="CK69" s="787"/>
      <c r="CL69" s="788"/>
      <c r="CM69" s="786"/>
      <c r="CN69" s="787"/>
      <c r="CO69" s="787"/>
      <c r="CP69" s="787"/>
      <c r="CQ69" s="788"/>
      <c r="CR69" s="786"/>
      <c r="CS69" s="787"/>
      <c r="CT69" s="787"/>
      <c r="CU69" s="787"/>
      <c r="CV69" s="788"/>
      <c r="CW69" s="786"/>
      <c r="CX69" s="787"/>
      <c r="CY69" s="787"/>
      <c r="CZ69" s="787"/>
      <c r="DA69" s="788"/>
      <c r="DB69" s="786"/>
      <c r="DC69" s="787"/>
      <c r="DD69" s="787"/>
      <c r="DE69" s="787"/>
      <c r="DF69" s="788"/>
      <c r="DG69" s="786"/>
      <c r="DH69" s="787"/>
      <c r="DI69" s="787"/>
      <c r="DJ69" s="787"/>
      <c r="DK69" s="788"/>
      <c r="DL69" s="786"/>
      <c r="DM69" s="787"/>
      <c r="DN69" s="787"/>
      <c r="DO69" s="787"/>
      <c r="DP69" s="788"/>
      <c r="DQ69" s="786"/>
      <c r="DR69" s="787"/>
      <c r="DS69" s="787"/>
      <c r="DT69" s="787"/>
      <c r="DU69" s="788"/>
      <c r="DV69" s="789"/>
      <c r="DW69" s="790"/>
      <c r="DX69" s="790"/>
      <c r="DY69" s="790"/>
      <c r="DZ69" s="791"/>
      <c r="EA69" s="48"/>
    </row>
    <row r="70" spans="1:131" ht="26.25" customHeight="1" x14ac:dyDescent="0.2">
      <c r="A70" s="52">
        <v>3</v>
      </c>
      <c r="B70" s="731" t="s">
        <v>522</v>
      </c>
      <c r="C70" s="732"/>
      <c r="D70" s="732"/>
      <c r="E70" s="732"/>
      <c r="F70" s="732"/>
      <c r="G70" s="732"/>
      <c r="H70" s="732"/>
      <c r="I70" s="732"/>
      <c r="J70" s="732"/>
      <c r="K70" s="732"/>
      <c r="L70" s="732"/>
      <c r="M70" s="732"/>
      <c r="N70" s="732"/>
      <c r="O70" s="732"/>
      <c r="P70" s="733"/>
      <c r="Q70" s="734">
        <v>4957</v>
      </c>
      <c r="R70" s="735"/>
      <c r="S70" s="735"/>
      <c r="T70" s="735"/>
      <c r="U70" s="735"/>
      <c r="V70" s="735">
        <v>4411</v>
      </c>
      <c r="W70" s="735"/>
      <c r="X70" s="735"/>
      <c r="Y70" s="735"/>
      <c r="Z70" s="735"/>
      <c r="AA70" s="735">
        <v>546</v>
      </c>
      <c r="AB70" s="735"/>
      <c r="AC70" s="735"/>
      <c r="AD70" s="735"/>
      <c r="AE70" s="735"/>
      <c r="AF70" s="735">
        <v>546</v>
      </c>
      <c r="AG70" s="735"/>
      <c r="AH70" s="735"/>
      <c r="AI70" s="735"/>
      <c r="AJ70" s="735"/>
      <c r="AK70" s="735">
        <v>543</v>
      </c>
      <c r="AL70" s="735"/>
      <c r="AM70" s="735"/>
      <c r="AN70" s="735"/>
      <c r="AO70" s="735"/>
      <c r="AP70" s="735" t="s">
        <v>194</v>
      </c>
      <c r="AQ70" s="735"/>
      <c r="AR70" s="735"/>
      <c r="AS70" s="735"/>
      <c r="AT70" s="735"/>
      <c r="AU70" s="735" t="s">
        <v>194</v>
      </c>
      <c r="AV70" s="735"/>
      <c r="AW70" s="735"/>
      <c r="AX70" s="735"/>
      <c r="AY70" s="735"/>
      <c r="AZ70" s="741"/>
      <c r="BA70" s="741"/>
      <c r="BB70" s="741"/>
      <c r="BC70" s="741"/>
      <c r="BD70" s="742"/>
      <c r="BE70" s="55"/>
      <c r="BF70" s="55"/>
      <c r="BG70" s="55"/>
      <c r="BH70" s="55"/>
      <c r="BI70" s="55"/>
      <c r="BJ70" s="55"/>
      <c r="BK70" s="55"/>
      <c r="BL70" s="55"/>
      <c r="BM70" s="55"/>
      <c r="BN70" s="55"/>
      <c r="BO70" s="55"/>
      <c r="BP70" s="55"/>
      <c r="BQ70" s="52">
        <v>64</v>
      </c>
      <c r="BR70" s="73"/>
      <c r="BS70" s="789"/>
      <c r="BT70" s="790"/>
      <c r="BU70" s="790"/>
      <c r="BV70" s="790"/>
      <c r="BW70" s="790"/>
      <c r="BX70" s="790"/>
      <c r="BY70" s="790"/>
      <c r="BZ70" s="790"/>
      <c r="CA70" s="790"/>
      <c r="CB70" s="790"/>
      <c r="CC70" s="790"/>
      <c r="CD70" s="790"/>
      <c r="CE70" s="790"/>
      <c r="CF70" s="790"/>
      <c r="CG70" s="795"/>
      <c r="CH70" s="786"/>
      <c r="CI70" s="787"/>
      <c r="CJ70" s="787"/>
      <c r="CK70" s="787"/>
      <c r="CL70" s="788"/>
      <c r="CM70" s="786"/>
      <c r="CN70" s="787"/>
      <c r="CO70" s="787"/>
      <c r="CP70" s="787"/>
      <c r="CQ70" s="788"/>
      <c r="CR70" s="786"/>
      <c r="CS70" s="787"/>
      <c r="CT70" s="787"/>
      <c r="CU70" s="787"/>
      <c r="CV70" s="788"/>
      <c r="CW70" s="786"/>
      <c r="CX70" s="787"/>
      <c r="CY70" s="787"/>
      <c r="CZ70" s="787"/>
      <c r="DA70" s="788"/>
      <c r="DB70" s="786"/>
      <c r="DC70" s="787"/>
      <c r="DD70" s="787"/>
      <c r="DE70" s="787"/>
      <c r="DF70" s="788"/>
      <c r="DG70" s="786"/>
      <c r="DH70" s="787"/>
      <c r="DI70" s="787"/>
      <c r="DJ70" s="787"/>
      <c r="DK70" s="788"/>
      <c r="DL70" s="786"/>
      <c r="DM70" s="787"/>
      <c r="DN70" s="787"/>
      <c r="DO70" s="787"/>
      <c r="DP70" s="788"/>
      <c r="DQ70" s="786"/>
      <c r="DR70" s="787"/>
      <c r="DS70" s="787"/>
      <c r="DT70" s="787"/>
      <c r="DU70" s="788"/>
      <c r="DV70" s="789"/>
      <c r="DW70" s="790"/>
      <c r="DX70" s="790"/>
      <c r="DY70" s="790"/>
      <c r="DZ70" s="791"/>
      <c r="EA70" s="48"/>
    </row>
    <row r="71" spans="1:131" ht="26.25" customHeight="1" x14ac:dyDescent="0.2">
      <c r="A71" s="52">
        <v>4</v>
      </c>
      <c r="B71" s="731" t="s">
        <v>207</v>
      </c>
      <c r="C71" s="732"/>
      <c r="D71" s="732"/>
      <c r="E71" s="732"/>
      <c r="F71" s="732"/>
      <c r="G71" s="732"/>
      <c r="H71" s="732"/>
      <c r="I71" s="732"/>
      <c r="J71" s="732"/>
      <c r="K71" s="732"/>
      <c r="L71" s="732"/>
      <c r="M71" s="732"/>
      <c r="N71" s="732"/>
      <c r="O71" s="732"/>
      <c r="P71" s="733"/>
      <c r="Q71" s="734">
        <v>1038597</v>
      </c>
      <c r="R71" s="735"/>
      <c r="S71" s="735"/>
      <c r="T71" s="735"/>
      <c r="U71" s="735"/>
      <c r="V71" s="735">
        <v>1027785</v>
      </c>
      <c r="W71" s="735"/>
      <c r="X71" s="735"/>
      <c r="Y71" s="735"/>
      <c r="Z71" s="735"/>
      <c r="AA71" s="735">
        <v>10811</v>
      </c>
      <c r="AB71" s="735"/>
      <c r="AC71" s="735"/>
      <c r="AD71" s="735"/>
      <c r="AE71" s="735"/>
      <c r="AF71" s="735">
        <v>10811</v>
      </c>
      <c r="AG71" s="735"/>
      <c r="AH71" s="735"/>
      <c r="AI71" s="735"/>
      <c r="AJ71" s="735"/>
      <c r="AK71" s="735">
        <v>7967</v>
      </c>
      <c r="AL71" s="735"/>
      <c r="AM71" s="735"/>
      <c r="AN71" s="735"/>
      <c r="AO71" s="735"/>
      <c r="AP71" s="735" t="s">
        <v>194</v>
      </c>
      <c r="AQ71" s="735"/>
      <c r="AR71" s="735"/>
      <c r="AS71" s="735"/>
      <c r="AT71" s="735"/>
      <c r="AU71" s="735" t="s">
        <v>194</v>
      </c>
      <c r="AV71" s="735"/>
      <c r="AW71" s="735"/>
      <c r="AX71" s="735"/>
      <c r="AY71" s="735"/>
      <c r="AZ71" s="741"/>
      <c r="BA71" s="741"/>
      <c r="BB71" s="741"/>
      <c r="BC71" s="741"/>
      <c r="BD71" s="742"/>
      <c r="BE71" s="55"/>
      <c r="BF71" s="55"/>
      <c r="BG71" s="55"/>
      <c r="BH71" s="55"/>
      <c r="BI71" s="55"/>
      <c r="BJ71" s="55"/>
      <c r="BK71" s="55"/>
      <c r="BL71" s="55"/>
      <c r="BM71" s="55"/>
      <c r="BN71" s="55"/>
      <c r="BO71" s="55"/>
      <c r="BP71" s="55"/>
      <c r="BQ71" s="52">
        <v>65</v>
      </c>
      <c r="BR71" s="73"/>
      <c r="BS71" s="789"/>
      <c r="BT71" s="790"/>
      <c r="BU71" s="790"/>
      <c r="BV71" s="790"/>
      <c r="BW71" s="790"/>
      <c r="BX71" s="790"/>
      <c r="BY71" s="790"/>
      <c r="BZ71" s="790"/>
      <c r="CA71" s="790"/>
      <c r="CB71" s="790"/>
      <c r="CC71" s="790"/>
      <c r="CD71" s="790"/>
      <c r="CE71" s="790"/>
      <c r="CF71" s="790"/>
      <c r="CG71" s="795"/>
      <c r="CH71" s="786"/>
      <c r="CI71" s="787"/>
      <c r="CJ71" s="787"/>
      <c r="CK71" s="787"/>
      <c r="CL71" s="788"/>
      <c r="CM71" s="786"/>
      <c r="CN71" s="787"/>
      <c r="CO71" s="787"/>
      <c r="CP71" s="787"/>
      <c r="CQ71" s="788"/>
      <c r="CR71" s="786"/>
      <c r="CS71" s="787"/>
      <c r="CT71" s="787"/>
      <c r="CU71" s="787"/>
      <c r="CV71" s="788"/>
      <c r="CW71" s="786"/>
      <c r="CX71" s="787"/>
      <c r="CY71" s="787"/>
      <c r="CZ71" s="787"/>
      <c r="DA71" s="788"/>
      <c r="DB71" s="786"/>
      <c r="DC71" s="787"/>
      <c r="DD71" s="787"/>
      <c r="DE71" s="787"/>
      <c r="DF71" s="788"/>
      <c r="DG71" s="786"/>
      <c r="DH71" s="787"/>
      <c r="DI71" s="787"/>
      <c r="DJ71" s="787"/>
      <c r="DK71" s="788"/>
      <c r="DL71" s="786"/>
      <c r="DM71" s="787"/>
      <c r="DN71" s="787"/>
      <c r="DO71" s="787"/>
      <c r="DP71" s="788"/>
      <c r="DQ71" s="786"/>
      <c r="DR71" s="787"/>
      <c r="DS71" s="787"/>
      <c r="DT71" s="787"/>
      <c r="DU71" s="788"/>
      <c r="DV71" s="789"/>
      <c r="DW71" s="790"/>
      <c r="DX71" s="790"/>
      <c r="DY71" s="790"/>
      <c r="DZ71" s="791"/>
      <c r="EA71" s="48"/>
    </row>
    <row r="72" spans="1:131" ht="26.25" customHeight="1" x14ac:dyDescent="0.2">
      <c r="A72" s="52">
        <v>5</v>
      </c>
      <c r="B72" s="731" t="s">
        <v>535</v>
      </c>
      <c r="C72" s="732"/>
      <c r="D72" s="732"/>
      <c r="E72" s="732"/>
      <c r="F72" s="732"/>
      <c r="G72" s="732"/>
      <c r="H72" s="732"/>
      <c r="I72" s="732"/>
      <c r="J72" s="732"/>
      <c r="K72" s="732"/>
      <c r="L72" s="732"/>
      <c r="M72" s="732"/>
      <c r="N72" s="732"/>
      <c r="O72" s="732"/>
      <c r="P72" s="733"/>
      <c r="Q72" s="734">
        <v>1142</v>
      </c>
      <c r="R72" s="735"/>
      <c r="S72" s="735"/>
      <c r="T72" s="735"/>
      <c r="U72" s="735"/>
      <c r="V72" s="735">
        <v>1103</v>
      </c>
      <c r="W72" s="735"/>
      <c r="X72" s="735"/>
      <c r="Y72" s="735"/>
      <c r="Z72" s="735"/>
      <c r="AA72" s="735">
        <v>38</v>
      </c>
      <c r="AB72" s="735"/>
      <c r="AC72" s="735"/>
      <c r="AD72" s="735"/>
      <c r="AE72" s="735"/>
      <c r="AF72" s="735">
        <v>38</v>
      </c>
      <c r="AG72" s="735"/>
      <c r="AH72" s="735"/>
      <c r="AI72" s="735"/>
      <c r="AJ72" s="735"/>
      <c r="AK72" s="735" t="s">
        <v>194</v>
      </c>
      <c r="AL72" s="735"/>
      <c r="AM72" s="735"/>
      <c r="AN72" s="735"/>
      <c r="AO72" s="735"/>
      <c r="AP72" s="735" t="s">
        <v>194</v>
      </c>
      <c r="AQ72" s="735"/>
      <c r="AR72" s="735"/>
      <c r="AS72" s="735"/>
      <c r="AT72" s="735"/>
      <c r="AU72" s="735" t="s">
        <v>194</v>
      </c>
      <c r="AV72" s="735"/>
      <c r="AW72" s="735"/>
      <c r="AX72" s="735"/>
      <c r="AY72" s="735"/>
      <c r="AZ72" s="741"/>
      <c r="BA72" s="741"/>
      <c r="BB72" s="741"/>
      <c r="BC72" s="741"/>
      <c r="BD72" s="742"/>
      <c r="BE72" s="55"/>
      <c r="BF72" s="55"/>
      <c r="BG72" s="55"/>
      <c r="BH72" s="55"/>
      <c r="BI72" s="55"/>
      <c r="BJ72" s="55"/>
      <c r="BK72" s="55"/>
      <c r="BL72" s="55"/>
      <c r="BM72" s="55"/>
      <c r="BN72" s="55"/>
      <c r="BO72" s="55"/>
      <c r="BP72" s="55"/>
      <c r="BQ72" s="52">
        <v>66</v>
      </c>
      <c r="BR72" s="73"/>
      <c r="BS72" s="789"/>
      <c r="BT72" s="790"/>
      <c r="BU72" s="790"/>
      <c r="BV72" s="790"/>
      <c r="BW72" s="790"/>
      <c r="BX72" s="790"/>
      <c r="BY72" s="790"/>
      <c r="BZ72" s="790"/>
      <c r="CA72" s="790"/>
      <c r="CB72" s="790"/>
      <c r="CC72" s="790"/>
      <c r="CD72" s="790"/>
      <c r="CE72" s="790"/>
      <c r="CF72" s="790"/>
      <c r="CG72" s="795"/>
      <c r="CH72" s="786"/>
      <c r="CI72" s="787"/>
      <c r="CJ72" s="787"/>
      <c r="CK72" s="787"/>
      <c r="CL72" s="788"/>
      <c r="CM72" s="786"/>
      <c r="CN72" s="787"/>
      <c r="CO72" s="787"/>
      <c r="CP72" s="787"/>
      <c r="CQ72" s="788"/>
      <c r="CR72" s="786"/>
      <c r="CS72" s="787"/>
      <c r="CT72" s="787"/>
      <c r="CU72" s="787"/>
      <c r="CV72" s="788"/>
      <c r="CW72" s="786"/>
      <c r="CX72" s="787"/>
      <c r="CY72" s="787"/>
      <c r="CZ72" s="787"/>
      <c r="DA72" s="788"/>
      <c r="DB72" s="786"/>
      <c r="DC72" s="787"/>
      <c r="DD72" s="787"/>
      <c r="DE72" s="787"/>
      <c r="DF72" s="788"/>
      <c r="DG72" s="786"/>
      <c r="DH72" s="787"/>
      <c r="DI72" s="787"/>
      <c r="DJ72" s="787"/>
      <c r="DK72" s="788"/>
      <c r="DL72" s="786"/>
      <c r="DM72" s="787"/>
      <c r="DN72" s="787"/>
      <c r="DO72" s="787"/>
      <c r="DP72" s="788"/>
      <c r="DQ72" s="786"/>
      <c r="DR72" s="787"/>
      <c r="DS72" s="787"/>
      <c r="DT72" s="787"/>
      <c r="DU72" s="788"/>
      <c r="DV72" s="789"/>
      <c r="DW72" s="790"/>
      <c r="DX72" s="790"/>
      <c r="DY72" s="790"/>
      <c r="DZ72" s="791"/>
      <c r="EA72" s="48"/>
    </row>
    <row r="73" spans="1:131" ht="26.25" customHeight="1" x14ac:dyDescent="0.2">
      <c r="A73" s="52">
        <v>6</v>
      </c>
      <c r="B73" s="731"/>
      <c r="C73" s="732"/>
      <c r="D73" s="732"/>
      <c r="E73" s="732"/>
      <c r="F73" s="732"/>
      <c r="G73" s="732"/>
      <c r="H73" s="732"/>
      <c r="I73" s="732"/>
      <c r="J73" s="732"/>
      <c r="K73" s="732"/>
      <c r="L73" s="732"/>
      <c r="M73" s="732"/>
      <c r="N73" s="732"/>
      <c r="O73" s="732"/>
      <c r="P73" s="733"/>
      <c r="Q73" s="734"/>
      <c r="R73" s="735"/>
      <c r="S73" s="735"/>
      <c r="T73" s="735"/>
      <c r="U73" s="735"/>
      <c r="V73" s="735"/>
      <c r="W73" s="735"/>
      <c r="X73" s="735"/>
      <c r="Y73" s="735"/>
      <c r="Z73" s="735"/>
      <c r="AA73" s="735"/>
      <c r="AB73" s="735"/>
      <c r="AC73" s="735"/>
      <c r="AD73" s="735"/>
      <c r="AE73" s="735"/>
      <c r="AF73" s="735"/>
      <c r="AG73" s="735"/>
      <c r="AH73" s="735"/>
      <c r="AI73" s="735"/>
      <c r="AJ73" s="735"/>
      <c r="AK73" s="735"/>
      <c r="AL73" s="735"/>
      <c r="AM73" s="735"/>
      <c r="AN73" s="735"/>
      <c r="AO73" s="735"/>
      <c r="AP73" s="735"/>
      <c r="AQ73" s="735"/>
      <c r="AR73" s="735"/>
      <c r="AS73" s="735"/>
      <c r="AT73" s="735"/>
      <c r="AU73" s="735"/>
      <c r="AV73" s="735"/>
      <c r="AW73" s="735"/>
      <c r="AX73" s="735"/>
      <c r="AY73" s="735"/>
      <c r="AZ73" s="741"/>
      <c r="BA73" s="741"/>
      <c r="BB73" s="741"/>
      <c r="BC73" s="741"/>
      <c r="BD73" s="742"/>
      <c r="BE73" s="55"/>
      <c r="BF73" s="55"/>
      <c r="BG73" s="55"/>
      <c r="BH73" s="55"/>
      <c r="BI73" s="55"/>
      <c r="BJ73" s="55"/>
      <c r="BK73" s="55"/>
      <c r="BL73" s="55"/>
      <c r="BM73" s="55"/>
      <c r="BN73" s="55"/>
      <c r="BO73" s="55"/>
      <c r="BP73" s="55"/>
      <c r="BQ73" s="52">
        <v>67</v>
      </c>
      <c r="BR73" s="73"/>
      <c r="BS73" s="789"/>
      <c r="BT73" s="790"/>
      <c r="BU73" s="790"/>
      <c r="BV73" s="790"/>
      <c r="BW73" s="790"/>
      <c r="BX73" s="790"/>
      <c r="BY73" s="790"/>
      <c r="BZ73" s="790"/>
      <c r="CA73" s="790"/>
      <c r="CB73" s="790"/>
      <c r="CC73" s="790"/>
      <c r="CD73" s="790"/>
      <c r="CE73" s="790"/>
      <c r="CF73" s="790"/>
      <c r="CG73" s="795"/>
      <c r="CH73" s="786"/>
      <c r="CI73" s="787"/>
      <c r="CJ73" s="787"/>
      <c r="CK73" s="787"/>
      <c r="CL73" s="788"/>
      <c r="CM73" s="786"/>
      <c r="CN73" s="787"/>
      <c r="CO73" s="787"/>
      <c r="CP73" s="787"/>
      <c r="CQ73" s="788"/>
      <c r="CR73" s="786"/>
      <c r="CS73" s="787"/>
      <c r="CT73" s="787"/>
      <c r="CU73" s="787"/>
      <c r="CV73" s="788"/>
      <c r="CW73" s="786"/>
      <c r="CX73" s="787"/>
      <c r="CY73" s="787"/>
      <c r="CZ73" s="787"/>
      <c r="DA73" s="788"/>
      <c r="DB73" s="786"/>
      <c r="DC73" s="787"/>
      <c r="DD73" s="787"/>
      <c r="DE73" s="787"/>
      <c r="DF73" s="788"/>
      <c r="DG73" s="786"/>
      <c r="DH73" s="787"/>
      <c r="DI73" s="787"/>
      <c r="DJ73" s="787"/>
      <c r="DK73" s="788"/>
      <c r="DL73" s="786"/>
      <c r="DM73" s="787"/>
      <c r="DN73" s="787"/>
      <c r="DO73" s="787"/>
      <c r="DP73" s="788"/>
      <c r="DQ73" s="786"/>
      <c r="DR73" s="787"/>
      <c r="DS73" s="787"/>
      <c r="DT73" s="787"/>
      <c r="DU73" s="788"/>
      <c r="DV73" s="789"/>
      <c r="DW73" s="790"/>
      <c r="DX73" s="790"/>
      <c r="DY73" s="790"/>
      <c r="DZ73" s="791"/>
      <c r="EA73" s="48"/>
    </row>
    <row r="74" spans="1:131" ht="26.25" customHeight="1" x14ac:dyDescent="0.2">
      <c r="A74" s="52">
        <v>7</v>
      </c>
      <c r="B74" s="731"/>
      <c r="C74" s="732"/>
      <c r="D74" s="732"/>
      <c r="E74" s="732"/>
      <c r="F74" s="732"/>
      <c r="G74" s="732"/>
      <c r="H74" s="732"/>
      <c r="I74" s="732"/>
      <c r="J74" s="732"/>
      <c r="K74" s="732"/>
      <c r="L74" s="732"/>
      <c r="M74" s="732"/>
      <c r="N74" s="732"/>
      <c r="O74" s="732"/>
      <c r="P74" s="733"/>
      <c r="Q74" s="734"/>
      <c r="R74" s="735"/>
      <c r="S74" s="735"/>
      <c r="T74" s="735"/>
      <c r="U74" s="735"/>
      <c r="V74" s="735"/>
      <c r="W74" s="735"/>
      <c r="X74" s="735"/>
      <c r="Y74" s="735"/>
      <c r="Z74" s="735"/>
      <c r="AA74" s="735"/>
      <c r="AB74" s="735"/>
      <c r="AC74" s="735"/>
      <c r="AD74" s="735"/>
      <c r="AE74" s="735"/>
      <c r="AF74" s="735"/>
      <c r="AG74" s="735"/>
      <c r="AH74" s="735"/>
      <c r="AI74" s="735"/>
      <c r="AJ74" s="735"/>
      <c r="AK74" s="735"/>
      <c r="AL74" s="735"/>
      <c r="AM74" s="735"/>
      <c r="AN74" s="735"/>
      <c r="AO74" s="735"/>
      <c r="AP74" s="735"/>
      <c r="AQ74" s="735"/>
      <c r="AR74" s="735"/>
      <c r="AS74" s="735"/>
      <c r="AT74" s="735"/>
      <c r="AU74" s="735"/>
      <c r="AV74" s="735"/>
      <c r="AW74" s="735"/>
      <c r="AX74" s="735"/>
      <c r="AY74" s="735"/>
      <c r="AZ74" s="741"/>
      <c r="BA74" s="741"/>
      <c r="BB74" s="741"/>
      <c r="BC74" s="741"/>
      <c r="BD74" s="742"/>
      <c r="BE74" s="55"/>
      <c r="BF74" s="55"/>
      <c r="BG74" s="55"/>
      <c r="BH74" s="55"/>
      <c r="BI74" s="55"/>
      <c r="BJ74" s="55"/>
      <c r="BK74" s="55"/>
      <c r="BL74" s="55"/>
      <c r="BM74" s="55"/>
      <c r="BN74" s="55"/>
      <c r="BO74" s="55"/>
      <c r="BP74" s="55"/>
      <c r="BQ74" s="52">
        <v>68</v>
      </c>
      <c r="BR74" s="73"/>
      <c r="BS74" s="789"/>
      <c r="BT74" s="790"/>
      <c r="BU74" s="790"/>
      <c r="BV74" s="790"/>
      <c r="BW74" s="790"/>
      <c r="BX74" s="790"/>
      <c r="BY74" s="790"/>
      <c r="BZ74" s="790"/>
      <c r="CA74" s="790"/>
      <c r="CB74" s="790"/>
      <c r="CC74" s="790"/>
      <c r="CD74" s="790"/>
      <c r="CE74" s="790"/>
      <c r="CF74" s="790"/>
      <c r="CG74" s="795"/>
      <c r="CH74" s="786"/>
      <c r="CI74" s="787"/>
      <c r="CJ74" s="787"/>
      <c r="CK74" s="787"/>
      <c r="CL74" s="788"/>
      <c r="CM74" s="786"/>
      <c r="CN74" s="787"/>
      <c r="CO74" s="787"/>
      <c r="CP74" s="787"/>
      <c r="CQ74" s="788"/>
      <c r="CR74" s="786"/>
      <c r="CS74" s="787"/>
      <c r="CT74" s="787"/>
      <c r="CU74" s="787"/>
      <c r="CV74" s="788"/>
      <c r="CW74" s="786"/>
      <c r="CX74" s="787"/>
      <c r="CY74" s="787"/>
      <c r="CZ74" s="787"/>
      <c r="DA74" s="788"/>
      <c r="DB74" s="786"/>
      <c r="DC74" s="787"/>
      <c r="DD74" s="787"/>
      <c r="DE74" s="787"/>
      <c r="DF74" s="788"/>
      <c r="DG74" s="786"/>
      <c r="DH74" s="787"/>
      <c r="DI74" s="787"/>
      <c r="DJ74" s="787"/>
      <c r="DK74" s="788"/>
      <c r="DL74" s="786"/>
      <c r="DM74" s="787"/>
      <c r="DN74" s="787"/>
      <c r="DO74" s="787"/>
      <c r="DP74" s="788"/>
      <c r="DQ74" s="786"/>
      <c r="DR74" s="787"/>
      <c r="DS74" s="787"/>
      <c r="DT74" s="787"/>
      <c r="DU74" s="788"/>
      <c r="DV74" s="789"/>
      <c r="DW74" s="790"/>
      <c r="DX74" s="790"/>
      <c r="DY74" s="790"/>
      <c r="DZ74" s="791"/>
      <c r="EA74" s="48"/>
    </row>
    <row r="75" spans="1:131" ht="26.25" customHeight="1" x14ac:dyDescent="0.2">
      <c r="A75" s="52">
        <v>8</v>
      </c>
      <c r="B75" s="731"/>
      <c r="C75" s="732"/>
      <c r="D75" s="732"/>
      <c r="E75" s="732"/>
      <c r="F75" s="732"/>
      <c r="G75" s="732"/>
      <c r="H75" s="732"/>
      <c r="I75" s="732"/>
      <c r="J75" s="732"/>
      <c r="K75" s="732"/>
      <c r="L75" s="732"/>
      <c r="M75" s="732"/>
      <c r="N75" s="732"/>
      <c r="O75" s="732"/>
      <c r="P75" s="733"/>
      <c r="Q75" s="743"/>
      <c r="R75" s="738"/>
      <c r="S75" s="738"/>
      <c r="T75" s="738"/>
      <c r="U75" s="740"/>
      <c r="V75" s="736"/>
      <c r="W75" s="738"/>
      <c r="X75" s="738"/>
      <c r="Y75" s="738"/>
      <c r="Z75" s="740"/>
      <c r="AA75" s="736"/>
      <c r="AB75" s="738"/>
      <c r="AC75" s="738"/>
      <c r="AD75" s="738"/>
      <c r="AE75" s="740"/>
      <c r="AF75" s="736"/>
      <c r="AG75" s="738"/>
      <c r="AH75" s="738"/>
      <c r="AI75" s="738"/>
      <c r="AJ75" s="740"/>
      <c r="AK75" s="736"/>
      <c r="AL75" s="738"/>
      <c r="AM75" s="738"/>
      <c r="AN75" s="738"/>
      <c r="AO75" s="740"/>
      <c r="AP75" s="736"/>
      <c r="AQ75" s="738"/>
      <c r="AR75" s="738"/>
      <c r="AS75" s="738"/>
      <c r="AT75" s="740"/>
      <c r="AU75" s="736"/>
      <c r="AV75" s="738"/>
      <c r="AW75" s="738"/>
      <c r="AX75" s="738"/>
      <c r="AY75" s="740"/>
      <c r="AZ75" s="741"/>
      <c r="BA75" s="741"/>
      <c r="BB75" s="741"/>
      <c r="BC75" s="741"/>
      <c r="BD75" s="742"/>
      <c r="BE75" s="55"/>
      <c r="BF75" s="55"/>
      <c r="BG75" s="55"/>
      <c r="BH75" s="55"/>
      <c r="BI75" s="55"/>
      <c r="BJ75" s="55"/>
      <c r="BK75" s="55"/>
      <c r="BL75" s="55"/>
      <c r="BM75" s="55"/>
      <c r="BN75" s="55"/>
      <c r="BO75" s="55"/>
      <c r="BP75" s="55"/>
      <c r="BQ75" s="52">
        <v>69</v>
      </c>
      <c r="BR75" s="73"/>
      <c r="BS75" s="789"/>
      <c r="BT75" s="790"/>
      <c r="BU75" s="790"/>
      <c r="BV75" s="790"/>
      <c r="BW75" s="790"/>
      <c r="BX75" s="790"/>
      <c r="BY75" s="790"/>
      <c r="BZ75" s="790"/>
      <c r="CA75" s="790"/>
      <c r="CB75" s="790"/>
      <c r="CC75" s="790"/>
      <c r="CD75" s="790"/>
      <c r="CE75" s="790"/>
      <c r="CF75" s="790"/>
      <c r="CG75" s="795"/>
      <c r="CH75" s="786"/>
      <c r="CI75" s="787"/>
      <c r="CJ75" s="787"/>
      <c r="CK75" s="787"/>
      <c r="CL75" s="788"/>
      <c r="CM75" s="786"/>
      <c r="CN75" s="787"/>
      <c r="CO75" s="787"/>
      <c r="CP75" s="787"/>
      <c r="CQ75" s="788"/>
      <c r="CR75" s="786"/>
      <c r="CS75" s="787"/>
      <c r="CT75" s="787"/>
      <c r="CU75" s="787"/>
      <c r="CV75" s="788"/>
      <c r="CW75" s="786"/>
      <c r="CX75" s="787"/>
      <c r="CY75" s="787"/>
      <c r="CZ75" s="787"/>
      <c r="DA75" s="788"/>
      <c r="DB75" s="786"/>
      <c r="DC75" s="787"/>
      <c r="DD75" s="787"/>
      <c r="DE75" s="787"/>
      <c r="DF75" s="788"/>
      <c r="DG75" s="786"/>
      <c r="DH75" s="787"/>
      <c r="DI75" s="787"/>
      <c r="DJ75" s="787"/>
      <c r="DK75" s="788"/>
      <c r="DL75" s="786"/>
      <c r="DM75" s="787"/>
      <c r="DN75" s="787"/>
      <c r="DO75" s="787"/>
      <c r="DP75" s="788"/>
      <c r="DQ75" s="786"/>
      <c r="DR75" s="787"/>
      <c r="DS75" s="787"/>
      <c r="DT75" s="787"/>
      <c r="DU75" s="788"/>
      <c r="DV75" s="789"/>
      <c r="DW75" s="790"/>
      <c r="DX75" s="790"/>
      <c r="DY75" s="790"/>
      <c r="DZ75" s="791"/>
      <c r="EA75" s="48"/>
    </row>
    <row r="76" spans="1:131" ht="26.25" customHeight="1" x14ac:dyDescent="0.2">
      <c r="A76" s="52">
        <v>9</v>
      </c>
      <c r="B76" s="731"/>
      <c r="C76" s="732"/>
      <c r="D76" s="732"/>
      <c r="E76" s="732"/>
      <c r="F76" s="732"/>
      <c r="G76" s="732"/>
      <c r="H76" s="732"/>
      <c r="I76" s="732"/>
      <c r="J76" s="732"/>
      <c r="K76" s="732"/>
      <c r="L76" s="732"/>
      <c r="M76" s="732"/>
      <c r="N76" s="732"/>
      <c r="O76" s="732"/>
      <c r="P76" s="733"/>
      <c r="Q76" s="743"/>
      <c r="R76" s="738"/>
      <c r="S76" s="738"/>
      <c r="T76" s="738"/>
      <c r="U76" s="740"/>
      <c r="V76" s="736"/>
      <c r="W76" s="738"/>
      <c r="X76" s="738"/>
      <c r="Y76" s="738"/>
      <c r="Z76" s="740"/>
      <c r="AA76" s="736"/>
      <c r="AB76" s="738"/>
      <c r="AC76" s="738"/>
      <c r="AD76" s="738"/>
      <c r="AE76" s="740"/>
      <c r="AF76" s="736"/>
      <c r="AG76" s="738"/>
      <c r="AH76" s="738"/>
      <c r="AI76" s="738"/>
      <c r="AJ76" s="740"/>
      <c r="AK76" s="736"/>
      <c r="AL76" s="738"/>
      <c r="AM76" s="738"/>
      <c r="AN76" s="738"/>
      <c r="AO76" s="740"/>
      <c r="AP76" s="736"/>
      <c r="AQ76" s="738"/>
      <c r="AR76" s="738"/>
      <c r="AS76" s="738"/>
      <c r="AT76" s="740"/>
      <c r="AU76" s="736"/>
      <c r="AV76" s="738"/>
      <c r="AW76" s="738"/>
      <c r="AX76" s="738"/>
      <c r="AY76" s="740"/>
      <c r="AZ76" s="741"/>
      <c r="BA76" s="741"/>
      <c r="BB76" s="741"/>
      <c r="BC76" s="741"/>
      <c r="BD76" s="742"/>
      <c r="BE76" s="55"/>
      <c r="BF76" s="55"/>
      <c r="BG76" s="55"/>
      <c r="BH76" s="55"/>
      <c r="BI76" s="55"/>
      <c r="BJ76" s="55"/>
      <c r="BK76" s="55"/>
      <c r="BL76" s="55"/>
      <c r="BM76" s="55"/>
      <c r="BN76" s="55"/>
      <c r="BO76" s="55"/>
      <c r="BP76" s="55"/>
      <c r="BQ76" s="52">
        <v>70</v>
      </c>
      <c r="BR76" s="73"/>
      <c r="BS76" s="789"/>
      <c r="BT76" s="790"/>
      <c r="BU76" s="790"/>
      <c r="BV76" s="790"/>
      <c r="BW76" s="790"/>
      <c r="BX76" s="790"/>
      <c r="BY76" s="790"/>
      <c r="BZ76" s="790"/>
      <c r="CA76" s="790"/>
      <c r="CB76" s="790"/>
      <c r="CC76" s="790"/>
      <c r="CD76" s="790"/>
      <c r="CE76" s="790"/>
      <c r="CF76" s="790"/>
      <c r="CG76" s="795"/>
      <c r="CH76" s="786"/>
      <c r="CI76" s="787"/>
      <c r="CJ76" s="787"/>
      <c r="CK76" s="787"/>
      <c r="CL76" s="788"/>
      <c r="CM76" s="786"/>
      <c r="CN76" s="787"/>
      <c r="CO76" s="787"/>
      <c r="CP76" s="787"/>
      <c r="CQ76" s="788"/>
      <c r="CR76" s="786"/>
      <c r="CS76" s="787"/>
      <c r="CT76" s="787"/>
      <c r="CU76" s="787"/>
      <c r="CV76" s="788"/>
      <c r="CW76" s="786"/>
      <c r="CX76" s="787"/>
      <c r="CY76" s="787"/>
      <c r="CZ76" s="787"/>
      <c r="DA76" s="788"/>
      <c r="DB76" s="786"/>
      <c r="DC76" s="787"/>
      <c r="DD76" s="787"/>
      <c r="DE76" s="787"/>
      <c r="DF76" s="788"/>
      <c r="DG76" s="786"/>
      <c r="DH76" s="787"/>
      <c r="DI76" s="787"/>
      <c r="DJ76" s="787"/>
      <c r="DK76" s="788"/>
      <c r="DL76" s="786"/>
      <c r="DM76" s="787"/>
      <c r="DN76" s="787"/>
      <c r="DO76" s="787"/>
      <c r="DP76" s="788"/>
      <c r="DQ76" s="786"/>
      <c r="DR76" s="787"/>
      <c r="DS76" s="787"/>
      <c r="DT76" s="787"/>
      <c r="DU76" s="788"/>
      <c r="DV76" s="789"/>
      <c r="DW76" s="790"/>
      <c r="DX76" s="790"/>
      <c r="DY76" s="790"/>
      <c r="DZ76" s="791"/>
      <c r="EA76" s="48"/>
    </row>
    <row r="77" spans="1:131" ht="26.25" customHeight="1" x14ac:dyDescent="0.2">
      <c r="A77" s="52">
        <v>10</v>
      </c>
      <c r="B77" s="731"/>
      <c r="C77" s="732"/>
      <c r="D77" s="732"/>
      <c r="E77" s="732"/>
      <c r="F77" s="732"/>
      <c r="G77" s="732"/>
      <c r="H77" s="732"/>
      <c r="I77" s="732"/>
      <c r="J77" s="732"/>
      <c r="K77" s="732"/>
      <c r="L77" s="732"/>
      <c r="M77" s="732"/>
      <c r="N77" s="732"/>
      <c r="O77" s="732"/>
      <c r="P77" s="733"/>
      <c r="Q77" s="743"/>
      <c r="R77" s="738"/>
      <c r="S77" s="738"/>
      <c r="T77" s="738"/>
      <c r="U77" s="740"/>
      <c r="V77" s="736"/>
      <c r="W77" s="738"/>
      <c r="X77" s="738"/>
      <c r="Y77" s="738"/>
      <c r="Z77" s="740"/>
      <c r="AA77" s="736"/>
      <c r="AB77" s="738"/>
      <c r="AC77" s="738"/>
      <c r="AD77" s="738"/>
      <c r="AE77" s="740"/>
      <c r="AF77" s="736"/>
      <c r="AG77" s="738"/>
      <c r="AH77" s="738"/>
      <c r="AI77" s="738"/>
      <c r="AJ77" s="740"/>
      <c r="AK77" s="736"/>
      <c r="AL77" s="738"/>
      <c r="AM77" s="738"/>
      <c r="AN77" s="738"/>
      <c r="AO77" s="740"/>
      <c r="AP77" s="736"/>
      <c r="AQ77" s="738"/>
      <c r="AR77" s="738"/>
      <c r="AS77" s="738"/>
      <c r="AT77" s="740"/>
      <c r="AU77" s="736"/>
      <c r="AV77" s="738"/>
      <c r="AW77" s="738"/>
      <c r="AX77" s="738"/>
      <c r="AY77" s="740"/>
      <c r="AZ77" s="741"/>
      <c r="BA77" s="741"/>
      <c r="BB77" s="741"/>
      <c r="BC77" s="741"/>
      <c r="BD77" s="742"/>
      <c r="BE77" s="55"/>
      <c r="BF77" s="55"/>
      <c r="BG77" s="55"/>
      <c r="BH77" s="55"/>
      <c r="BI77" s="55"/>
      <c r="BJ77" s="55"/>
      <c r="BK77" s="55"/>
      <c r="BL77" s="55"/>
      <c r="BM77" s="55"/>
      <c r="BN77" s="55"/>
      <c r="BO77" s="55"/>
      <c r="BP77" s="55"/>
      <c r="BQ77" s="52">
        <v>71</v>
      </c>
      <c r="BR77" s="73"/>
      <c r="BS77" s="789"/>
      <c r="BT77" s="790"/>
      <c r="BU77" s="790"/>
      <c r="BV77" s="790"/>
      <c r="BW77" s="790"/>
      <c r="BX77" s="790"/>
      <c r="BY77" s="790"/>
      <c r="BZ77" s="790"/>
      <c r="CA77" s="790"/>
      <c r="CB77" s="790"/>
      <c r="CC77" s="790"/>
      <c r="CD77" s="790"/>
      <c r="CE77" s="790"/>
      <c r="CF77" s="790"/>
      <c r="CG77" s="795"/>
      <c r="CH77" s="786"/>
      <c r="CI77" s="787"/>
      <c r="CJ77" s="787"/>
      <c r="CK77" s="787"/>
      <c r="CL77" s="788"/>
      <c r="CM77" s="786"/>
      <c r="CN77" s="787"/>
      <c r="CO77" s="787"/>
      <c r="CP77" s="787"/>
      <c r="CQ77" s="788"/>
      <c r="CR77" s="786"/>
      <c r="CS77" s="787"/>
      <c r="CT77" s="787"/>
      <c r="CU77" s="787"/>
      <c r="CV77" s="788"/>
      <c r="CW77" s="786"/>
      <c r="CX77" s="787"/>
      <c r="CY77" s="787"/>
      <c r="CZ77" s="787"/>
      <c r="DA77" s="788"/>
      <c r="DB77" s="786"/>
      <c r="DC77" s="787"/>
      <c r="DD77" s="787"/>
      <c r="DE77" s="787"/>
      <c r="DF77" s="788"/>
      <c r="DG77" s="786"/>
      <c r="DH77" s="787"/>
      <c r="DI77" s="787"/>
      <c r="DJ77" s="787"/>
      <c r="DK77" s="788"/>
      <c r="DL77" s="786"/>
      <c r="DM77" s="787"/>
      <c r="DN77" s="787"/>
      <c r="DO77" s="787"/>
      <c r="DP77" s="788"/>
      <c r="DQ77" s="786"/>
      <c r="DR77" s="787"/>
      <c r="DS77" s="787"/>
      <c r="DT77" s="787"/>
      <c r="DU77" s="788"/>
      <c r="DV77" s="789"/>
      <c r="DW77" s="790"/>
      <c r="DX77" s="790"/>
      <c r="DY77" s="790"/>
      <c r="DZ77" s="791"/>
      <c r="EA77" s="48"/>
    </row>
    <row r="78" spans="1:131" ht="26.25" customHeight="1" x14ac:dyDescent="0.2">
      <c r="A78" s="52">
        <v>11</v>
      </c>
      <c r="B78" s="731"/>
      <c r="C78" s="732"/>
      <c r="D78" s="732"/>
      <c r="E78" s="732"/>
      <c r="F78" s="732"/>
      <c r="G78" s="732"/>
      <c r="H78" s="732"/>
      <c r="I78" s="732"/>
      <c r="J78" s="732"/>
      <c r="K78" s="732"/>
      <c r="L78" s="732"/>
      <c r="M78" s="732"/>
      <c r="N78" s="732"/>
      <c r="O78" s="732"/>
      <c r="P78" s="733"/>
      <c r="Q78" s="734"/>
      <c r="R78" s="735"/>
      <c r="S78" s="735"/>
      <c r="T78" s="735"/>
      <c r="U78" s="735"/>
      <c r="V78" s="735"/>
      <c r="W78" s="735"/>
      <c r="X78" s="735"/>
      <c r="Y78" s="735"/>
      <c r="Z78" s="735"/>
      <c r="AA78" s="735"/>
      <c r="AB78" s="735"/>
      <c r="AC78" s="735"/>
      <c r="AD78" s="735"/>
      <c r="AE78" s="735"/>
      <c r="AF78" s="735"/>
      <c r="AG78" s="735"/>
      <c r="AH78" s="735"/>
      <c r="AI78" s="735"/>
      <c r="AJ78" s="735"/>
      <c r="AK78" s="735"/>
      <c r="AL78" s="735"/>
      <c r="AM78" s="735"/>
      <c r="AN78" s="735"/>
      <c r="AO78" s="735"/>
      <c r="AP78" s="735"/>
      <c r="AQ78" s="735"/>
      <c r="AR78" s="735"/>
      <c r="AS78" s="735"/>
      <c r="AT78" s="735"/>
      <c r="AU78" s="735"/>
      <c r="AV78" s="735"/>
      <c r="AW78" s="735"/>
      <c r="AX78" s="735"/>
      <c r="AY78" s="735"/>
      <c r="AZ78" s="741"/>
      <c r="BA78" s="741"/>
      <c r="BB78" s="741"/>
      <c r="BC78" s="741"/>
      <c r="BD78" s="742"/>
      <c r="BE78" s="55"/>
      <c r="BF78" s="55"/>
      <c r="BG78" s="55"/>
      <c r="BH78" s="55"/>
      <c r="BI78" s="55"/>
      <c r="BJ78" s="48"/>
      <c r="BK78" s="48"/>
      <c r="BL78" s="48"/>
      <c r="BM78" s="48"/>
      <c r="BN78" s="48"/>
      <c r="BO78" s="55"/>
      <c r="BP78" s="55"/>
      <c r="BQ78" s="52">
        <v>72</v>
      </c>
      <c r="BR78" s="73"/>
      <c r="BS78" s="789"/>
      <c r="BT78" s="790"/>
      <c r="BU78" s="790"/>
      <c r="BV78" s="790"/>
      <c r="BW78" s="790"/>
      <c r="BX78" s="790"/>
      <c r="BY78" s="790"/>
      <c r="BZ78" s="790"/>
      <c r="CA78" s="790"/>
      <c r="CB78" s="790"/>
      <c r="CC78" s="790"/>
      <c r="CD78" s="790"/>
      <c r="CE78" s="790"/>
      <c r="CF78" s="790"/>
      <c r="CG78" s="795"/>
      <c r="CH78" s="786"/>
      <c r="CI78" s="787"/>
      <c r="CJ78" s="787"/>
      <c r="CK78" s="787"/>
      <c r="CL78" s="788"/>
      <c r="CM78" s="786"/>
      <c r="CN78" s="787"/>
      <c r="CO78" s="787"/>
      <c r="CP78" s="787"/>
      <c r="CQ78" s="788"/>
      <c r="CR78" s="786"/>
      <c r="CS78" s="787"/>
      <c r="CT78" s="787"/>
      <c r="CU78" s="787"/>
      <c r="CV78" s="788"/>
      <c r="CW78" s="786"/>
      <c r="CX78" s="787"/>
      <c r="CY78" s="787"/>
      <c r="CZ78" s="787"/>
      <c r="DA78" s="788"/>
      <c r="DB78" s="786"/>
      <c r="DC78" s="787"/>
      <c r="DD78" s="787"/>
      <c r="DE78" s="787"/>
      <c r="DF78" s="788"/>
      <c r="DG78" s="786"/>
      <c r="DH78" s="787"/>
      <c r="DI78" s="787"/>
      <c r="DJ78" s="787"/>
      <c r="DK78" s="788"/>
      <c r="DL78" s="786"/>
      <c r="DM78" s="787"/>
      <c r="DN78" s="787"/>
      <c r="DO78" s="787"/>
      <c r="DP78" s="788"/>
      <c r="DQ78" s="786"/>
      <c r="DR78" s="787"/>
      <c r="DS78" s="787"/>
      <c r="DT78" s="787"/>
      <c r="DU78" s="788"/>
      <c r="DV78" s="789"/>
      <c r="DW78" s="790"/>
      <c r="DX78" s="790"/>
      <c r="DY78" s="790"/>
      <c r="DZ78" s="791"/>
      <c r="EA78" s="48"/>
    </row>
    <row r="79" spans="1:131" ht="26.25" customHeight="1" x14ac:dyDescent="0.2">
      <c r="A79" s="52">
        <v>12</v>
      </c>
      <c r="B79" s="731"/>
      <c r="C79" s="732"/>
      <c r="D79" s="732"/>
      <c r="E79" s="732"/>
      <c r="F79" s="732"/>
      <c r="G79" s="732"/>
      <c r="H79" s="732"/>
      <c r="I79" s="732"/>
      <c r="J79" s="732"/>
      <c r="K79" s="732"/>
      <c r="L79" s="732"/>
      <c r="M79" s="732"/>
      <c r="N79" s="732"/>
      <c r="O79" s="732"/>
      <c r="P79" s="733"/>
      <c r="Q79" s="734"/>
      <c r="R79" s="735"/>
      <c r="S79" s="735"/>
      <c r="T79" s="735"/>
      <c r="U79" s="735"/>
      <c r="V79" s="735"/>
      <c r="W79" s="735"/>
      <c r="X79" s="735"/>
      <c r="Y79" s="735"/>
      <c r="Z79" s="735"/>
      <c r="AA79" s="735"/>
      <c r="AB79" s="735"/>
      <c r="AC79" s="735"/>
      <c r="AD79" s="735"/>
      <c r="AE79" s="735"/>
      <c r="AF79" s="735"/>
      <c r="AG79" s="735"/>
      <c r="AH79" s="735"/>
      <c r="AI79" s="735"/>
      <c r="AJ79" s="735"/>
      <c r="AK79" s="735"/>
      <c r="AL79" s="735"/>
      <c r="AM79" s="735"/>
      <c r="AN79" s="735"/>
      <c r="AO79" s="735"/>
      <c r="AP79" s="735"/>
      <c r="AQ79" s="735"/>
      <c r="AR79" s="735"/>
      <c r="AS79" s="735"/>
      <c r="AT79" s="735"/>
      <c r="AU79" s="735"/>
      <c r="AV79" s="735"/>
      <c r="AW79" s="735"/>
      <c r="AX79" s="735"/>
      <c r="AY79" s="735"/>
      <c r="AZ79" s="741"/>
      <c r="BA79" s="741"/>
      <c r="BB79" s="741"/>
      <c r="BC79" s="741"/>
      <c r="BD79" s="742"/>
      <c r="BE79" s="55"/>
      <c r="BF79" s="55"/>
      <c r="BG79" s="55"/>
      <c r="BH79" s="55"/>
      <c r="BI79" s="55"/>
      <c r="BJ79" s="48"/>
      <c r="BK79" s="48"/>
      <c r="BL79" s="48"/>
      <c r="BM79" s="48"/>
      <c r="BN79" s="48"/>
      <c r="BO79" s="55"/>
      <c r="BP79" s="55"/>
      <c r="BQ79" s="52">
        <v>73</v>
      </c>
      <c r="BR79" s="73"/>
      <c r="BS79" s="789"/>
      <c r="BT79" s="790"/>
      <c r="BU79" s="790"/>
      <c r="BV79" s="790"/>
      <c r="BW79" s="790"/>
      <c r="BX79" s="790"/>
      <c r="BY79" s="790"/>
      <c r="BZ79" s="790"/>
      <c r="CA79" s="790"/>
      <c r="CB79" s="790"/>
      <c r="CC79" s="790"/>
      <c r="CD79" s="790"/>
      <c r="CE79" s="790"/>
      <c r="CF79" s="790"/>
      <c r="CG79" s="795"/>
      <c r="CH79" s="786"/>
      <c r="CI79" s="787"/>
      <c r="CJ79" s="787"/>
      <c r="CK79" s="787"/>
      <c r="CL79" s="788"/>
      <c r="CM79" s="786"/>
      <c r="CN79" s="787"/>
      <c r="CO79" s="787"/>
      <c r="CP79" s="787"/>
      <c r="CQ79" s="788"/>
      <c r="CR79" s="786"/>
      <c r="CS79" s="787"/>
      <c r="CT79" s="787"/>
      <c r="CU79" s="787"/>
      <c r="CV79" s="788"/>
      <c r="CW79" s="786"/>
      <c r="CX79" s="787"/>
      <c r="CY79" s="787"/>
      <c r="CZ79" s="787"/>
      <c r="DA79" s="788"/>
      <c r="DB79" s="786"/>
      <c r="DC79" s="787"/>
      <c r="DD79" s="787"/>
      <c r="DE79" s="787"/>
      <c r="DF79" s="788"/>
      <c r="DG79" s="786"/>
      <c r="DH79" s="787"/>
      <c r="DI79" s="787"/>
      <c r="DJ79" s="787"/>
      <c r="DK79" s="788"/>
      <c r="DL79" s="786"/>
      <c r="DM79" s="787"/>
      <c r="DN79" s="787"/>
      <c r="DO79" s="787"/>
      <c r="DP79" s="788"/>
      <c r="DQ79" s="786"/>
      <c r="DR79" s="787"/>
      <c r="DS79" s="787"/>
      <c r="DT79" s="787"/>
      <c r="DU79" s="788"/>
      <c r="DV79" s="789"/>
      <c r="DW79" s="790"/>
      <c r="DX79" s="790"/>
      <c r="DY79" s="790"/>
      <c r="DZ79" s="791"/>
      <c r="EA79" s="48"/>
    </row>
    <row r="80" spans="1:131" ht="26.25" customHeight="1" x14ac:dyDescent="0.2">
      <c r="A80" s="52">
        <v>13</v>
      </c>
      <c r="B80" s="731"/>
      <c r="C80" s="732"/>
      <c r="D80" s="732"/>
      <c r="E80" s="732"/>
      <c r="F80" s="732"/>
      <c r="G80" s="732"/>
      <c r="H80" s="732"/>
      <c r="I80" s="732"/>
      <c r="J80" s="732"/>
      <c r="K80" s="732"/>
      <c r="L80" s="732"/>
      <c r="M80" s="732"/>
      <c r="N80" s="732"/>
      <c r="O80" s="732"/>
      <c r="P80" s="733"/>
      <c r="Q80" s="734"/>
      <c r="R80" s="735"/>
      <c r="S80" s="735"/>
      <c r="T80" s="735"/>
      <c r="U80" s="735"/>
      <c r="V80" s="735"/>
      <c r="W80" s="735"/>
      <c r="X80" s="735"/>
      <c r="Y80" s="735"/>
      <c r="Z80" s="735"/>
      <c r="AA80" s="735"/>
      <c r="AB80" s="735"/>
      <c r="AC80" s="735"/>
      <c r="AD80" s="735"/>
      <c r="AE80" s="735"/>
      <c r="AF80" s="735"/>
      <c r="AG80" s="735"/>
      <c r="AH80" s="735"/>
      <c r="AI80" s="735"/>
      <c r="AJ80" s="735"/>
      <c r="AK80" s="735"/>
      <c r="AL80" s="735"/>
      <c r="AM80" s="735"/>
      <c r="AN80" s="735"/>
      <c r="AO80" s="735"/>
      <c r="AP80" s="735"/>
      <c r="AQ80" s="735"/>
      <c r="AR80" s="735"/>
      <c r="AS80" s="735"/>
      <c r="AT80" s="735"/>
      <c r="AU80" s="735"/>
      <c r="AV80" s="735"/>
      <c r="AW80" s="735"/>
      <c r="AX80" s="735"/>
      <c r="AY80" s="735"/>
      <c r="AZ80" s="741"/>
      <c r="BA80" s="741"/>
      <c r="BB80" s="741"/>
      <c r="BC80" s="741"/>
      <c r="BD80" s="742"/>
      <c r="BE80" s="55"/>
      <c r="BF80" s="55"/>
      <c r="BG80" s="55"/>
      <c r="BH80" s="55"/>
      <c r="BI80" s="55"/>
      <c r="BJ80" s="55"/>
      <c r="BK80" s="55"/>
      <c r="BL80" s="55"/>
      <c r="BM80" s="55"/>
      <c r="BN80" s="55"/>
      <c r="BO80" s="55"/>
      <c r="BP80" s="55"/>
      <c r="BQ80" s="52">
        <v>74</v>
      </c>
      <c r="BR80" s="73"/>
      <c r="BS80" s="789"/>
      <c r="BT80" s="790"/>
      <c r="BU80" s="790"/>
      <c r="BV80" s="790"/>
      <c r="BW80" s="790"/>
      <c r="BX80" s="790"/>
      <c r="BY80" s="790"/>
      <c r="BZ80" s="790"/>
      <c r="CA80" s="790"/>
      <c r="CB80" s="790"/>
      <c r="CC80" s="790"/>
      <c r="CD80" s="790"/>
      <c r="CE80" s="790"/>
      <c r="CF80" s="790"/>
      <c r="CG80" s="795"/>
      <c r="CH80" s="786"/>
      <c r="CI80" s="787"/>
      <c r="CJ80" s="787"/>
      <c r="CK80" s="787"/>
      <c r="CL80" s="788"/>
      <c r="CM80" s="786"/>
      <c r="CN80" s="787"/>
      <c r="CO80" s="787"/>
      <c r="CP80" s="787"/>
      <c r="CQ80" s="788"/>
      <c r="CR80" s="786"/>
      <c r="CS80" s="787"/>
      <c r="CT80" s="787"/>
      <c r="CU80" s="787"/>
      <c r="CV80" s="788"/>
      <c r="CW80" s="786"/>
      <c r="CX80" s="787"/>
      <c r="CY80" s="787"/>
      <c r="CZ80" s="787"/>
      <c r="DA80" s="788"/>
      <c r="DB80" s="786"/>
      <c r="DC80" s="787"/>
      <c r="DD80" s="787"/>
      <c r="DE80" s="787"/>
      <c r="DF80" s="788"/>
      <c r="DG80" s="786"/>
      <c r="DH80" s="787"/>
      <c r="DI80" s="787"/>
      <c r="DJ80" s="787"/>
      <c r="DK80" s="788"/>
      <c r="DL80" s="786"/>
      <c r="DM80" s="787"/>
      <c r="DN80" s="787"/>
      <c r="DO80" s="787"/>
      <c r="DP80" s="788"/>
      <c r="DQ80" s="786"/>
      <c r="DR80" s="787"/>
      <c r="DS80" s="787"/>
      <c r="DT80" s="787"/>
      <c r="DU80" s="788"/>
      <c r="DV80" s="789"/>
      <c r="DW80" s="790"/>
      <c r="DX80" s="790"/>
      <c r="DY80" s="790"/>
      <c r="DZ80" s="791"/>
      <c r="EA80" s="48"/>
    </row>
    <row r="81" spans="1:131" ht="26.25" customHeight="1" x14ac:dyDescent="0.2">
      <c r="A81" s="52">
        <v>14</v>
      </c>
      <c r="B81" s="731"/>
      <c r="C81" s="732"/>
      <c r="D81" s="732"/>
      <c r="E81" s="732"/>
      <c r="F81" s="732"/>
      <c r="G81" s="732"/>
      <c r="H81" s="732"/>
      <c r="I81" s="732"/>
      <c r="J81" s="732"/>
      <c r="K81" s="732"/>
      <c r="L81" s="732"/>
      <c r="M81" s="732"/>
      <c r="N81" s="732"/>
      <c r="O81" s="732"/>
      <c r="P81" s="733"/>
      <c r="Q81" s="734"/>
      <c r="R81" s="735"/>
      <c r="S81" s="735"/>
      <c r="T81" s="735"/>
      <c r="U81" s="735"/>
      <c r="V81" s="735"/>
      <c r="W81" s="735"/>
      <c r="X81" s="735"/>
      <c r="Y81" s="735"/>
      <c r="Z81" s="735"/>
      <c r="AA81" s="735"/>
      <c r="AB81" s="735"/>
      <c r="AC81" s="735"/>
      <c r="AD81" s="735"/>
      <c r="AE81" s="735"/>
      <c r="AF81" s="735"/>
      <c r="AG81" s="735"/>
      <c r="AH81" s="735"/>
      <c r="AI81" s="735"/>
      <c r="AJ81" s="735"/>
      <c r="AK81" s="735"/>
      <c r="AL81" s="735"/>
      <c r="AM81" s="735"/>
      <c r="AN81" s="735"/>
      <c r="AO81" s="735"/>
      <c r="AP81" s="735"/>
      <c r="AQ81" s="735"/>
      <c r="AR81" s="735"/>
      <c r="AS81" s="735"/>
      <c r="AT81" s="735"/>
      <c r="AU81" s="735"/>
      <c r="AV81" s="735"/>
      <c r="AW81" s="735"/>
      <c r="AX81" s="735"/>
      <c r="AY81" s="735"/>
      <c r="AZ81" s="741"/>
      <c r="BA81" s="741"/>
      <c r="BB81" s="741"/>
      <c r="BC81" s="741"/>
      <c r="BD81" s="742"/>
      <c r="BE81" s="55"/>
      <c r="BF81" s="55"/>
      <c r="BG81" s="55"/>
      <c r="BH81" s="55"/>
      <c r="BI81" s="55"/>
      <c r="BJ81" s="55"/>
      <c r="BK81" s="55"/>
      <c r="BL81" s="55"/>
      <c r="BM81" s="55"/>
      <c r="BN81" s="55"/>
      <c r="BO81" s="55"/>
      <c r="BP81" s="55"/>
      <c r="BQ81" s="52">
        <v>75</v>
      </c>
      <c r="BR81" s="73"/>
      <c r="BS81" s="789"/>
      <c r="BT81" s="790"/>
      <c r="BU81" s="790"/>
      <c r="BV81" s="790"/>
      <c r="BW81" s="790"/>
      <c r="BX81" s="790"/>
      <c r="BY81" s="790"/>
      <c r="BZ81" s="790"/>
      <c r="CA81" s="790"/>
      <c r="CB81" s="790"/>
      <c r="CC81" s="790"/>
      <c r="CD81" s="790"/>
      <c r="CE81" s="790"/>
      <c r="CF81" s="790"/>
      <c r="CG81" s="795"/>
      <c r="CH81" s="786"/>
      <c r="CI81" s="787"/>
      <c r="CJ81" s="787"/>
      <c r="CK81" s="787"/>
      <c r="CL81" s="788"/>
      <c r="CM81" s="786"/>
      <c r="CN81" s="787"/>
      <c r="CO81" s="787"/>
      <c r="CP81" s="787"/>
      <c r="CQ81" s="788"/>
      <c r="CR81" s="786"/>
      <c r="CS81" s="787"/>
      <c r="CT81" s="787"/>
      <c r="CU81" s="787"/>
      <c r="CV81" s="788"/>
      <c r="CW81" s="786"/>
      <c r="CX81" s="787"/>
      <c r="CY81" s="787"/>
      <c r="CZ81" s="787"/>
      <c r="DA81" s="788"/>
      <c r="DB81" s="786"/>
      <c r="DC81" s="787"/>
      <c r="DD81" s="787"/>
      <c r="DE81" s="787"/>
      <c r="DF81" s="788"/>
      <c r="DG81" s="786"/>
      <c r="DH81" s="787"/>
      <c r="DI81" s="787"/>
      <c r="DJ81" s="787"/>
      <c r="DK81" s="788"/>
      <c r="DL81" s="786"/>
      <c r="DM81" s="787"/>
      <c r="DN81" s="787"/>
      <c r="DO81" s="787"/>
      <c r="DP81" s="788"/>
      <c r="DQ81" s="786"/>
      <c r="DR81" s="787"/>
      <c r="DS81" s="787"/>
      <c r="DT81" s="787"/>
      <c r="DU81" s="788"/>
      <c r="DV81" s="789"/>
      <c r="DW81" s="790"/>
      <c r="DX81" s="790"/>
      <c r="DY81" s="790"/>
      <c r="DZ81" s="791"/>
      <c r="EA81" s="48"/>
    </row>
    <row r="82" spans="1:131" ht="26.25" customHeight="1" x14ac:dyDescent="0.2">
      <c r="A82" s="52">
        <v>15</v>
      </c>
      <c r="B82" s="731"/>
      <c r="C82" s="732"/>
      <c r="D82" s="732"/>
      <c r="E82" s="732"/>
      <c r="F82" s="732"/>
      <c r="G82" s="732"/>
      <c r="H82" s="732"/>
      <c r="I82" s="732"/>
      <c r="J82" s="732"/>
      <c r="K82" s="732"/>
      <c r="L82" s="732"/>
      <c r="M82" s="732"/>
      <c r="N82" s="732"/>
      <c r="O82" s="732"/>
      <c r="P82" s="733"/>
      <c r="Q82" s="734"/>
      <c r="R82" s="735"/>
      <c r="S82" s="735"/>
      <c r="T82" s="735"/>
      <c r="U82" s="735"/>
      <c r="V82" s="735"/>
      <c r="W82" s="735"/>
      <c r="X82" s="735"/>
      <c r="Y82" s="735"/>
      <c r="Z82" s="735"/>
      <c r="AA82" s="735"/>
      <c r="AB82" s="735"/>
      <c r="AC82" s="735"/>
      <c r="AD82" s="735"/>
      <c r="AE82" s="735"/>
      <c r="AF82" s="735"/>
      <c r="AG82" s="735"/>
      <c r="AH82" s="735"/>
      <c r="AI82" s="735"/>
      <c r="AJ82" s="735"/>
      <c r="AK82" s="735"/>
      <c r="AL82" s="735"/>
      <c r="AM82" s="735"/>
      <c r="AN82" s="735"/>
      <c r="AO82" s="735"/>
      <c r="AP82" s="735"/>
      <c r="AQ82" s="735"/>
      <c r="AR82" s="735"/>
      <c r="AS82" s="735"/>
      <c r="AT82" s="735"/>
      <c r="AU82" s="735"/>
      <c r="AV82" s="735"/>
      <c r="AW82" s="735"/>
      <c r="AX82" s="735"/>
      <c r="AY82" s="735"/>
      <c r="AZ82" s="741"/>
      <c r="BA82" s="741"/>
      <c r="BB82" s="741"/>
      <c r="BC82" s="741"/>
      <c r="BD82" s="742"/>
      <c r="BE82" s="55"/>
      <c r="BF82" s="55"/>
      <c r="BG82" s="55"/>
      <c r="BH82" s="55"/>
      <c r="BI82" s="55"/>
      <c r="BJ82" s="55"/>
      <c r="BK82" s="55"/>
      <c r="BL82" s="55"/>
      <c r="BM82" s="55"/>
      <c r="BN82" s="55"/>
      <c r="BO82" s="55"/>
      <c r="BP82" s="55"/>
      <c r="BQ82" s="52">
        <v>76</v>
      </c>
      <c r="BR82" s="73"/>
      <c r="BS82" s="789"/>
      <c r="BT82" s="790"/>
      <c r="BU82" s="790"/>
      <c r="BV82" s="790"/>
      <c r="BW82" s="790"/>
      <c r="BX82" s="790"/>
      <c r="BY82" s="790"/>
      <c r="BZ82" s="790"/>
      <c r="CA82" s="790"/>
      <c r="CB82" s="790"/>
      <c r="CC82" s="790"/>
      <c r="CD82" s="790"/>
      <c r="CE82" s="790"/>
      <c r="CF82" s="790"/>
      <c r="CG82" s="795"/>
      <c r="CH82" s="786"/>
      <c r="CI82" s="787"/>
      <c r="CJ82" s="787"/>
      <c r="CK82" s="787"/>
      <c r="CL82" s="788"/>
      <c r="CM82" s="786"/>
      <c r="CN82" s="787"/>
      <c r="CO82" s="787"/>
      <c r="CP82" s="787"/>
      <c r="CQ82" s="788"/>
      <c r="CR82" s="786"/>
      <c r="CS82" s="787"/>
      <c r="CT82" s="787"/>
      <c r="CU82" s="787"/>
      <c r="CV82" s="788"/>
      <c r="CW82" s="786"/>
      <c r="CX82" s="787"/>
      <c r="CY82" s="787"/>
      <c r="CZ82" s="787"/>
      <c r="DA82" s="788"/>
      <c r="DB82" s="786"/>
      <c r="DC82" s="787"/>
      <c r="DD82" s="787"/>
      <c r="DE82" s="787"/>
      <c r="DF82" s="788"/>
      <c r="DG82" s="786"/>
      <c r="DH82" s="787"/>
      <c r="DI82" s="787"/>
      <c r="DJ82" s="787"/>
      <c r="DK82" s="788"/>
      <c r="DL82" s="786"/>
      <c r="DM82" s="787"/>
      <c r="DN82" s="787"/>
      <c r="DO82" s="787"/>
      <c r="DP82" s="788"/>
      <c r="DQ82" s="786"/>
      <c r="DR82" s="787"/>
      <c r="DS82" s="787"/>
      <c r="DT82" s="787"/>
      <c r="DU82" s="788"/>
      <c r="DV82" s="789"/>
      <c r="DW82" s="790"/>
      <c r="DX82" s="790"/>
      <c r="DY82" s="790"/>
      <c r="DZ82" s="791"/>
      <c r="EA82" s="48"/>
    </row>
    <row r="83" spans="1:131" ht="26.25" customHeight="1" x14ac:dyDescent="0.2">
      <c r="A83" s="52">
        <v>16</v>
      </c>
      <c r="B83" s="731"/>
      <c r="C83" s="732"/>
      <c r="D83" s="732"/>
      <c r="E83" s="732"/>
      <c r="F83" s="732"/>
      <c r="G83" s="732"/>
      <c r="H83" s="732"/>
      <c r="I83" s="732"/>
      <c r="J83" s="732"/>
      <c r="K83" s="732"/>
      <c r="L83" s="732"/>
      <c r="M83" s="732"/>
      <c r="N83" s="732"/>
      <c r="O83" s="732"/>
      <c r="P83" s="733"/>
      <c r="Q83" s="734"/>
      <c r="R83" s="735"/>
      <c r="S83" s="735"/>
      <c r="T83" s="735"/>
      <c r="U83" s="735"/>
      <c r="V83" s="735"/>
      <c r="W83" s="735"/>
      <c r="X83" s="735"/>
      <c r="Y83" s="735"/>
      <c r="Z83" s="735"/>
      <c r="AA83" s="735"/>
      <c r="AB83" s="735"/>
      <c r="AC83" s="735"/>
      <c r="AD83" s="735"/>
      <c r="AE83" s="735"/>
      <c r="AF83" s="735"/>
      <c r="AG83" s="735"/>
      <c r="AH83" s="735"/>
      <c r="AI83" s="735"/>
      <c r="AJ83" s="735"/>
      <c r="AK83" s="735"/>
      <c r="AL83" s="735"/>
      <c r="AM83" s="735"/>
      <c r="AN83" s="735"/>
      <c r="AO83" s="735"/>
      <c r="AP83" s="735"/>
      <c r="AQ83" s="735"/>
      <c r="AR83" s="735"/>
      <c r="AS83" s="735"/>
      <c r="AT83" s="735"/>
      <c r="AU83" s="735"/>
      <c r="AV83" s="735"/>
      <c r="AW83" s="735"/>
      <c r="AX83" s="735"/>
      <c r="AY83" s="735"/>
      <c r="AZ83" s="741"/>
      <c r="BA83" s="741"/>
      <c r="BB83" s="741"/>
      <c r="BC83" s="741"/>
      <c r="BD83" s="742"/>
      <c r="BE83" s="55"/>
      <c r="BF83" s="55"/>
      <c r="BG83" s="55"/>
      <c r="BH83" s="55"/>
      <c r="BI83" s="55"/>
      <c r="BJ83" s="55"/>
      <c r="BK83" s="55"/>
      <c r="BL83" s="55"/>
      <c r="BM83" s="55"/>
      <c r="BN83" s="55"/>
      <c r="BO83" s="55"/>
      <c r="BP83" s="55"/>
      <c r="BQ83" s="52">
        <v>77</v>
      </c>
      <c r="BR83" s="73"/>
      <c r="BS83" s="789"/>
      <c r="BT83" s="790"/>
      <c r="BU83" s="790"/>
      <c r="BV83" s="790"/>
      <c r="BW83" s="790"/>
      <c r="BX83" s="790"/>
      <c r="BY83" s="790"/>
      <c r="BZ83" s="790"/>
      <c r="CA83" s="790"/>
      <c r="CB83" s="790"/>
      <c r="CC83" s="790"/>
      <c r="CD83" s="790"/>
      <c r="CE83" s="790"/>
      <c r="CF83" s="790"/>
      <c r="CG83" s="795"/>
      <c r="CH83" s="786"/>
      <c r="CI83" s="787"/>
      <c r="CJ83" s="787"/>
      <c r="CK83" s="787"/>
      <c r="CL83" s="788"/>
      <c r="CM83" s="786"/>
      <c r="CN83" s="787"/>
      <c r="CO83" s="787"/>
      <c r="CP83" s="787"/>
      <c r="CQ83" s="788"/>
      <c r="CR83" s="786"/>
      <c r="CS83" s="787"/>
      <c r="CT83" s="787"/>
      <c r="CU83" s="787"/>
      <c r="CV83" s="788"/>
      <c r="CW83" s="786"/>
      <c r="CX83" s="787"/>
      <c r="CY83" s="787"/>
      <c r="CZ83" s="787"/>
      <c r="DA83" s="788"/>
      <c r="DB83" s="786"/>
      <c r="DC83" s="787"/>
      <c r="DD83" s="787"/>
      <c r="DE83" s="787"/>
      <c r="DF83" s="788"/>
      <c r="DG83" s="786"/>
      <c r="DH83" s="787"/>
      <c r="DI83" s="787"/>
      <c r="DJ83" s="787"/>
      <c r="DK83" s="788"/>
      <c r="DL83" s="786"/>
      <c r="DM83" s="787"/>
      <c r="DN83" s="787"/>
      <c r="DO83" s="787"/>
      <c r="DP83" s="788"/>
      <c r="DQ83" s="786"/>
      <c r="DR83" s="787"/>
      <c r="DS83" s="787"/>
      <c r="DT83" s="787"/>
      <c r="DU83" s="788"/>
      <c r="DV83" s="789"/>
      <c r="DW83" s="790"/>
      <c r="DX83" s="790"/>
      <c r="DY83" s="790"/>
      <c r="DZ83" s="791"/>
      <c r="EA83" s="48"/>
    </row>
    <row r="84" spans="1:131" ht="26.25" customHeight="1" x14ac:dyDescent="0.2">
      <c r="A84" s="52">
        <v>17</v>
      </c>
      <c r="B84" s="731"/>
      <c r="C84" s="732"/>
      <c r="D84" s="732"/>
      <c r="E84" s="732"/>
      <c r="F84" s="732"/>
      <c r="G84" s="732"/>
      <c r="H84" s="732"/>
      <c r="I84" s="732"/>
      <c r="J84" s="732"/>
      <c r="K84" s="732"/>
      <c r="L84" s="732"/>
      <c r="M84" s="732"/>
      <c r="N84" s="732"/>
      <c r="O84" s="732"/>
      <c r="P84" s="733"/>
      <c r="Q84" s="734"/>
      <c r="R84" s="735"/>
      <c r="S84" s="735"/>
      <c r="T84" s="735"/>
      <c r="U84" s="735"/>
      <c r="V84" s="735"/>
      <c r="W84" s="735"/>
      <c r="X84" s="735"/>
      <c r="Y84" s="735"/>
      <c r="Z84" s="735"/>
      <c r="AA84" s="735"/>
      <c r="AB84" s="735"/>
      <c r="AC84" s="735"/>
      <c r="AD84" s="735"/>
      <c r="AE84" s="735"/>
      <c r="AF84" s="735"/>
      <c r="AG84" s="735"/>
      <c r="AH84" s="735"/>
      <c r="AI84" s="735"/>
      <c r="AJ84" s="735"/>
      <c r="AK84" s="735"/>
      <c r="AL84" s="735"/>
      <c r="AM84" s="735"/>
      <c r="AN84" s="735"/>
      <c r="AO84" s="735"/>
      <c r="AP84" s="735"/>
      <c r="AQ84" s="735"/>
      <c r="AR84" s="735"/>
      <c r="AS84" s="735"/>
      <c r="AT84" s="735"/>
      <c r="AU84" s="735"/>
      <c r="AV84" s="735"/>
      <c r="AW84" s="735"/>
      <c r="AX84" s="735"/>
      <c r="AY84" s="735"/>
      <c r="AZ84" s="741"/>
      <c r="BA84" s="741"/>
      <c r="BB84" s="741"/>
      <c r="BC84" s="741"/>
      <c r="BD84" s="742"/>
      <c r="BE84" s="55"/>
      <c r="BF84" s="55"/>
      <c r="BG84" s="55"/>
      <c r="BH84" s="55"/>
      <c r="BI84" s="55"/>
      <c r="BJ84" s="55"/>
      <c r="BK84" s="55"/>
      <c r="BL84" s="55"/>
      <c r="BM84" s="55"/>
      <c r="BN84" s="55"/>
      <c r="BO84" s="55"/>
      <c r="BP84" s="55"/>
      <c r="BQ84" s="52">
        <v>78</v>
      </c>
      <c r="BR84" s="73"/>
      <c r="BS84" s="789"/>
      <c r="BT84" s="790"/>
      <c r="BU84" s="790"/>
      <c r="BV84" s="790"/>
      <c r="BW84" s="790"/>
      <c r="BX84" s="790"/>
      <c r="BY84" s="790"/>
      <c r="BZ84" s="790"/>
      <c r="CA84" s="790"/>
      <c r="CB84" s="790"/>
      <c r="CC84" s="790"/>
      <c r="CD84" s="790"/>
      <c r="CE84" s="790"/>
      <c r="CF84" s="790"/>
      <c r="CG84" s="795"/>
      <c r="CH84" s="786"/>
      <c r="CI84" s="787"/>
      <c r="CJ84" s="787"/>
      <c r="CK84" s="787"/>
      <c r="CL84" s="788"/>
      <c r="CM84" s="786"/>
      <c r="CN84" s="787"/>
      <c r="CO84" s="787"/>
      <c r="CP84" s="787"/>
      <c r="CQ84" s="788"/>
      <c r="CR84" s="786"/>
      <c r="CS84" s="787"/>
      <c r="CT84" s="787"/>
      <c r="CU84" s="787"/>
      <c r="CV84" s="788"/>
      <c r="CW84" s="786"/>
      <c r="CX84" s="787"/>
      <c r="CY84" s="787"/>
      <c r="CZ84" s="787"/>
      <c r="DA84" s="788"/>
      <c r="DB84" s="786"/>
      <c r="DC84" s="787"/>
      <c r="DD84" s="787"/>
      <c r="DE84" s="787"/>
      <c r="DF84" s="788"/>
      <c r="DG84" s="786"/>
      <c r="DH84" s="787"/>
      <c r="DI84" s="787"/>
      <c r="DJ84" s="787"/>
      <c r="DK84" s="788"/>
      <c r="DL84" s="786"/>
      <c r="DM84" s="787"/>
      <c r="DN84" s="787"/>
      <c r="DO84" s="787"/>
      <c r="DP84" s="788"/>
      <c r="DQ84" s="786"/>
      <c r="DR84" s="787"/>
      <c r="DS84" s="787"/>
      <c r="DT84" s="787"/>
      <c r="DU84" s="788"/>
      <c r="DV84" s="789"/>
      <c r="DW84" s="790"/>
      <c r="DX84" s="790"/>
      <c r="DY84" s="790"/>
      <c r="DZ84" s="791"/>
      <c r="EA84" s="48"/>
    </row>
    <row r="85" spans="1:131" ht="26.25" customHeight="1" x14ac:dyDescent="0.2">
      <c r="A85" s="52">
        <v>18</v>
      </c>
      <c r="B85" s="731"/>
      <c r="C85" s="732"/>
      <c r="D85" s="732"/>
      <c r="E85" s="732"/>
      <c r="F85" s="732"/>
      <c r="G85" s="732"/>
      <c r="H85" s="732"/>
      <c r="I85" s="732"/>
      <c r="J85" s="732"/>
      <c r="K85" s="732"/>
      <c r="L85" s="732"/>
      <c r="M85" s="732"/>
      <c r="N85" s="732"/>
      <c r="O85" s="732"/>
      <c r="P85" s="733"/>
      <c r="Q85" s="734"/>
      <c r="R85" s="735"/>
      <c r="S85" s="735"/>
      <c r="T85" s="735"/>
      <c r="U85" s="735"/>
      <c r="V85" s="735"/>
      <c r="W85" s="735"/>
      <c r="X85" s="735"/>
      <c r="Y85" s="735"/>
      <c r="Z85" s="735"/>
      <c r="AA85" s="735"/>
      <c r="AB85" s="735"/>
      <c r="AC85" s="735"/>
      <c r="AD85" s="735"/>
      <c r="AE85" s="735"/>
      <c r="AF85" s="735"/>
      <c r="AG85" s="735"/>
      <c r="AH85" s="735"/>
      <c r="AI85" s="735"/>
      <c r="AJ85" s="735"/>
      <c r="AK85" s="735"/>
      <c r="AL85" s="735"/>
      <c r="AM85" s="735"/>
      <c r="AN85" s="735"/>
      <c r="AO85" s="735"/>
      <c r="AP85" s="735"/>
      <c r="AQ85" s="735"/>
      <c r="AR85" s="735"/>
      <c r="AS85" s="735"/>
      <c r="AT85" s="735"/>
      <c r="AU85" s="735"/>
      <c r="AV85" s="735"/>
      <c r="AW85" s="735"/>
      <c r="AX85" s="735"/>
      <c r="AY85" s="735"/>
      <c r="AZ85" s="741"/>
      <c r="BA85" s="741"/>
      <c r="BB85" s="741"/>
      <c r="BC85" s="741"/>
      <c r="BD85" s="742"/>
      <c r="BE85" s="55"/>
      <c r="BF85" s="55"/>
      <c r="BG85" s="55"/>
      <c r="BH85" s="55"/>
      <c r="BI85" s="55"/>
      <c r="BJ85" s="55"/>
      <c r="BK85" s="55"/>
      <c r="BL85" s="55"/>
      <c r="BM85" s="55"/>
      <c r="BN85" s="55"/>
      <c r="BO85" s="55"/>
      <c r="BP85" s="55"/>
      <c r="BQ85" s="52">
        <v>79</v>
      </c>
      <c r="BR85" s="73"/>
      <c r="BS85" s="789"/>
      <c r="BT85" s="790"/>
      <c r="BU85" s="790"/>
      <c r="BV85" s="790"/>
      <c r="BW85" s="790"/>
      <c r="BX85" s="790"/>
      <c r="BY85" s="790"/>
      <c r="BZ85" s="790"/>
      <c r="CA85" s="790"/>
      <c r="CB85" s="790"/>
      <c r="CC85" s="790"/>
      <c r="CD85" s="790"/>
      <c r="CE85" s="790"/>
      <c r="CF85" s="790"/>
      <c r="CG85" s="795"/>
      <c r="CH85" s="786"/>
      <c r="CI85" s="787"/>
      <c r="CJ85" s="787"/>
      <c r="CK85" s="787"/>
      <c r="CL85" s="788"/>
      <c r="CM85" s="786"/>
      <c r="CN85" s="787"/>
      <c r="CO85" s="787"/>
      <c r="CP85" s="787"/>
      <c r="CQ85" s="788"/>
      <c r="CR85" s="786"/>
      <c r="CS85" s="787"/>
      <c r="CT85" s="787"/>
      <c r="CU85" s="787"/>
      <c r="CV85" s="788"/>
      <c r="CW85" s="786"/>
      <c r="CX85" s="787"/>
      <c r="CY85" s="787"/>
      <c r="CZ85" s="787"/>
      <c r="DA85" s="788"/>
      <c r="DB85" s="786"/>
      <c r="DC85" s="787"/>
      <c r="DD85" s="787"/>
      <c r="DE85" s="787"/>
      <c r="DF85" s="788"/>
      <c r="DG85" s="786"/>
      <c r="DH85" s="787"/>
      <c r="DI85" s="787"/>
      <c r="DJ85" s="787"/>
      <c r="DK85" s="788"/>
      <c r="DL85" s="786"/>
      <c r="DM85" s="787"/>
      <c r="DN85" s="787"/>
      <c r="DO85" s="787"/>
      <c r="DP85" s="788"/>
      <c r="DQ85" s="786"/>
      <c r="DR85" s="787"/>
      <c r="DS85" s="787"/>
      <c r="DT85" s="787"/>
      <c r="DU85" s="788"/>
      <c r="DV85" s="789"/>
      <c r="DW85" s="790"/>
      <c r="DX85" s="790"/>
      <c r="DY85" s="790"/>
      <c r="DZ85" s="791"/>
      <c r="EA85" s="48"/>
    </row>
    <row r="86" spans="1:131" ht="26.25" customHeight="1" x14ac:dyDescent="0.2">
      <c r="A86" s="52">
        <v>19</v>
      </c>
      <c r="B86" s="731"/>
      <c r="C86" s="732"/>
      <c r="D86" s="732"/>
      <c r="E86" s="732"/>
      <c r="F86" s="732"/>
      <c r="G86" s="732"/>
      <c r="H86" s="732"/>
      <c r="I86" s="732"/>
      <c r="J86" s="732"/>
      <c r="K86" s="732"/>
      <c r="L86" s="732"/>
      <c r="M86" s="732"/>
      <c r="N86" s="732"/>
      <c r="O86" s="732"/>
      <c r="P86" s="733"/>
      <c r="Q86" s="734"/>
      <c r="R86" s="735"/>
      <c r="S86" s="735"/>
      <c r="T86" s="735"/>
      <c r="U86" s="735"/>
      <c r="V86" s="735"/>
      <c r="W86" s="735"/>
      <c r="X86" s="735"/>
      <c r="Y86" s="735"/>
      <c r="Z86" s="735"/>
      <c r="AA86" s="735"/>
      <c r="AB86" s="735"/>
      <c r="AC86" s="735"/>
      <c r="AD86" s="735"/>
      <c r="AE86" s="735"/>
      <c r="AF86" s="735"/>
      <c r="AG86" s="735"/>
      <c r="AH86" s="735"/>
      <c r="AI86" s="735"/>
      <c r="AJ86" s="735"/>
      <c r="AK86" s="735"/>
      <c r="AL86" s="735"/>
      <c r="AM86" s="735"/>
      <c r="AN86" s="735"/>
      <c r="AO86" s="735"/>
      <c r="AP86" s="735"/>
      <c r="AQ86" s="735"/>
      <c r="AR86" s="735"/>
      <c r="AS86" s="735"/>
      <c r="AT86" s="735"/>
      <c r="AU86" s="735"/>
      <c r="AV86" s="735"/>
      <c r="AW86" s="735"/>
      <c r="AX86" s="735"/>
      <c r="AY86" s="735"/>
      <c r="AZ86" s="741"/>
      <c r="BA86" s="741"/>
      <c r="BB86" s="741"/>
      <c r="BC86" s="741"/>
      <c r="BD86" s="742"/>
      <c r="BE86" s="55"/>
      <c r="BF86" s="55"/>
      <c r="BG86" s="55"/>
      <c r="BH86" s="55"/>
      <c r="BI86" s="55"/>
      <c r="BJ86" s="55"/>
      <c r="BK86" s="55"/>
      <c r="BL86" s="55"/>
      <c r="BM86" s="55"/>
      <c r="BN86" s="55"/>
      <c r="BO86" s="55"/>
      <c r="BP86" s="55"/>
      <c r="BQ86" s="52">
        <v>80</v>
      </c>
      <c r="BR86" s="73"/>
      <c r="BS86" s="789"/>
      <c r="BT86" s="790"/>
      <c r="BU86" s="790"/>
      <c r="BV86" s="790"/>
      <c r="BW86" s="790"/>
      <c r="BX86" s="790"/>
      <c r="BY86" s="790"/>
      <c r="BZ86" s="790"/>
      <c r="CA86" s="790"/>
      <c r="CB86" s="790"/>
      <c r="CC86" s="790"/>
      <c r="CD86" s="790"/>
      <c r="CE86" s="790"/>
      <c r="CF86" s="790"/>
      <c r="CG86" s="795"/>
      <c r="CH86" s="786"/>
      <c r="CI86" s="787"/>
      <c r="CJ86" s="787"/>
      <c r="CK86" s="787"/>
      <c r="CL86" s="788"/>
      <c r="CM86" s="786"/>
      <c r="CN86" s="787"/>
      <c r="CO86" s="787"/>
      <c r="CP86" s="787"/>
      <c r="CQ86" s="788"/>
      <c r="CR86" s="786"/>
      <c r="CS86" s="787"/>
      <c r="CT86" s="787"/>
      <c r="CU86" s="787"/>
      <c r="CV86" s="788"/>
      <c r="CW86" s="786"/>
      <c r="CX86" s="787"/>
      <c r="CY86" s="787"/>
      <c r="CZ86" s="787"/>
      <c r="DA86" s="788"/>
      <c r="DB86" s="786"/>
      <c r="DC86" s="787"/>
      <c r="DD86" s="787"/>
      <c r="DE86" s="787"/>
      <c r="DF86" s="788"/>
      <c r="DG86" s="786"/>
      <c r="DH86" s="787"/>
      <c r="DI86" s="787"/>
      <c r="DJ86" s="787"/>
      <c r="DK86" s="788"/>
      <c r="DL86" s="786"/>
      <c r="DM86" s="787"/>
      <c r="DN86" s="787"/>
      <c r="DO86" s="787"/>
      <c r="DP86" s="788"/>
      <c r="DQ86" s="786"/>
      <c r="DR86" s="787"/>
      <c r="DS86" s="787"/>
      <c r="DT86" s="787"/>
      <c r="DU86" s="788"/>
      <c r="DV86" s="789"/>
      <c r="DW86" s="790"/>
      <c r="DX86" s="790"/>
      <c r="DY86" s="790"/>
      <c r="DZ86" s="791"/>
      <c r="EA86" s="48"/>
    </row>
    <row r="87" spans="1:131" ht="26.25" customHeight="1" x14ac:dyDescent="0.2">
      <c r="A87" s="57">
        <v>20</v>
      </c>
      <c r="B87" s="796"/>
      <c r="C87" s="797"/>
      <c r="D87" s="797"/>
      <c r="E87" s="797"/>
      <c r="F87" s="797"/>
      <c r="G87" s="797"/>
      <c r="H87" s="797"/>
      <c r="I87" s="797"/>
      <c r="J87" s="797"/>
      <c r="K87" s="797"/>
      <c r="L87" s="797"/>
      <c r="M87" s="797"/>
      <c r="N87" s="797"/>
      <c r="O87" s="797"/>
      <c r="P87" s="798"/>
      <c r="Q87" s="799"/>
      <c r="R87" s="800"/>
      <c r="S87" s="800"/>
      <c r="T87" s="800"/>
      <c r="U87" s="800"/>
      <c r="V87" s="800"/>
      <c r="W87" s="800"/>
      <c r="X87" s="800"/>
      <c r="Y87" s="800"/>
      <c r="Z87" s="800"/>
      <c r="AA87" s="800"/>
      <c r="AB87" s="800"/>
      <c r="AC87" s="800"/>
      <c r="AD87" s="800"/>
      <c r="AE87" s="800"/>
      <c r="AF87" s="800"/>
      <c r="AG87" s="800"/>
      <c r="AH87" s="800"/>
      <c r="AI87" s="800"/>
      <c r="AJ87" s="800"/>
      <c r="AK87" s="800"/>
      <c r="AL87" s="800"/>
      <c r="AM87" s="800"/>
      <c r="AN87" s="800"/>
      <c r="AO87" s="800"/>
      <c r="AP87" s="800"/>
      <c r="AQ87" s="800"/>
      <c r="AR87" s="800"/>
      <c r="AS87" s="800"/>
      <c r="AT87" s="800"/>
      <c r="AU87" s="800"/>
      <c r="AV87" s="800"/>
      <c r="AW87" s="800"/>
      <c r="AX87" s="800"/>
      <c r="AY87" s="800"/>
      <c r="AZ87" s="801"/>
      <c r="BA87" s="801"/>
      <c r="BB87" s="801"/>
      <c r="BC87" s="801"/>
      <c r="BD87" s="802"/>
      <c r="BE87" s="55"/>
      <c r="BF87" s="55"/>
      <c r="BG87" s="55"/>
      <c r="BH87" s="55"/>
      <c r="BI87" s="55"/>
      <c r="BJ87" s="55"/>
      <c r="BK87" s="55"/>
      <c r="BL87" s="55"/>
      <c r="BM87" s="55"/>
      <c r="BN87" s="55"/>
      <c r="BO87" s="55"/>
      <c r="BP87" s="55"/>
      <c r="BQ87" s="52">
        <v>81</v>
      </c>
      <c r="BR87" s="73"/>
      <c r="BS87" s="789"/>
      <c r="BT87" s="790"/>
      <c r="BU87" s="790"/>
      <c r="BV87" s="790"/>
      <c r="BW87" s="790"/>
      <c r="BX87" s="790"/>
      <c r="BY87" s="790"/>
      <c r="BZ87" s="790"/>
      <c r="CA87" s="790"/>
      <c r="CB87" s="790"/>
      <c r="CC87" s="790"/>
      <c r="CD87" s="790"/>
      <c r="CE87" s="790"/>
      <c r="CF87" s="790"/>
      <c r="CG87" s="795"/>
      <c r="CH87" s="786"/>
      <c r="CI87" s="787"/>
      <c r="CJ87" s="787"/>
      <c r="CK87" s="787"/>
      <c r="CL87" s="788"/>
      <c r="CM87" s="786"/>
      <c r="CN87" s="787"/>
      <c r="CO87" s="787"/>
      <c r="CP87" s="787"/>
      <c r="CQ87" s="788"/>
      <c r="CR87" s="786"/>
      <c r="CS87" s="787"/>
      <c r="CT87" s="787"/>
      <c r="CU87" s="787"/>
      <c r="CV87" s="788"/>
      <c r="CW87" s="786"/>
      <c r="CX87" s="787"/>
      <c r="CY87" s="787"/>
      <c r="CZ87" s="787"/>
      <c r="DA87" s="788"/>
      <c r="DB87" s="786"/>
      <c r="DC87" s="787"/>
      <c r="DD87" s="787"/>
      <c r="DE87" s="787"/>
      <c r="DF87" s="788"/>
      <c r="DG87" s="786"/>
      <c r="DH87" s="787"/>
      <c r="DI87" s="787"/>
      <c r="DJ87" s="787"/>
      <c r="DK87" s="788"/>
      <c r="DL87" s="786"/>
      <c r="DM87" s="787"/>
      <c r="DN87" s="787"/>
      <c r="DO87" s="787"/>
      <c r="DP87" s="788"/>
      <c r="DQ87" s="786"/>
      <c r="DR87" s="787"/>
      <c r="DS87" s="787"/>
      <c r="DT87" s="787"/>
      <c r="DU87" s="788"/>
      <c r="DV87" s="789"/>
      <c r="DW87" s="790"/>
      <c r="DX87" s="790"/>
      <c r="DY87" s="790"/>
      <c r="DZ87" s="791"/>
      <c r="EA87" s="48"/>
    </row>
    <row r="88" spans="1:131" ht="26.25" customHeight="1" x14ac:dyDescent="0.2">
      <c r="A88" s="53" t="s">
        <v>248</v>
      </c>
      <c r="B88" s="748" t="s">
        <v>178</v>
      </c>
      <c r="C88" s="749"/>
      <c r="D88" s="749"/>
      <c r="E88" s="749"/>
      <c r="F88" s="749"/>
      <c r="G88" s="749"/>
      <c r="H88" s="749"/>
      <c r="I88" s="749"/>
      <c r="J88" s="749"/>
      <c r="K88" s="749"/>
      <c r="L88" s="749"/>
      <c r="M88" s="749"/>
      <c r="N88" s="749"/>
      <c r="O88" s="749"/>
      <c r="P88" s="750"/>
      <c r="Q88" s="792"/>
      <c r="R88" s="757"/>
      <c r="S88" s="757"/>
      <c r="T88" s="757"/>
      <c r="U88" s="757"/>
      <c r="V88" s="757"/>
      <c r="W88" s="757"/>
      <c r="X88" s="757"/>
      <c r="Y88" s="757"/>
      <c r="Z88" s="757"/>
      <c r="AA88" s="757"/>
      <c r="AB88" s="757"/>
      <c r="AC88" s="757"/>
      <c r="AD88" s="757"/>
      <c r="AE88" s="757"/>
      <c r="AF88" s="752">
        <v>11615</v>
      </c>
      <c r="AG88" s="752"/>
      <c r="AH88" s="752"/>
      <c r="AI88" s="752"/>
      <c r="AJ88" s="752"/>
      <c r="AK88" s="757"/>
      <c r="AL88" s="757"/>
      <c r="AM88" s="757"/>
      <c r="AN88" s="757"/>
      <c r="AO88" s="757"/>
      <c r="AP88" s="752">
        <v>4837</v>
      </c>
      <c r="AQ88" s="752"/>
      <c r="AR88" s="752"/>
      <c r="AS88" s="752"/>
      <c r="AT88" s="752"/>
      <c r="AU88" s="752">
        <v>4147</v>
      </c>
      <c r="AV88" s="752"/>
      <c r="AW88" s="752"/>
      <c r="AX88" s="752"/>
      <c r="AY88" s="752"/>
      <c r="AZ88" s="758"/>
      <c r="BA88" s="758"/>
      <c r="BB88" s="758"/>
      <c r="BC88" s="758"/>
      <c r="BD88" s="759"/>
      <c r="BE88" s="55"/>
      <c r="BF88" s="55"/>
      <c r="BG88" s="55"/>
      <c r="BH88" s="55"/>
      <c r="BI88" s="55"/>
      <c r="BJ88" s="55"/>
      <c r="BK88" s="55"/>
      <c r="BL88" s="55"/>
      <c r="BM88" s="55"/>
      <c r="BN88" s="55"/>
      <c r="BO88" s="55"/>
      <c r="BP88" s="55"/>
      <c r="BQ88" s="52">
        <v>82</v>
      </c>
      <c r="BR88" s="73"/>
      <c r="BS88" s="789"/>
      <c r="BT88" s="790"/>
      <c r="BU88" s="790"/>
      <c r="BV88" s="790"/>
      <c r="BW88" s="790"/>
      <c r="BX88" s="790"/>
      <c r="BY88" s="790"/>
      <c r="BZ88" s="790"/>
      <c r="CA88" s="790"/>
      <c r="CB88" s="790"/>
      <c r="CC88" s="790"/>
      <c r="CD88" s="790"/>
      <c r="CE88" s="790"/>
      <c r="CF88" s="790"/>
      <c r="CG88" s="795"/>
      <c r="CH88" s="786"/>
      <c r="CI88" s="787"/>
      <c r="CJ88" s="787"/>
      <c r="CK88" s="787"/>
      <c r="CL88" s="788"/>
      <c r="CM88" s="786"/>
      <c r="CN88" s="787"/>
      <c r="CO88" s="787"/>
      <c r="CP88" s="787"/>
      <c r="CQ88" s="788"/>
      <c r="CR88" s="786"/>
      <c r="CS88" s="787"/>
      <c r="CT88" s="787"/>
      <c r="CU88" s="787"/>
      <c r="CV88" s="788"/>
      <c r="CW88" s="786"/>
      <c r="CX88" s="787"/>
      <c r="CY88" s="787"/>
      <c r="CZ88" s="787"/>
      <c r="DA88" s="788"/>
      <c r="DB88" s="786"/>
      <c r="DC88" s="787"/>
      <c r="DD88" s="787"/>
      <c r="DE88" s="787"/>
      <c r="DF88" s="788"/>
      <c r="DG88" s="786"/>
      <c r="DH88" s="787"/>
      <c r="DI88" s="787"/>
      <c r="DJ88" s="787"/>
      <c r="DK88" s="788"/>
      <c r="DL88" s="786"/>
      <c r="DM88" s="787"/>
      <c r="DN88" s="787"/>
      <c r="DO88" s="787"/>
      <c r="DP88" s="788"/>
      <c r="DQ88" s="786"/>
      <c r="DR88" s="787"/>
      <c r="DS88" s="787"/>
      <c r="DT88" s="787"/>
      <c r="DU88" s="788"/>
      <c r="DV88" s="789"/>
      <c r="DW88" s="790"/>
      <c r="DX88" s="790"/>
      <c r="DY88" s="790"/>
      <c r="DZ88" s="791"/>
      <c r="EA88" s="48"/>
    </row>
    <row r="89" spans="1:131" ht="26.25" hidden="1" customHeight="1" x14ac:dyDescent="0.2">
      <c r="A89" s="58"/>
      <c r="B89" s="62"/>
      <c r="C89" s="62"/>
      <c r="D89" s="62"/>
      <c r="E89" s="62"/>
      <c r="F89" s="62"/>
      <c r="G89" s="62"/>
      <c r="H89" s="62"/>
      <c r="I89" s="62"/>
      <c r="J89" s="62"/>
      <c r="K89" s="62"/>
      <c r="L89" s="62"/>
      <c r="M89" s="62"/>
      <c r="N89" s="62"/>
      <c r="O89" s="62"/>
      <c r="P89" s="62"/>
      <c r="Q89" s="65"/>
      <c r="R89" s="65"/>
      <c r="S89" s="65"/>
      <c r="T89" s="65"/>
      <c r="U89" s="65"/>
      <c r="V89" s="65"/>
      <c r="W89" s="65"/>
      <c r="X89" s="65"/>
      <c r="Y89" s="65"/>
      <c r="Z89" s="65"/>
      <c r="AA89" s="65"/>
      <c r="AB89" s="65"/>
      <c r="AC89" s="65"/>
      <c r="AD89" s="65"/>
      <c r="AE89" s="65"/>
      <c r="AF89" s="65"/>
      <c r="AG89" s="65"/>
      <c r="AH89" s="65"/>
      <c r="AI89" s="65"/>
      <c r="AJ89" s="65"/>
      <c r="AK89" s="65"/>
      <c r="AL89" s="65"/>
      <c r="AM89" s="65"/>
      <c r="AN89" s="65"/>
      <c r="AO89" s="65"/>
      <c r="AP89" s="65"/>
      <c r="AQ89" s="65"/>
      <c r="AR89" s="65"/>
      <c r="AS89" s="65"/>
      <c r="AT89" s="65"/>
      <c r="AU89" s="65"/>
      <c r="AV89" s="65"/>
      <c r="AW89" s="65"/>
      <c r="AX89" s="65"/>
      <c r="AY89" s="65"/>
      <c r="AZ89" s="68"/>
      <c r="BA89" s="68"/>
      <c r="BB89" s="68"/>
      <c r="BC89" s="68"/>
      <c r="BD89" s="68"/>
      <c r="BE89" s="55"/>
      <c r="BF89" s="55"/>
      <c r="BG89" s="55"/>
      <c r="BH89" s="55"/>
      <c r="BI89" s="55"/>
      <c r="BJ89" s="55"/>
      <c r="BK89" s="55"/>
      <c r="BL89" s="55"/>
      <c r="BM89" s="55"/>
      <c r="BN89" s="55"/>
      <c r="BO89" s="55"/>
      <c r="BP89" s="55"/>
      <c r="BQ89" s="52">
        <v>83</v>
      </c>
      <c r="BR89" s="73"/>
      <c r="BS89" s="789"/>
      <c r="BT89" s="790"/>
      <c r="BU89" s="790"/>
      <c r="BV89" s="790"/>
      <c r="BW89" s="790"/>
      <c r="BX89" s="790"/>
      <c r="BY89" s="790"/>
      <c r="BZ89" s="790"/>
      <c r="CA89" s="790"/>
      <c r="CB89" s="790"/>
      <c r="CC89" s="790"/>
      <c r="CD89" s="790"/>
      <c r="CE89" s="790"/>
      <c r="CF89" s="790"/>
      <c r="CG89" s="795"/>
      <c r="CH89" s="786"/>
      <c r="CI89" s="787"/>
      <c r="CJ89" s="787"/>
      <c r="CK89" s="787"/>
      <c r="CL89" s="788"/>
      <c r="CM89" s="786"/>
      <c r="CN89" s="787"/>
      <c r="CO89" s="787"/>
      <c r="CP89" s="787"/>
      <c r="CQ89" s="788"/>
      <c r="CR89" s="786"/>
      <c r="CS89" s="787"/>
      <c r="CT89" s="787"/>
      <c r="CU89" s="787"/>
      <c r="CV89" s="788"/>
      <c r="CW89" s="786"/>
      <c r="CX89" s="787"/>
      <c r="CY89" s="787"/>
      <c r="CZ89" s="787"/>
      <c r="DA89" s="788"/>
      <c r="DB89" s="786"/>
      <c r="DC89" s="787"/>
      <c r="DD89" s="787"/>
      <c r="DE89" s="787"/>
      <c r="DF89" s="788"/>
      <c r="DG89" s="786"/>
      <c r="DH89" s="787"/>
      <c r="DI89" s="787"/>
      <c r="DJ89" s="787"/>
      <c r="DK89" s="788"/>
      <c r="DL89" s="786"/>
      <c r="DM89" s="787"/>
      <c r="DN89" s="787"/>
      <c r="DO89" s="787"/>
      <c r="DP89" s="788"/>
      <c r="DQ89" s="786"/>
      <c r="DR89" s="787"/>
      <c r="DS89" s="787"/>
      <c r="DT89" s="787"/>
      <c r="DU89" s="788"/>
      <c r="DV89" s="789"/>
      <c r="DW89" s="790"/>
      <c r="DX89" s="790"/>
      <c r="DY89" s="790"/>
      <c r="DZ89" s="791"/>
      <c r="EA89" s="48"/>
    </row>
    <row r="90" spans="1:131" ht="26.25" hidden="1" customHeight="1" x14ac:dyDescent="0.2">
      <c r="A90" s="58"/>
      <c r="B90" s="62"/>
      <c r="C90" s="62"/>
      <c r="D90" s="62"/>
      <c r="E90" s="62"/>
      <c r="F90" s="62"/>
      <c r="G90" s="62"/>
      <c r="H90" s="62"/>
      <c r="I90" s="62"/>
      <c r="J90" s="62"/>
      <c r="K90" s="62"/>
      <c r="L90" s="62"/>
      <c r="M90" s="62"/>
      <c r="N90" s="62"/>
      <c r="O90" s="62"/>
      <c r="P90" s="62"/>
      <c r="Q90" s="65"/>
      <c r="R90" s="65"/>
      <c r="S90" s="65"/>
      <c r="T90" s="65"/>
      <c r="U90" s="65"/>
      <c r="V90" s="65"/>
      <c r="W90" s="65"/>
      <c r="X90" s="65"/>
      <c r="Y90" s="65"/>
      <c r="Z90" s="65"/>
      <c r="AA90" s="65"/>
      <c r="AB90" s="65"/>
      <c r="AC90" s="65"/>
      <c r="AD90" s="65"/>
      <c r="AE90" s="65"/>
      <c r="AF90" s="65"/>
      <c r="AG90" s="65"/>
      <c r="AH90" s="65"/>
      <c r="AI90" s="65"/>
      <c r="AJ90" s="65"/>
      <c r="AK90" s="65"/>
      <c r="AL90" s="65"/>
      <c r="AM90" s="65"/>
      <c r="AN90" s="65"/>
      <c r="AO90" s="65"/>
      <c r="AP90" s="65"/>
      <c r="AQ90" s="65"/>
      <c r="AR90" s="65"/>
      <c r="AS90" s="65"/>
      <c r="AT90" s="65"/>
      <c r="AU90" s="65"/>
      <c r="AV90" s="65"/>
      <c r="AW90" s="65"/>
      <c r="AX90" s="65"/>
      <c r="AY90" s="65"/>
      <c r="AZ90" s="68"/>
      <c r="BA90" s="68"/>
      <c r="BB90" s="68"/>
      <c r="BC90" s="68"/>
      <c r="BD90" s="68"/>
      <c r="BE90" s="55"/>
      <c r="BF90" s="55"/>
      <c r="BG90" s="55"/>
      <c r="BH90" s="55"/>
      <c r="BI90" s="55"/>
      <c r="BJ90" s="55"/>
      <c r="BK90" s="55"/>
      <c r="BL90" s="55"/>
      <c r="BM90" s="55"/>
      <c r="BN90" s="55"/>
      <c r="BO90" s="55"/>
      <c r="BP90" s="55"/>
      <c r="BQ90" s="52">
        <v>84</v>
      </c>
      <c r="BR90" s="73"/>
      <c r="BS90" s="789"/>
      <c r="BT90" s="790"/>
      <c r="BU90" s="790"/>
      <c r="BV90" s="790"/>
      <c r="BW90" s="790"/>
      <c r="BX90" s="790"/>
      <c r="BY90" s="790"/>
      <c r="BZ90" s="790"/>
      <c r="CA90" s="790"/>
      <c r="CB90" s="790"/>
      <c r="CC90" s="790"/>
      <c r="CD90" s="790"/>
      <c r="CE90" s="790"/>
      <c r="CF90" s="790"/>
      <c r="CG90" s="795"/>
      <c r="CH90" s="786"/>
      <c r="CI90" s="787"/>
      <c r="CJ90" s="787"/>
      <c r="CK90" s="787"/>
      <c r="CL90" s="788"/>
      <c r="CM90" s="786"/>
      <c r="CN90" s="787"/>
      <c r="CO90" s="787"/>
      <c r="CP90" s="787"/>
      <c r="CQ90" s="788"/>
      <c r="CR90" s="786"/>
      <c r="CS90" s="787"/>
      <c r="CT90" s="787"/>
      <c r="CU90" s="787"/>
      <c r="CV90" s="788"/>
      <c r="CW90" s="786"/>
      <c r="CX90" s="787"/>
      <c r="CY90" s="787"/>
      <c r="CZ90" s="787"/>
      <c r="DA90" s="788"/>
      <c r="DB90" s="786"/>
      <c r="DC90" s="787"/>
      <c r="DD90" s="787"/>
      <c r="DE90" s="787"/>
      <c r="DF90" s="788"/>
      <c r="DG90" s="786"/>
      <c r="DH90" s="787"/>
      <c r="DI90" s="787"/>
      <c r="DJ90" s="787"/>
      <c r="DK90" s="788"/>
      <c r="DL90" s="786"/>
      <c r="DM90" s="787"/>
      <c r="DN90" s="787"/>
      <c r="DO90" s="787"/>
      <c r="DP90" s="788"/>
      <c r="DQ90" s="786"/>
      <c r="DR90" s="787"/>
      <c r="DS90" s="787"/>
      <c r="DT90" s="787"/>
      <c r="DU90" s="788"/>
      <c r="DV90" s="789"/>
      <c r="DW90" s="790"/>
      <c r="DX90" s="790"/>
      <c r="DY90" s="790"/>
      <c r="DZ90" s="791"/>
      <c r="EA90" s="48"/>
    </row>
    <row r="91" spans="1:131" ht="26.25" hidden="1" customHeight="1" x14ac:dyDescent="0.2">
      <c r="A91" s="58"/>
      <c r="B91" s="62"/>
      <c r="C91" s="62"/>
      <c r="D91" s="62"/>
      <c r="E91" s="62"/>
      <c r="F91" s="62"/>
      <c r="G91" s="62"/>
      <c r="H91" s="62"/>
      <c r="I91" s="62"/>
      <c r="J91" s="62"/>
      <c r="K91" s="62"/>
      <c r="L91" s="62"/>
      <c r="M91" s="62"/>
      <c r="N91" s="62"/>
      <c r="O91" s="62"/>
      <c r="P91" s="62"/>
      <c r="Q91" s="65"/>
      <c r="R91" s="65"/>
      <c r="S91" s="65"/>
      <c r="T91" s="65"/>
      <c r="U91" s="65"/>
      <c r="V91" s="65"/>
      <c r="W91" s="65"/>
      <c r="X91" s="65"/>
      <c r="Y91" s="65"/>
      <c r="Z91" s="65"/>
      <c r="AA91" s="65"/>
      <c r="AB91" s="65"/>
      <c r="AC91" s="65"/>
      <c r="AD91" s="65"/>
      <c r="AE91" s="65"/>
      <c r="AF91" s="65"/>
      <c r="AG91" s="65"/>
      <c r="AH91" s="65"/>
      <c r="AI91" s="65"/>
      <c r="AJ91" s="65"/>
      <c r="AK91" s="65"/>
      <c r="AL91" s="65"/>
      <c r="AM91" s="65"/>
      <c r="AN91" s="65"/>
      <c r="AO91" s="65"/>
      <c r="AP91" s="65"/>
      <c r="AQ91" s="65"/>
      <c r="AR91" s="65"/>
      <c r="AS91" s="65"/>
      <c r="AT91" s="65"/>
      <c r="AU91" s="65"/>
      <c r="AV91" s="65"/>
      <c r="AW91" s="65"/>
      <c r="AX91" s="65"/>
      <c r="AY91" s="65"/>
      <c r="AZ91" s="68"/>
      <c r="BA91" s="68"/>
      <c r="BB91" s="68"/>
      <c r="BC91" s="68"/>
      <c r="BD91" s="68"/>
      <c r="BE91" s="55"/>
      <c r="BF91" s="55"/>
      <c r="BG91" s="55"/>
      <c r="BH91" s="55"/>
      <c r="BI91" s="55"/>
      <c r="BJ91" s="55"/>
      <c r="BK91" s="55"/>
      <c r="BL91" s="55"/>
      <c r="BM91" s="55"/>
      <c r="BN91" s="55"/>
      <c r="BO91" s="55"/>
      <c r="BP91" s="55"/>
      <c r="BQ91" s="52">
        <v>85</v>
      </c>
      <c r="BR91" s="73"/>
      <c r="BS91" s="789"/>
      <c r="BT91" s="790"/>
      <c r="BU91" s="790"/>
      <c r="BV91" s="790"/>
      <c r="BW91" s="790"/>
      <c r="BX91" s="790"/>
      <c r="BY91" s="790"/>
      <c r="BZ91" s="790"/>
      <c r="CA91" s="790"/>
      <c r="CB91" s="790"/>
      <c r="CC91" s="790"/>
      <c r="CD91" s="790"/>
      <c r="CE91" s="790"/>
      <c r="CF91" s="790"/>
      <c r="CG91" s="795"/>
      <c r="CH91" s="786"/>
      <c r="CI91" s="787"/>
      <c r="CJ91" s="787"/>
      <c r="CK91" s="787"/>
      <c r="CL91" s="788"/>
      <c r="CM91" s="786"/>
      <c r="CN91" s="787"/>
      <c r="CO91" s="787"/>
      <c r="CP91" s="787"/>
      <c r="CQ91" s="788"/>
      <c r="CR91" s="786"/>
      <c r="CS91" s="787"/>
      <c r="CT91" s="787"/>
      <c r="CU91" s="787"/>
      <c r="CV91" s="788"/>
      <c r="CW91" s="786"/>
      <c r="CX91" s="787"/>
      <c r="CY91" s="787"/>
      <c r="CZ91" s="787"/>
      <c r="DA91" s="788"/>
      <c r="DB91" s="786"/>
      <c r="DC91" s="787"/>
      <c r="DD91" s="787"/>
      <c r="DE91" s="787"/>
      <c r="DF91" s="788"/>
      <c r="DG91" s="786"/>
      <c r="DH91" s="787"/>
      <c r="DI91" s="787"/>
      <c r="DJ91" s="787"/>
      <c r="DK91" s="788"/>
      <c r="DL91" s="786"/>
      <c r="DM91" s="787"/>
      <c r="DN91" s="787"/>
      <c r="DO91" s="787"/>
      <c r="DP91" s="788"/>
      <c r="DQ91" s="786"/>
      <c r="DR91" s="787"/>
      <c r="DS91" s="787"/>
      <c r="DT91" s="787"/>
      <c r="DU91" s="788"/>
      <c r="DV91" s="789"/>
      <c r="DW91" s="790"/>
      <c r="DX91" s="790"/>
      <c r="DY91" s="790"/>
      <c r="DZ91" s="791"/>
      <c r="EA91" s="48"/>
    </row>
    <row r="92" spans="1:131" ht="26.25" hidden="1" customHeight="1" x14ac:dyDescent="0.2">
      <c r="A92" s="58"/>
      <c r="B92" s="62"/>
      <c r="C92" s="62"/>
      <c r="D92" s="62"/>
      <c r="E92" s="62"/>
      <c r="F92" s="62"/>
      <c r="G92" s="62"/>
      <c r="H92" s="62"/>
      <c r="I92" s="62"/>
      <c r="J92" s="62"/>
      <c r="K92" s="62"/>
      <c r="L92" s="62"/>
      <c r="M92" s="62"/>
      <c r="N92" s="62"/>
      <c r="O92" s="62"/>
      <c r="P92" s="62"/>
      <c r="Q92" s="65"/>
      <c r="R92" s="65"/>
      <c r="S92" s="65"/>
      <c r="T92" s="65"/>
      <c r="U92" s="65"/>
      <c r="V92" s="65"/>
      <c r="W92" s="65"/>
      <c r="X92" s="65"/>
      <c r="Y92" s="65"/>
      <c r="Z92" s="65"/>
      <c r="AA92" s="65"/>
      <c r="AB92" s="65"/>
      <c r="AC92" s="65"/>
      <c r="AD92" s="65"/>
      <c r="AE92" s="65"/>
      <c r="AF92" s="65"/>
      <c r="AG92" s="65"/>
      <c r="AH92" s="65"/>
      <c r="AI92" s="65"/>
      <c r="AJ92" s="65"/>
      <c r="AK92" s="65"/>
      <c r="AL92" s="65"/>
      <c r="AM92" s="65"/>
      <c r="AN92" s="65"/>
      <c r="AO92" s="65"/>
      <c r="AP92" s="65"/>
      <c r="AQ92" s="65"/>
      <c r="AR92" s="65"/>
      <c r="AS92" s="65"/>
      <c r="AT92" s="65"/>
      <c r="AU92" s="65"/>
      <c r="AV92" s="65"/>
      <c r="AW92" s="65"/>
      <c r="AX92" s="65"/>
      <c r="AY92" s="65"/>
      <c r="AZ92" s="68"/>
      <c r="BA92" s="68"/>
      <c r="BB92" s="68"/>
      <c r="BC92" s="68"/>
      <c r="BD92" s="68"/>
      <c r="BE92" s="55"/>
      <c r="BF92" s="55"/>
      <c r="BG92" s="55"/>
      <c r="BH92" s="55"/>
      <c r="BI92" s="55"/>
      <c r="BJ92" s="55"/>
      <c r="BK92" s="55"/>
      <c r="BL92" s="55"/>
      <c r="BM92" s="55"/>
      <c r="BN92" s="55"/>
      <c r="BO92" s="55"/>
      <c r="BP92" s="55"/>
      <c r="BQ92" s="52">
        <v>86</v>
      </c>
      <c r="BR92" s="73"/>
      <c r="BS92" s="789"/>
      <c r="BT92" s="790"/>
      <c r="BU92" s="790"/>
      <c r="BV92" s="790"/>
      <c r="BW92" s="790"/>
      <c r="BX92" s="790"/>
      <c r="BY92" s="790"/>
      <c r="BZ92" s="790"/>
      <c r="CA92" s="790"/>
      <c r="CB92" s="790"/>
      <c r="CC92" s="790"/>
      <c r="CD92" s="790"/>
      <c r="CE92" s="790"/>
      <c r="CF92" s="790"/>
      <c r="CG92" s="795"/>
      <c r="CH92" s="786"/>
      <c r="CI92" s="787"/>
      <c r="CJ92" s="787"/>
      <c r="CK92" s="787"/>
      <c r="CL92" s="788"/>
      <c r="CM92" s="786"/>
      <c r="CN92" s="787"/>
      <c r="CO92" s="787"/>
      <c r="CP92" s="787"/>
      <c r="CQ92" s="788"/>
      <c r="CR92" s="786"/>
      <c r="CS92" s="787"/>
      <c r="CT92" s="787"/>
      <c r="CU92" s="787"/>
      <c r="CV92" s="788"/>
      <c r="CW92" s="786"/>
      <c r="CX92" s="787"/>
      <c r="CY92" s="787"/>
      <c r="CZ92" s="787"/>
      <c r="DA92" s="788"/>
      <c r="DB92" s="786"/>
      <c r="DC92" s="787"/>
      <c r="DD92" s="787"/>
      <c r="DE92" s="787"/>
      <c r="DF92" s="788"/>
      <c r="DG92" s="786"/>
      <c r="DH92" s="787"/>
      <c r="DI92" s="787"/>
      <c r="DJ92" s="787"/>
      <c r="DK92" s="788"/>
      <c r="DL92" s="786"/>
      <c r="DM92" s="787"/>
      <c r="DN92" s="787"/>
      <c r="DO92" s="787"/>
      <c r="DP92" s="788"/>
      <c r="DQ92" s="786"/>
      <c r="DR92" s="787"/>
      <c r="DS92" s="787"/>
      <c r="DT92" s="787"/>
      <c r="DU92" s="788"/>
      <c r="DV92" s="789"/>
      <c r="DW92" s="790"/>
      <c r="DX92" s="790"/>
      <c r="DY92" s="790"/>
      <c r="DZ92" s="791"/>
      <c r="EA92" s="48"/>
    </row>
    <row r="93" spans="1:131" ht="26.25" hidden="1" customHeight="1" x14ac:dyDescent="0.2">
      <c r="A93" s="58"/>
      <c r="B93" s="62"/>
      <c r="C93" s="62"/>
      <c r="D93" s="62"/>
      <c r="E93" s="62"/>
      <c r="F93" s="62"/>
      <c r="G93" s="62"/>
      <c r="H93" s="62"/>
      <c r="I93" s="62"/>
      <c r="J93" s="62"/>
      <c r="K93" s="62"/>
      <c r="L93" s="62"/>
      <c r="M93" s="62"/>
      <c r="N93" s="62"/>
      <c r="O93" s="62"/>
      <c r="P93" s="62"/>
      <c r="Q93" s="65"/>
      <c r="R93" s="65"/>
      <c r="S93" s="65"/>
      <c r="T93" s="65"/>
      <c r="U93" s="65"/>
      <c r="V93" s="65"/>
      <c r="W93" s="65"/>
      <c r="X93" s="65"/>
      <c r="Y93" s="65"/>
      <c r="Z93" s="65"/>
      <c r="AA93" s="65"/>
      <c r="AB93" s="65"/>
      <c r="AC93" s="65"/>
      <c r="AD93" s="65"/>
      <c r="AE93" s="65"/>
      <c r="AF93" s="65"/>
      <c r="AG93" s="65"/>
      <c r="AH93" s="65"/>
      <c r="AI93" s="65"/>
      <c r="AJ93" s="65"/>
      <c r="AK93" s="65"/>
      <c r="AL93" s="65"/>
      <c r="AM93" s="65"/>
      <c r="AN93" s="65"/>
      <c r="AO93" s="65"/>
      <c r="AP93" s="65"/>
      <c r="AQ93" s="65"/>
      <c r="AR93" s="65"/>
      <c r="AS93" s="65"/>
      <c r="AT93" s="65"/>
      <c r="AU93" s="65"/>
      <c r="AV93" s="65"/>
      <c r="AW93" s="65"/>
      <c r="AX93" s="65"/>
      <c r="AY93" s="65"/>
      <c r="AZ93" s="68"/>
      <c r="BA93" s="68"/>
      <c r="BB93" s="68"/>
      <c r="BC93" s="68"/>
      <c r="BD93" s="68"/>
      <c r="BE93" s="55"/>
      <c r="BF93" s="55"/>
      <c r="BG93" s="55"/>
      <c r="BH93" s="55"/>
      <c r="BI93" s="55"/>
      <c r="BJ93" s="55"/>
      <c r="BK93" s="55"/>
      <c r="BL93" s="55"/>
      <c r="BM93" s="55"/>
      <c r="BN93" s="55"/>
      <c r="BO93" s="55"/>
      <c r="BP93" s="55"/>
      <c r="BQ93" s="52">
        <v>87</v>
      </c>
      <c r="BR93" s="73"/>
      <c r="BS93" s="789"/>
      <c r="BT93" s="790"/>
      <c r="BU93" s="790"/>
      <c r="BV93" s="790"/>
      <c r="BW93" s="790"/>
      <c r="BX93" s="790"/>
      <c r="BY93" s="790"/>
      <c r="BZ93" s="790"/>
      <c r="CA93" s="790"/>
      <c r="CB93" s="790"/>
      <c r="CC93" s="790"/>
      <c r="CD93" s="790"/>
      <c r="CE93" s="790"/>
      <c r="CF93" s="790"/>
      <c r="CG93" s="795"/>
      <c r="CH93" s="786"/>
      <c r="CI93" s="787"/>
      <c r="CJ93" s="787"/>
      <c r="CK93" s="787"/>
      <c r="CL93" s="788"/>
      <c r="CM93" s="786"/>
      <c r="CN93" s="787"/>
      <c r="CO93" s="787"/>
      <c r="CP93" s="787"/>
      <c r="CQ93" s="788"/>
      <c r="CR93" s="786"/>
      <c r="CS93" s="787"/>
      <c r="CT93" s="787"/>
      <c r="CU93" s="787"/>
      <c r="CV93" s="788"/>
      <c r="CW93" s="786"/>
      <c r="CX93" s="787"/>
      <c r="CY93" s="787"/>
      <c r="CZ93" s="787"/>
      <c r="DA93" s="788"/>
      <c r="DB93" s="786"/>
      <c r="DC93" s="787"/>
      <c r="DD93" s="787"/>
      <c r="DE93" s="787"/>
      <c r="DF93" s="788"/>
      <c r="DG93" s="786"/>
      <c r="DH93" s="787"/>
      <c r="DI93" s="787"/>
      <c r="DJ93" s="787"/>
      <c r="DK93" s="788"/>
      <c r="DL93" s="786"/>
      <c r="DM93" s="787"/>
      <c r="DN93" s="787"/>
      <c r="DO93" s="787"/>
      <c r="DP93" s="788"/>
      <c r="DQ93" s="786"/>
      <c r="DR93" s="787"/>
      <c r="DS93" s="787"/>
      <c r="DT93" s="787"/>
      <c r="DU93" s="788"/>
      <c r="DV93" s="789"/>
      <c r="DW93" s="790"/>
      <c r="DX93" s="790"/>
      <c r="DY93" s="790"/>
      <c r="DZ93" s="791"/>
      <c r="EA93" s="48"/>
    </row>
    <row r="94" spans="1:131" ht="26.25" hidden="1" customHeight="1" x14ac:dyDescent="0.2">
      <c r="A94" s="58"/>
      <c r="B94" s="62"/>
      <c r="C94" s="62"/>
      <c r="D94" s="62"/>
      <c r="E94" s="62"/>
      <c r="F94" s="62"/>
      <c r="G94" s="62"/>
      <c r="H94" s="62"/>
      <c r="I94" s="62"/>
      <c r="J94" s="62"/>
      <c r="K94" s="62"/>
      <c r="L94" s="62"/>
      <c r="M94" s="62"/>
      <c r="N94" s="62"/>
      <c r="O94" s="62"/>
      <c r="P94" s="62"/>
      <c r="Q94" s="65"/>
      <c r="R94" s="65"/>
      <c r="S94" s="65"/>
      <c r="T94" s="65"/>
      <c r="U94" s="65"/>
      <c r="V94" s="65"/>
      <c r="W94" s="65"/>
      <c r="X94" s="65"/>
      <c r="Y94" s="65"/>
      <c r="Z94" s="65"/>
      <c r="AA94" s="65"/>
      <c r="AB94" s="65"/>
      <c r="AC94" s="65"/>
      <c r="AD94" s="65"/>
      <c r="AE94" s="65"/>
      <c r="AF94" s="65"/>
      <c r="AG94" s="65"/>
      <c r="AH94" s="65"/>
      <c r="AI94" s="65"/>
      <c r="AJ94" s="65"/>
      <c r="AK94" s="65"/>
      <c r="AL94" s="65"/>
      <c r="AM94" s="65"/>
      <c r="AN94" s="65"/>
      <c r="AO94" s="65"/>
      <c r="AP94" s="65"/>
      <c r="AQ94" s="65"/>
      <c r="AR94" s="65"/>
      <c r="AS94" s="65"/>
      <c r="AT94" s="65"/>
      <c r="AU94" s="65"/>
      <c r="AV94" s="65"/>
      <c r="AW94" s="65"/>
      <c r="AX94" s="65"/>
      <c r="AY94" s="65"/>
      <c r="AZ94" s="68"/>
      <c r="BA94" s="68"/>
      <c r="BB94" s="68"/>
      <c r="BC94" s="68"/>
      <c r="BD94" s="68"/>
      <c r="BE94" s="55"/>
      <c r="BF94" s="55"/>
      <c r="BG94" s="55"/>
      <c r="BH94" s="55"/>
      <c r="BI94" s="55"/>
      <c r="BJ94" s="55"/>
      <c r="BK94" s="55"/>
      <c r="BL94" s="55"/>
      <c r="BM94" s="55"/>
      <c r="BN94" s="55"/>
      <c r="BO94" s="55"/>
      <c r="BP94" s="55"/>
      <c r="BQ94" s="52">
        <v>88</v>
      </c>
      <c r="BR94" s="73"/>
      <c r="BS94" s="789"/>
      <c r="BT94" s="790"/>
      <c r="BU94" s="790"/>
      <c r="BV94" s="790"/>
      <c r="BW94" s="790"/>
      <c r="BX94" s="790"/>
      <c r="BY94" s="790"/>
      <c r="BZ94" s="790"/>
      <c r="CA94" s="790"/>
      <c r="CB94" s="790"/>
      <c r="CC94" s="790"/>
      <c r="CD94" s="790"/>
      <c r="CE94" s="790"/>
      <c r="CF94" s="790"/>
      <c r="CG94" s="795"/>
      <c r="CH94" s="786"/>
      <c r="CI94" s="787"/>
      <c r="CJ94" s="787"/>
      <c r="CK94" s="787"/>
      <c r="CL94" s="788"/>
      <c r="CM94" s="786"/>
      <c r="CN94" s="787"/>
      <c r="CO94" s="787"/>
      <c r="CP94" s="787"/>
      <c r="CQ94" s="788"/>
      <c r="CR94" s="786"/>
      <c r="CS94" s="787"/>
      <c r="CT94" s="787"/>
      <c r="CU94" s="787"/>
      <c r="CV94" s="788"/>
      <c r="CW94" s="786"/>
      <c r="CX94" s="787"/>
      <c r="CY94" s="787"/>
      <c r="CZ94" s="787"/>
      <c r="DA94" s="788"/>
      <c r="DB94" s="786"/>
      <c r="DC94" s="787"/>
      <c r="DD94" s="787"/>
      <c r="DE94" s="787"/>
      <c r="DF94" s="788"/>
      <c r="DG94" s="786"/>
      <c r="DH94" s="787"/>
      <c r="DI94" s="787"/>
      <c r="DJ94" s="787"/>
      <c r="DK94" s="788"/>
      <c r="DL94" s="786"/>
      <c r="DM94" s="787"/>
      <c r="DN94" s="787"/>
      <c r="DO94" s="787"/>
      <c r="DP94" s="788"/>
      <c r="DQ94" s="786"/>
      <c r="DR94" s="787"/>
      <c r="DS94" s="787"/>
      <c r="DT94" s="787"/>
      <c r="DU94" s="788"/>
      <c r="DV94" s="789"/>
      <c r="DW94" s="790"/>
      <c r="DX94" s="790"/>
      <c r="DY94" s="790"/>
      <c r="DZ94" s="791"/>
      <c r="EA94" s="48"/>
    </row>
    <row r="95" spans="1:131" ht="26.25" hidden="1" customHeight="1" x14ac:dyDescent="0.2">
      <c r="A95" s="58"/>
      <c r="B95" s="62"/>
      <c r="C95" s="62"/>
      <c r="D95" s="62"/>
      <c r="E95" s="62"/>
      <c r="F95" s="62"/>
      <c r="G95" s="62"/>
      <c r="H95" s="62"/>
      <c r="I95" s="62"/>
      <c r="J95" s="62"/>
      <c r="K95" s="62"/>
      <c r="L95" s="62"/>
      <c r="M95" s="62"/>
      <c r="N95" s="62"/>
      <c r="O95" s="62"/>
      <c r="P95" s="62"/>
      <c r="Q95" s="65"/>
      <c r="R95" s="65"/>
      <c r="S95" s="65"/>
      <c r="T95" s="65"/>
      <c r="U95" s="65"/>
      <c r="V95" s="65"/>
      <c r="W95" s="65"/>
      <c r="X95" s="65"/>
      <c r="Y95" s="65"/>
      <c r="Z95" s="65"/>
      <c r="AA95" s="65"/>
      <c r="AB95" s="65"/>
      <c r="AC95" s="65"/>
      <c r="AD95" s="65"/>
      <c r="AE95" s="65"/>
      <c r="AF95" s="65"/>
      <c r="AG95" s="65"/>
      <c r="AH95" s="65"/>
      <c r="AI95" s="65"/>
      <c r="AJ95" s="65"/>
      <c r="AK95" s="65"/>
      <c r="AL95" s="65"/>
      <c r="AM95" s="65"/>
      <c r="AN95" s="65"/>
      <c r="AO95" s="65"/>
      <c r="AP95" s="65"/>
      <c r="AQ95" s="65"/>
      <c r="AR95" s="65"/>
      <c r="AS95" s="65"/>
      <c r="AT95" s="65"/>
      <c r="AU95" s="65"/>
      <c r="AV95" s="65"/>
      <c r="AW95" s="65"/>
      <c r="AX95" s="65"/>
      <c r="AY95" s="65"/>
      <c r="AZ95" s="68"/>
      <c r="BA95" s="68"/>
      <c r="BB95" s="68"/>
      <c r="BC95" s="68"/>
      <c r="BD95" s="68"/>
      <c r="BE95" s="55"/>
      <c r="BF95" s="55"/>
      <c r="BG95" s="55"/>
      <c r="BH95" s="55"/>
      <c r="BI95" s="55"/>
      <c r="BJ95" s="55"/>
      <c r="BK95" s="55"/>
      <c r="BL95" s="55"/>
      <c r="BM95" s="55"/>
      <c r="BN95" s="55"/>
      <c r="BO95" s="55"/>
      <c r="BP95" s="55"/>
      <c r="BQ95" s="52">
        <v>89</v>
      </c>
      <c r="BR95" s="73"/>
      <c r="BS95" s="789"/>
      <c r="BT95" s="790"/>
      <c r="BU95" s="790"/>
      <c r="BV95" s="790"/>
      <c r="BW95" s="790"/>
      <c r="BX95" s="790"/>
      <c r="BY95" s="790"/>
      <c r="BZ95" s="790"/>
      <c r="CA95" s="790"/>
      <c r="CB95" s="790"/>
      <c r="CC95" s="790"/>
      <c r="CD95" s="790"/>
      <c r="CE95" s="790"/>
      <c r="CF95" s="790"/>
      <c r="CG95" s="795"/>
      <c r="CH95" s="786"/>
      <c r="CI95" s="787"/>
      <c r="CJ95" s="787"/>
      <c r="CK95" s="787"/>
      <c r="CL95" s="788"/>
      <c r="CM95" s="786"/>
      <c r="CN95" s="787"/>
      <c r="CO95" s="787"/>
      <c r="CP95" s="787"/>
      <c r="CQ95" s="788"/>
      <c r="CR95" s="786"/>
      <c r="CS95" s="787"/>
      <c r="CT95" s="787"/>
      <c r="CU95" s="787"/>
      <c r="CV95" s="788"/>
      <c r="CW95" s="786"/>
      <c r="CX95" s="787"/>
      <c r="CY95" s="787"/>
      <c r="CZ95" s="787"/>
      <c r="DA95" s="788"/>
      <c r="DB95" s="786"/>
      <c r="DC95" s="787"/>
      <c r="DD95" s="787"/>
      <c r="DE95" s="787"/>
      <c r="DF95" s="788"/>
      <c r="DG95" s="786"/>
      <c r="DH95" s="787"/>
      <c r="DI95" s="787"/>
      <c r="DJ95" s="787"/>
      <c r="DK95" s="788"/>
      <c r="DL95" s="786"/>
      <c r="DM95" s="787"/>
      <c r="DN95" s="787"/>
      <c r="DO95" s="787"/>
      <c r="DP95" s="788"/>
      <c r="DQ95" s="786"/>
      <c r="DR95" s="787"/>
      <c r="DS95" s="787"/>
      <c r="DT95" s="787"/>
      <c r="DU95" s="788"/>
      <c r="DV95" s="789"/>
      <c r="DW95" s="790"/>
      <c r="DX95" s="790"/>
      <c r="DY95" s="790"/>
      <c r="DZ95" s="791"/>
      <c r="EA95" s="48"/>
    </row>
    <row r="96" spans="1:131" ht="26.25" hidden="1" customHeight="1" x14ac:dyDescent="0.2">
      <c r="A96" s="58"/>
      <c r="B96" s="62"/>
      <c r="C96" s="62"/>
      <c r="D96" s="62"/>
      <c r="E96" s="62"/>
      <c r="F96" s="62"/>
      <c r="G96" s="62"/>
      <c r="H96" s="62"/>
      <c r="I96" s="62"/>
      <c r="J96" s="62"/>
      <c r="K96" s="62"/>
      <c r="L96" s="62"/>
      <c r="M96" s="62"/>
      <c r="N96" s="62"/>
      <c r="O96" s="62"/>
      <c r="P96" s="62"/>
      <c r="Q96" s="65"/>
      <c r="R96" s="65"/>
      <c r="S96" s="65"/>
      <c r="T96" s="65"/>
      <c r="U96" s="65"/>
      <c r="V96" s="65"/>
      <c r="W96" s="65"/>
      <c r="X96" s="65"/>
      <c r="Y96" s="65"/>
      <c r="Z96" s="65"/>
      <c r="AA96" s="65"/>
      <c r="AB96" s="65"/>
      <c r="AC96" s="65"/>
      <c r="AD96" s="65"/>
      <c r="AE96" s="65"/>
      <c r="AF96" s="65"/>
      <c r="AG96" s="65"/>
      <c r="AH96" s="65"/>
      <c r="AI96" s="65"/>
      <c r="AJ96" s="65"/>
      <c r="AK96" s="65"/>
      <c r="AL96" s="65"/>
      <c r="AM96" s="65"/>
      <c r="AN96" s="65"/>
      <c r="AO96" s="65"/>
      <c r="AP96" s="65"/>
      <c r="AQ96" s="65"/>
      <c r="AR96" s="65"/>
      <c r="AS96" s="65"/>
      <c r="AT96" s="65"/>
      <c r="AU96" s="65"/>
      <c r="AV96" s="65"/>
      <c r="AW96" s="65"/>
      <c r="AX96" s="65"/>
      <c r="AY96" s="65"/>
      <c r="AZ96" s="68"/>
      <c r="BA96" s="68"/>
      <c r="BB96" s="68"/>
      <c r="BC96" s="68"/>
      <c r="BD96" s="68"/>
      <c r="BE96" s="55"/>
      <c r="BF96" s="55"/>
      <c r="BG96" s="55"/>
      <c r="BH96" s="55"/>
      <c r="BI96" s="55"/>
      <c r="BJ96" s="55"/>
      <c r="BK96" s="55"/>
      <c r="BL96" s="55"/>
      <c r="BM96" s="55"/>
      <c r="BN96" s="55"/>
      <c r="BO96" s="55"/>
      <c r="BP96" s="55"/>
      <c r="BQ96" s="52">
        <v>90</v>
      </c>
      <c r="BR96" s="73"/>
      <c r="BS96" s="789"/>
      <c r="BT96" s="790"/>
      <c r="BU96" s="790"/>
      <c r="BV96" s="790"/>
      <c r="BW96" s="790"/>
      <c r="BX96" s="790"/>
      <c r="BY96" s="790"/>
      <c r="BZ96" s="790"/>
      <c r="CA96" s="790"/>
      <c r="CB96" s="790"/>
      <c r="CC96" s="790"/>
      <c r="CD96" s="790"/>
      <c r="CE96" s="790"/>
      <c r="CF96" s="790"/>
      <c r="CG96" s="795"/>
      <c r="CH96" s="786"/>
      <c r="CI96" s="787"/>
      <c r="CJ96" s="787"/>
      <c r="CK96" s="787"/>
      <c r="CL96" s="788"/>
      <c r="CM96" s="786"/>
      <c r="CN96" s="787"/>
      <c r="CO96" s="787"/>
      <c r="CP96" s="787"/>
      <c r="CQ96" s="788"/>
      <c r="CR96" s="786"/>
      <c r="CS96" s="787"/>
      <c r="CT96" s="787"/>
      <c r="CU96" s="787"/>
      <c r="CV96" s="788"/>
      <c r="CW96" s="786"/>
      <c r="CX96" s="787"/>
      <c r="CY96" s="787"/>
      <c r="CZ96" s="787"/>
      <c r="DA96" s="788"/>
      <c r="DB96" s="786"/>
      <c r="DC96" s="787"/>
      <c r="DD96" s="787"/>
      <c r="DE96" s="787"/>
      <c r="DF96" s="788"/>
      <c r="DG96" s="786"/>
      <c r="DH96" s="787"/>
      <c r="DI96" s="787"/>
      <c r="DJ96" s="787"/>
      <c r="DK96" s="788"/>
      <c r="DL96" s="786"/>
      <c r="DM96" s="787"/>
      <c r="DN96" s="787"/>
      <c r="DO96" s="787"/>
      <c r="DP96" s="788"/>
      <c r="DQ96" s="786"/>
      <c r="DR96" s="787"/>
      <c r="DS96" s="787"/>
      <c r="DT96" s="787"/>
      <c r="DU96" s="788"/>
      <c r="DV96" s="789"/>
      <c r="DW96" s="790"/>
      <c r="DX96" s="790"/>
      <c r="DY96" s="790"/>
      <c r="DZ96" s="791"/>
      <c r="EA96" s="48"/>
    </row>
    <row r="97" spans="1:131" ht="26.25" hidden="1" customHeight="1" x14ac:dyDescent="0.2">
      <c r="A97" s="58"/>
      <c r="B97" s="62"/>
      <c r="C97" s="62"/>
      <c r="D97" s="62"/>
      <c r="E97" s="62"/>
      <c r="F97" s="62"/>
      <c r="G97" s="62"/>
      <c r="H97" s="62"/>
      <c r="I97" s="62"/>
      <c r="J97" s="62"/>
      <c r="K97" s="62"/>
      <c r="L97" s="62"/>
      <c r="M97" s="62"/>
      <c r="N97" s="62"/>
      <c r="O97" s="62"/>
      <c r="P97" s="62"/>
      <c r="Q97" s="65"/>
      <c r="R97" s="65"/>
      <c r="S97" s="65"/>
      <c r="T97" s="65"/>
      <c r="U97" s="65"/>
      <c r="V97" s="65"/>
      <c r="W97" s="65"/>
      <c r="X97" s="65"/>
      <c r="Y97" s="65"/>
      <c r="Z97" s="65"/>
      <c r="AA97" s="65"/>
      <c r="AB97" s="65"/>
      <c r="AC97" s="65"/>
      <c r="AD97" s="65"/>
      <c r="AE97" s="65"/>
      <c r="AF97" s="65"/>
      <c r="AG97" s="65"/>
      <c r="AH97" s="65"/>
      <c r="AI97" s="65"/>
      <c r="AJ97" s="65"/>
      <c r="AK97" s="65"/>
      <c r="AL97" s="65"/>
      <c r="AM97" s="65"/>
      <c r="AN97" s="65"/>
      <c r="AO97" s="65"/>
      <c r="AP97" s="65"/>
      <c r="AQ97" s="65"/>
      <c r="AR97" s="65"/>
      <c r="AS97" s="65"/>
      <c r="AT97" s="65"/>
      <c r="AU97" s="65"/>
      <c r="AV97" s="65"/>
      <c r="AW97" s="65"/>
      <c r="AX97" s="65"/>
      <c r="AY97" s="65"/>
      <c r="AZ97" s="68"/>
      <c r="BA97" s="68"/>
      <c r="BB97" s="68"/>
      <c r="BC97" s="68"/>
      <c r="BD97" s="68"/>
      <c r="BE97" s="55"/>
      <c r="BF97" s="55"/>
      <c r="BG97" s="55"/>
      <c r="BH97" s="55"/>
      <c r="BI97" s="55"/>
      <c r="BJ97" s="55"/>
      <c r="BK97" s="55"/>
      <c r="BL97" s="55"/>
      <c r="BM97" s="55"/>
      <c r="BN97" s="55"/>
      <c r="BO97" s="55"/>
      <c r="BP97" s="55"/>
      <c r="BQ97" s="52">
        <v>91</v>
      </c>
      <c r="BR97" s="73"/>
      <c r="BS97" s="789"/>
      <c r="BT97" s="790"/>
      <c r="BU97" s="790"/>
      <c r="BV97" s="790"/>
      <c r="BW97" s="790"/>
      <c r="BX97" s="790"/>
      <c r="BY97" s="790"/>
      <c r="BZ97" s="790"/>
      <c r="CA97" s="790"/>
      <c r="CB97" s="790"/>
      <c r="CC97" s="790"/>
      <c r="CD97" s="790"/>
      <c r="CE97" s="790"/>
      <c r="CF97" s="790"/>
      <c r="CG97" s="795"/>
      <c r="CH97" s="786"/>
      <c r="CI97" s="787"/>
      <c r="CJ97" s="787"/>
      <c r="CK97" s="787"/>
      <c r="CL97" s="788"/>
      <c r="CM97" s="786"/>
      <c r="CN97" s="787"/>
      <c r="CO97" s="787"/>
      <c r="CP97" s="787"/>
      <c r="CQ97" s="788"/>
      <c r="CR97" s="786"/>
      <c r="CS97" s="787"/>
      <c r="CT97" s="787"/>
      <c r="CU97" s="787"/>
      <c r="CV97" s="788"/>
      <c r="CW97" s="786"/>
      <c r="CX97" s="787"/>
      <c r="CY97" s="787"/>
      <c r="CZ97" s="787"/>
      <c r="DA97" s="788"/>
      <c r="DB97" s="786"/>
      <c r="DC97" s="787"/>
      <c r="DD97" s="787"/>
      <c r="DE97" s="787"/>
      <c r="DF97" s="788"/>
      <c r="DG97" s="786"/>
      <c r="DH97" s="787"/>
      <c r="DI97" s="787"/>
      <c r="DJ97" s="787"/>
      <c r="DK97" s="788"/>
      <c r="DL97" s="786"/>
      <c r="DM97" s="787"/>
      <c r="DN97" s="787"/>
      <c r="DO97" s="787"/>
      <c r="DP97" s="788"/>
      <c r="DQ97" s="786"/>
      <c r="DR97" s="787"/>
      <c r="DS97" s="787"/>
      <c r="DT97" s="787"/>
      <c r="DU97" s="788"/>
      <c r="DV97" s="789"/>
      <c r="DW97" s="790"/>
      <c r="DX97" s="790"/>
      <c r="DY97" s="790"/>
      <c r="DZ97" s="791"/>
      <c r="EA97" s="48"/>
    </row>
    <row r="98" spans="1:131" ht="26.25" hidden="1" customHeight="1" x14ac:dyDescent="0.2">
      <c r="A98" s="58"/>
      <c r="B98" s="62"/>
      <c r="C98" s="62"/>
      <c r="D98" s="62"/>
      <c r="E98" s="62"/>
      <c r="F98" s="62"/>
      <c r="G98" s="62"/>
      <c r="H98" s="62"/>
      <c r="I98" s="62"/>
      <c r="J98" s="62"/>
      <c r="K98" s="62"/>
      <c r="L98" s="62"/>
      <c r="M98" s="62"/>
      <c r="N98" s="62"/>
      <c r="O98" s="62"/>
      <c r="P98" s="62"/>
      <c r="Q98" s="65"/>
      <c r="R98" s="65"/>
      <c r="S98" s="65"/>
      <c r="T98" s="65"/>
      <c r="U98" s="65"/>
      <c r="V98" s="65"/>
      <c r="W98" s="65"/>
      <c r="X98" s="65"/>
      <c r="Y98" s="65"/>
      <c r="Z98" s="65"/>
      <c r="AA98" s="65"/>
      <c r="AB98" s="65"/>
      <c r="AC98" s="65"/>
      <c r="AD98" s="65"/>
      <c r="AE98" s="65"/>
      <c r="AF98" s="65"/>
      <c r="AG98" s="65"/>
      <c r="AH98" s="65"/>
      <c r="AI98" s="65"/>
      <c r="AJ98" s="65"/>
      <c r="AK98" s="65"/>
      <c r="AL98" s="65"/>
      <c r="AM98" s="65"/>
      <c r="AN98" s="65"/>
      <c r="AO98" s="65"/>
      <c r="AP98" s="65"/>
      <c r="AQ98" s="65"/>
      <c r="AR98" s="65"/>
      <c r="AS98" s="65"/>
      <c r="AT98" s="65"/>
      <c r="AU98" s="65"/>
      <c r="AV98" s="65"/>
      <c r="AW98" s="65"/>
      <c r="AX98" s="65"/>
      <c r="AY98" s="65"/>
      <c r="AZ98" s="68"/>
      <c r="BA98" s="68"/>
      <c r="BB98" s="68"/>
      <c r="BC98" s="68"/>
      <c r="BD98" s="68"/>
      <c r="BE98" s="55"/>
      <c r="BF98" s="55"/>
      <c r="BG98" s="55"/>
      <c r="BH98" s="55"/>
      <c r="BI98" s="55"/>
      <c r="BJ98" s="55"/>
      <c r="BK98" s="55"/>
      <c r="BL98" s="55"/>
      <c r="BM98" s="55"/>
      <c r="BN98" s="55"/>
      <c r="BO98" s="55"/>
      <c r="BP98" s="55"/>
      <c r="BQ98" s="52">
        <v>92</v>
      </c>
      <c r="BR98" s="73"/>
      <c r="BS98" s="789"/>
      <c r="BT98" s="790"/>
      <c r="BU98" s="790"/>
      <c r="BV98" s="790"/>
      <c r="BW98" s="790"/>
      <c r="BX98" s="790"/>
      <c r="BY98" s="790"/>
      <c r="BZ98" s="790"/>
      <c r="CA98" s="790"/>
      <c r="CB98" s="790"/>
      <c r="CC98" s="790"/>
      <c r="CD98" s="790"/>
      <c r="CE98" s="790"/>
      <c r="CF98" s="790"/>
      <c r="CG98" s="795"/>
      <c r="CH98" s="786"/>
      <c r="CI98" s="787"/>
      <c r="CJ98" s="787"/>
      <c r="CK98" s="787"/>
      <c r="CL98" s="788"/>
      <c r="CM98" s="786"/>
      <c r="CN98" s="787"/>
      <c r="CO98" s="787"/>
      <c r="CP98" s="787"/>
      <c r="CQ98" s="788"/>
      <c r="CR98" s="786"/>
      <c r="CS98" s="787"/>
      <c r="CT98" s="787"/>
      <c r="CU98" s="787"/>
      <c r="CV98" s="788"/>
      <c r="CW98" s="786"/>
      <c r="CX98" s="787"/>
      <c r="CY98" s="787"/>
      <c r="CZ98" s="787"/>
      <c r="DA98" s="788"/>
      <c r="DB98" s="786"/>
      <c r="DC98" s="787"/>
      <c r="DD98" s="787"/>
      <c r="DE98" s="787"/>
      <c r="DF98" s="788"/>
      <c r="DG98" s="786"/>
      <c r="DH98" s="787"/>
      <c r="DI98" s="787"/>
      <c r="DJ98" s="787"/>
      <c r="DK98" s="788"/>
      <c r="DL98" s="786"/>
      <c r="DM98" s="787"/>
      <c r="DN98" s="787"/>
      <c r="DO98" s="787"/>
      <c r="DP98" s="788"/>
      <c r="DQ98" s="786"/>
      <c r="DR98" s="787"/>
      <c r="DS98" s="787"/>
      <c r="DT98" s="787"/>
      <c r="DU98" s="788"/>
      <c r="DV98" s="789"/>
      <c r="DW98" s="790"/>
      <c r="DX98" s="790"/>
      <c r="DY98" s="790"/>
      <c r="DZ98" s="791"/>
      <c r="EA98" s="48"/>
    </row>
    <row r="99" spans="1:131" ht="26.25" hidden="1" customHeight="1" x14ac:dyDescent="0.2">
      <c r="A99" s="58"/>
      <c r="B99" s="62"/>
      <c r="C99" s="62"/>
      <c r="D99" s="62"/>
      <c r="E99" s="62"/>
      <c r="F99" s="62"/>
      <c r="G99" s="62"/>
      <c r="H99" s="62"/>
      <c r="I99" s="62"/>
      <c r="J99" s="62"/>
      <c r="K99" s="62"/>
      <c r="L99" s="62"/>
      <c r="M99" s="62"/>
      <c r="N99" s="62"/>
      <c r="O99" s="62"/>
      <c r="P99" s="62"/>
      <c r="Q99" s="65"/>
      <c r="R99" s="65"/>
      <c r="S99" s="65"/>
      <c r="T99" s="65"/>
      <c r="U99" s="65"/>
      <c r="V99" s="65"/>
      <c r="W99" s="65"/>
      <c r="X99" s="65"/>
      <c r="Y99" s="65"/>
      <c r="Z99" s="65"/>
      <c r="AA99" s="65"/>
      <c r="AB99" s="65"/>
      <c r="AC99" s="65"/>
      <c r="AD99" s="65"/>
      <c r="AE99" s="65"/>
      <c r="AF99" s="65"/>
      <c r="AG99" s="65"/>
      <c r="AH99" s="65"/>
      <c r="AI99" s="65"/>
      <c r="AJ99" s="65"/>
      <c r="AK99" s="65"/>
      <c r="AL99" s="65"/>
      <c r="AM99" s="65"/>
      <c r="AN99" s="65"/>
      <c r="AO99" s="65"/>
      <c r="AP99" s="65"/>
      <c r="AQ99" s="65"/>
      <c r="AR99" s="65"/>
      <c r="AS99" s="65"/>
      <c r="AT99" s="65"/>
      <c r="AU99" s="65"/>
      <c r="AV99" s="65"/>
      <c r="AW99" s="65"/>
      <c r="AX99" s="65"/>
      <c r="AY99" s="65"/>
      <c r="AZ99" s="68"/>
      <c r="BA99" s="68"/>
      <c r="BB99" s="68"/>
      <c r="BC99" s="68"/>
      <c r="BD99" s="68"/>
      <c r="BE99" s="55"/>
      <c r="BF99" s="55"/>
      <c r="BG99" s="55"/>
      <c r="BH99" s="55"/>
      <c r="BI99" s="55"/>
      <c r="BJ99" s="55"/>
      <c r="BK99" s="55"/>
      <c r="BL99" s="55"/>
      <c r="BM99" s="55"/>
      <c r="BN99" s="55"/>
      <c r="BO99" s="55"/>
      <c r="BP99" s="55"/>
      <c r="BQ99" s="52">
        <v>93</v>
      </c>
      <c r="BR99" s="73"/>
      <c r="BS99" s="789"/>
      <c r="BT99" s="790"/>
      <c r="BU99" s="790"/>
      <c r="BV99" s="790"/>
      <c r="BW99" s="790"/>
      <c r="BX99" s="790"/>
      <c r="BY99" s="790"/>
      <c r="BZ99" s="790"/>
      <c r="CA99" s="790"/>
      <c r="CB99" s="790"/>
      <c r="CC99" s="790"/>
      <c r="CD99" s="790"/>
      <c r="CE99" s="790"/>
      <c r="CF99" s="790"/>
      <c r="CG99" s="795"/>
      <c r="CH99" s="786"/>
      <c r="CI99" s="787"/>
      <c r="CJ99" s="787"/>
      <c r="CK99" s="787"/>
      <c r="CL99" s="788"/>
      <c r="CM99" s="786"/>
      <c r="CN99" s="787"/>
      <c r="CO99" s="787"/>
      <c r="CP99" s="787"/>
      <c r="CQ99" s="788"/>
      <c r="CR99" s="786"/>
      <c r="CS99" s="787"/>
      <c r="CT99" s="787"/>
      <c r="CU99" s="787"/>
      <c r="CV99" s="788"/>
      <c r="CW99" s="786"/>
      <c r="CX99" s="787"/>
      <c r="CY99" s="787"/>
      <c r="CZ99" s="787"/>
      <c r="DA99" s="788"/>
      <c r="DB99" s="786"/>
      <c r="DC99" s="787"/>
      <c r="DD99" s="787"/>
      <c r="DE99" s="787"/>
      <c r="DF99" s="788"/>
      <c r="DG99" s="786"/>
      <c r="DH99" s="787"/>
      <c r="DI99" s="787"/>
      <c r="DJ99" s="787"/>
      <c r="DK99" s="788"/>
      <c r="DL99" s="786"/>
      <c r="DM99" s="787"/>
      <c r="DN99" s="787"/>
      <c r="DO99" s="787"/>
      <c r="DP99" s="788"/>
      <c r="DQ99" s="786"/>
      <c r="DR99" s="787"/>
      <c r="DS99" s="787"/>
      <c r="DT99" s="787"/>
      <c r="DU99" s="788"/>
      <c r="DV99" s="789"/>
      <c r="DW99" s="790"/>
      <c r="DX99" s="790"/>
      <c r="DY99" s="790"/>
      <c r="DZ99" s="791"/>
      <c r="EA99" s="48"/>
    </row>
    <row r="100" spans="1:131" ht="26.25" hidden="1" customHeight="1" x14ac:dyDescent="0.2">
      <c r="A100" s="58"/>
      <c r="B100" s="62"/>
      <c r="C100" s="62"/>
      <c r="D100" s="62"/>
      <c r="E100" s="62"/>
      <c r="F100" s="62"/>
      <c r="G100" s="62"/>
      <c r="H100" s="62"/>
      <c r="I100" s="62"/>
      <c r="J100" s="62"/>
      <c r="K100" s="62"/>
      <c r="L100" s="62"/>
      <c r="M100" s="62"/>
      <c r="N100" s="62"/>
      <c r="O100" s="62"/>
      <c r="P100" s="62"/>
      <c r="Q100" s="65"/>
      <c r="R100" s="65"/>
      <c r="S100" s="65"/>
      <c r="T100" s="65"/>
      <c r="U100" s="65"/>
      <c r="V100" s="65"/>
      <c r="W100" s="65"/>
      <c r="X100" s="65"/>
      <c r="Y100" s="65"/>
      <c r="Z100" s="65"/>
      <c r="AA100" s="65"/>
      <c r="AB100" s="65"/>
      <c r="AC100" s="65"/>
      <c r="AD100" s="65"/>
      <c r="AE100" s="65"/>
      <c r="AF100" s="65"/>
      <c r="AG100" s="65"/>
      <c r="AH100" s="65"/>
      <c r="AI100" s="65"/>
      <c r="AJ100" s="65"/>
      <c r="AK100" s="65"/>
      <c r="AL100" s="65"/>
      <c r="AM100" s="65"/>
      <c r="AN100" s="65"/>
      <c r="AO100" s="65"/>
      <c r="AP100" s="65"/>
      <c r="AQ100" s="65"/>
      <c r="AR100" s="65"/>
      <c r="AS100" s="65"/>
      <c r="AT100" s="65"/>
      <c r="AU100" s="65"/>
      <c r="AV100" s="65"/>
      <c r="AW100" s="65"/>
      <c r="AX100" s="65"/>
      <c r="AY100" s="65"/>
      <c r="AZ100" s="68"/>
      <c r="BA100" s="68"/>
      <c r="BB100" s="68"/>
      <c r="BC100" s="68"/>
      <c r="BD100" s="68"/>
      <c r="BE100" s="55"/>
      <c r="BF100" s="55"/>
      <c r="BG100" s="55"/>
      <c r="BH100" s="55"/>
      <c r="BI100" s="55"/>
      <c r="BJ100" s="55"/>
      <c r="BK100" s="55"/>
      <c r="BL100" s="55"/>
      <c r="BM100" s="55"/>
      <c r="BN100" s="55"/>
      <c r="BO100" s="55"/>
      <c r="BP100" s="55"/>
      <c r="BQ100" s="52">
        <v>94</v>
      </c>
      <c r="BR100" s="73"/>
      <c r="BS100" s="789"/>
      <c r="BT100" s="790"/>
      <c r="BU100" s="790"/>
      <c r="BV100" s="790"/>
      <c r="BW100" s="790"/>
      <c r="BX100" s="790"/>
      <c r="BY100" s="790"/>
      <c r="BZ100" s="790"/>
      <c r="CA100" s="790"/>
      <c r="CB100" s="790"/>
      <c r="CC100" s="790"/>
      <c r="CD100" s="790"/>
      <c r="CE100" s="790"/>
      <c r="CF100" s="790"/>
      <c r="CG100" s="795"/>
      <c r="CH100" s="786"/>
      <c r="CI100" s="787"/>
      <c r="CJ100" s="787"/>
      <c r="CK100" s="787"/>
      <c r="CL100" s="788"/>
      <c r="CM100" s="786"/>
      <c r="CN100" s="787"/>
      <c r="CO100" s="787"/>
      <c r="CP100" s="787"/>
      <c r="CQ100" s="788"/>
      <c r="CR100" s="786"/>
      <c r="CS100" s="787"/>
      <c r="CT100" s="787"/>
      <c r="CU100" s="787"/>
      <c r="CV100" s="788"/>
      <c r="CW100" s="786"/>
      <c r="CX100" s="787"/>
      <c r="CY100" s="787"/>
      <c r="CZ100" s="787"/>
      <c r="DA100" s="788"/>
      <c r="DB100" s="786"/>
      <c r="DC100" s="787"/>
      <c r="DD100" s="787"/>
      <c r="DE100" s="787"/>
      <c r="DF100" s="788"/>
      <c r="DG100" s="786"/>
      <c r="DH100" s="787"/>
      <c r="DI100" s="787"/>
      <c r="DJ100" s="787"/>
      <c r="DK100" s="788"/>
      <c r="DL100" s="786"/>
      <c r="DM100" s="787"/>
      <c r="DN100" s="787"/>
      <c r="DO100" s="787"/>
      <c r="DP100" s="788"/>
      <c r="DQ100" s="786"/>
      <c r="DR100" s="787"/>
      <c r="DS100" s="787"/>
      <c r="DT100" s="787"/>
      <c r="DU100" s="788"/>
      <c r="DV100" s="789"/>
      <c r="DW100" s="790"/>
      <c r="DX100" s="790"/>
      <c r="DY100" s="790"/>
      <c r="DZ100" s="791"/>
      <c r="EA100" s="48"/>
    </row>
    <row r="101" spans="1:131" ht="26.25" hidden="1" customHeight="1" x14ac:dyDescent="0.2">
      <c r="A101" s="58"/>
      <c r="B101" s="62"/>
      <c r="C101" s="62"/>
      <c r="D101" s="62"/>
      <c r="E101" s="62"/>
      <c r="F101" s="62"/>
      <c r="G101" s="62"/>
      <c r="H101" s="62"/>
      <c r="I101" s="62"/>
      <c r="J101" s="62"/>
      <c r="K101" s="62"/>
      <c r="L101" s="62"/>
      <c r="M101" s="62"/>
      <c r="N101" s="62"/>
      <c r="O101" s="62"/>
      <c r="P101" s="62"/>
      <c r="Q101" s="65"/>
      <c r="R101" s="65"/>
      <c r="S101" s="65"/>
      <c r="T101" s="65"/>
      <c r="U101" s="65"/>
      <c r="V101" s="65"/>
      <c r="W101" s="65"/>
      <c r="X101" s="65"/>
      <c r="Y101" s="65"/>
      <c r="Z101" s="65"/>
      <c r="AA101" s="65"/>
      <c r="AB101" s="65"/>
      <c r="AC101" s="65"/>
      <c r="AD101" s="65"/>
      <c r="AE101" s="65"/>
      <c r="AF101" s="65"/>
      <c r="AG101" s="65"/>
      <c r="AH101" s="65"/>
      <c r="AI101" s="65"/>
      <c r="AJ101" s="65"/>
      <c r="AK101" s="65"/>
      <c r="AL101" s="65"/>
      <c r="AM101" s="65"/>
      <c r="AN101" s="65"/>
      <c r="AO101" s="65"/>
      <c r="AP101" s="65"/>
      <c r="AQ101" s="65"/>
      <c r="AR101" s="65"/>
      <c r="AS101" s="65"/>
      <c r="AT101" s="65"/>
      <c r="AU101" s="65"/>
      <c r="AV101" s="65"/>
      <c r="AW101" s="65"/>
      <c r="AX101" s="65"/>
      <c r="AY101" s="65"/>
      <c r="AZ101" s="68"/>
      <c r="BA101" s="68"/>
      <c r="BB101" s="68"/>
      <c r="BC101" s="68"/>
      <c r="BD101" s="68"/>
      <c r="BE101" s="55"/>
      <c r="BF101" s="55"/>
      <c r="BG101" s="55"/>
      <c r="BH101" s="55"/>
      <c r="BI101" s="55"/>
      <c r="BJ101" s="55"/>
      <c r="BK101" s="55"/>
      <c r="BL101" s="55"/>
      <c r="BM101" s="55"/>
      <c r="BN101" s="55"/>
      <c r="BO101" s="55"/>
      <c r="BP101" s="55"/>
      <c r="BQ101" s="52">
        <v>95</v>
      </c>
      <c r="BR101" s="73"/>
      <c r="BS101" s="789"/>
      <c r="BT101" s="790"/>
      <c r="BU101" s="790"/>
      <c r="BV101" s="790"/>
      <c r="BW101" s="790"/>
      <c r="BX101" s="790"/>
      <c r="BY101" s="790"/>
      <c r="BZ101" s="790"/>
      <c r="CA101" s="790"/>
      <c r="CB101" s="790"/>
      <c r="CC101" s="790"/>
      <c r="CD101" s="790"/>
      <c r="CE101" s="790"/>
      <c r="CF101" s="790"/>
      <c r="CG101" s="795"/>
      <c r="CH101" s="786"/>
      <c r="CI101" s="787"/>
      <c r="CJ101" s="787"/>
      <c r="CK101" s="787"/>
      <c r="CL101" s="788"/>
      <c r="CM101" s="786"/>
      <c r="CN101" s="787"/>
      <c r="CO101" s="787"/>
      <c r="CP101" s="787"/>
      <c r="CQ101" s="788"/>
      <c r="CR101" s="786"/>
      <c r="CS101" s="787"/>
      <c r="CT101" s="787"/>
      <c r="CU101" s="787"/>
      <c r="CV101" s="788"/>
      <c r="CW101" s="786"/>
      <c r="CX101" s="787"/>
      <c r="CY101" s="787"/>
      <c r="CZ101" s="787"/>
      <c r="DA101" s="788"/>
      <c r="DB101" s="786"/>
      <c r="DC101" s="787"/>
      <c r="DD101" s="787"/>
      <c r="DE101" s="787"/>
      <c r="DF101" s="788"/>
      <c r="DG101" s="786"/>
      <c r="DH101" s="787"/>
      <c r="DI101" s="787"/>
      <c r="DJ101" s="787"/>
      <c r="DK101" s="788"/>
      <c r="DL101" s="786"/>
      <c r="DM101" s="787"/>
      <c r="DN101" s="787"/>
      <c r="DO101" s="787"/>
      <c r="DP101" s="788"/>
      <c r="DQ101" s="786"/>
      <c r="DR101" s="787"/>
      <c r="DS101" s="787"/>
      <c r="DT101" s="787"/>
      <c r="DU101" s="788"/>
      <c r="DV101" s="789"/>
      <c r="DW101" s="790"/>
      <c r="DX101" s="790"/>
      <c r="DY101" s="790"/>
      <c r="DZ101" s="791"/>
      <c r="EA101" s="48"/>
    </row>
    <row r="102" spans="1:131" ht="26.25" customHeight="1" x14ac:dyDescent="0.2">
      <c r="A102" s="58"/>
      <c r="B102" s="62"/>
      <c r="C102" s="62"/>
      <c r="D102" s="62"/>
      <c r="E102" s="62"/>
      <c r="F102" s="62"/>
      <c r="G102" s="62"/>
      <c r="H102" s="62"/>
      <c r="I102" s="62"/>
      <c r="J102" s="62"/>
      <c r="K102" s="62"/>
      <c r="L102" s="62"/>
      <c r="M102" s="62"/>
      <c r="N102" s="62"/>
      <c r="O102" s="62"/>
      <c r="P102" s="62"/>
      <c r="Q102" s="65"/>
      <c r="R102" s="65"/>
      <c r="S102" s="65"/>
      <c r="T102" s="65"/>
      <c r="U102" s="65"/>
      <c r="V102" s="65"/>
      <c r="W102" s="65"/>
      <c r="X102" s="65"/>
      <c r="Y102" s="65"/>
      <c r="Z102" s="65"/>
      <c r="AA102" s="65"/>
      <c r="AB102" s="65"/>
      <c r="AC102" s="65"/>
      <c r="AD102" s="65"/>
      <c r="AE102" s="65"/>
      <c r="AF102" s="65"/>
      <c r="AG102" s="65"/>
      <c r="AH102" s="65"/>
      <c r="AI102" s="65"/>
      <c r="AJ102" s="65"/>
      <c r="AK102" s="65"/>
      <c r="AL102" s="65"/>
      <c r="AM102" s="65"/>
      <c r="AN102" s="65"/>
      <c r="AO102" s="65"/>
      <c r="AP102" s="65"/>
      <c r="AQ102" s="65"/>
      <c r="AR102" s="65"/>
      <c r="AS102" s="65"/>
      <c r="AT102" s="65"/>
      <c r="AU102" s="65"/>
      <c r="AV102" s="65"/>
      <c r="AW102" s="65"/>
      <c r="AX102" s="65"/>
      <c r="AY102" s="65"/>
      <c r="AZ102" s="68"/>
      <c r="BA102" s="68"/>
      <c r="BB102" s="68"/>
      <c r="BC102" s="68"/>
      <c r="BD102" s="68"/>
      <c r="BE102" s="55"/>
      <c r="BF102" s="55"/>
      <c r="BG102" s="55"/>
      <c r="BH102" s="55"/>
      <c r="BI102" s="55"/>
      <c r="BJ102" s="55"/>
      <c r="BK102" s="55"/>
      <c r="BL102" s="55"/>
      <c r="BM102" s="55"/>
      <c r="BN102" s="55"/>
      <c r="BO102" s="55"/>
      <c r="BP102" s="55"/>
      <c r="BQ102" s="53" t="s">
        <v>248</v>
      </c>
      <c r="BR102" s="748" t="s">
        <v>446</v>
      </c>
      <c r="BS102" s="749"/>
      <c r="BT102" s="749"/>
      <c r="BU102" s="749"/>
      <c r="BV102" s="749"/>
      <c r="BW102" s="749"/>
      <c r="BX102" s="749"/>
      <c r="BY102" s="749"/>
      <c r="BZ102" s="749"/>
      <c r="CA102" s="749"/>
      <c r="CB102" s="749"/>
      <c r="CC102" s="749"/>
      <c r="CD102" s="749"/>
      <c r="CE102" s="749"/>
      <c r="CF102" s="749"/>
      <c r="CG102" s="750"/>
      <c r="CH102" s="803"/>
      <c r="CI102" s="804"/>
      <c r="CJ102" s="804"/>
      <c r="CK102" s="804"/>
      <c r="CL102" s="805"/>
      <c r="CM102" s="803"/>
      <c r="CN102" s="804"/>
      <c r="CO102" s="804"/>
      <c r="CP102" s="804"/>
      <c r="CQ102" s="805"/>
      <c r="CR102" s="806">
        <v>5</v>
      </c>
      <c r="CS102" s="761"/>
      <c r="CT102" s="761"/>
      <c r="CU102" s="761"/>
      <c r="CV102" s="807"/>
      <c r="CW102" s="806">
        <v>0</v>
      </c>
      <c r="CX102" s="761"/>
      <c r="CY102" s="761"/>
      <c r="CZ102" s="761"/>
      <c r="DA102" s="807"/>
      <c r="DB102" s="806" t="s">
        <v>194</v>
      </c>
      <c r="DC102" s="761"/>
      <c r="DD102" s="761"/>
      <c r="DE102" s="761"/>
      <c r="DF102" s="807"/>
      <c r="DG102" s="806">
        <v>242</v>
      </c>
      <c r="DH102" s="761"/>
      <c r="DI102" s="761"/>
      <c r="DJ102" s="761"/>
      <c r="DK102" s="807"/>
      <c r="DL102" s="806" t="s">
        <v>194</v>
      </c>
      <c r="DM102" s="761"/>
      <c r="DN102" s="761"/>
      <c r="DO102" s="761"/>
      <c r="DP102" s="807"/>
      <c r="DQ102" s="806" t="s">
        <v>194</v>
      </c>
      <c r="DR102" s="761"/>
      <c r="DS102" s="761"/>
      <c r="DT102" s="761"/>
      <c r="DU102" s="807"/>
      <c r="DV102" s="748"/>
      <c r="DW102" s="749"/>
      <c r="DX102" s="749"/>
      <c r="DY102" s="749"/>
      <c r="DZ102" s="808"/>
      <c r="EA102" s="48"/>
    </row>
    <row r="103" spans="1:131" ht="26.25" customHeight="1" x14ac:dyDescent="0.2">
      <c r="A103" s="58"/>
      <c r="B103" s="62"/>
      <c r="C103" s="62"/>
      <c r="D103" s="62"/>
      <c r="E103" s="62"/>
      <c r="F103" s="62"/>
      <c r="G103" s="62"/>
      <c r="H103" s="62"/>
      <c r="I103" s="62"/>
      <c r="J103" s="62"/>
      <c r="K103" s="62"/>
      <c r="L103" s="62"/>
      <c r="M103" s="62"/>
      <c r="N103" s="62"/>
      <c r="O103" s="62"/>
      <c r="P103" s="62"/>
      <c r="Q103" s="65"/>
      <c r="R103" s="65"/>
      <c r="S103" s="65"/>
      <c r="T103" s="65"/>
      <c r="U103" s="65"/>
      <c r="V103" s="65"/>
      <c r="W103" s="65"/>
      <c r="X103" s="65"/>
      <c r="Y103" s="65"/>
      <c r="Z103" s="65"/>
      <c r="AA103" s="65"/>
      <c r="AB103" s="65"/>
      <c r="AC103" s="65"/>
      <c r="AD103" s="65"/>
      <c r="AE103" s="65"/>
      <c r="AF103" s="65"/>
      <c r="AG103" s="65"/>
      <c r="AH103" s="65"/>
      <c r="AI103" s="65"/>
      <c r="AJ103" s="65"/>
      <c r="AK103" s="65"/>
      <c r="AL103" s="65"/>
      <c r="AM103" s="65"/>
      <c r="AN103" s="65"/>
      <c r="AO103" s="65"/>
      <c r="AP103" s="65"/>
      <c r="AQ103" s="65"/>
      <c r="AR103" s="65"/>
      <c r="AS103" s="65"/>
      <c r="AT103" s="65"/>
      <c r="AU103" s="65"/>
      <c r="AV103" s="65"/>
      <c r="AW103" s="65"/>
      <c r="AX103" s="65"/>
      <c r="AY103" s="65"/>
      <c r="AZ103" s="68"/>
      <c r="BA103" s="68"/>
      <c r="BB103" s="68"/>
      <c r="BC103" s="68"/>
      <c r="BD103" s="68"/>
      <c r="BE103" s="55"/>
      <c r="BF103" s="55"/>
      <c r="BG103" s="55"/>
      <c r="BH103" s="55"/>
      <c r="BI103" s="55"/>
      <c r="BJ103" s="55"/>
      <c r="BK103" s="55"/>
      <c r="BL103" s="55"/>
      <c r="BM103" s="55"/>
      <c r="BN103" s="55"/>
      <c r="BO103" s="55"/>
      <c r="BP103" s="55"/>
      <c r="BQ103" s="809" t="s">
        <v>103</v>
      </c>
      <c r="BR103" s="809"/>
      <c r="BS103" s="809"/>
      <c r="BT103" s="809"/>
      <c r="BU103" s="809"/>
      <c r="BV103" s="809"/>
      <c r="BW103" s="809"/>
      <c r="BX103" s="809"/>
      <c r="BY103" s="809"/>
      <c r="BZ103" s="809"/>
      <c r="CA103" s="809"/>
      <c r="CB103" s="809"/>
      <c r="CC103" s="809"/>
      <c r="CD103" s="809"/>
      <c r="CE103" s="809"/>
      <c r="CF103" s="809"/>
      <c r="CG103" s="809"/>
      <c r="CH103" s="809"/>
      <c r="CI103" s="809"/>
      <c r="CJ103" s="809"/>
      <c r="CK103" s="809"/>
      <c r="CL103" s="809"/>
      <c r="CM103" s="809"/>
      <c r="CN103" s="809"/>
      <c r="CO103" s="809"/>
      <c r="CP103" s="809"/>
      <c r="CQ103" s="809"/>
      <c r="CR103" s="809"/>
      <c r="CS103" s="809"/>
      <c r="CT103" s="809"/>
      <c r="CU103" s="809"/>
      <c r="CV103" s="809"/>
      <c r="CW103" s="809"/>
      <c r="CX103" s="809"/>
      <c r="CY103" s="809"/>
      <c r="CZ103" s="809"/>
      <c r="DA103" s="809"/>
      <c r="DB103" s="809"/>
      <c r="DC103" s="809"/>
      <c r="DD103" s="809"/>
      <c r="DE103" s="809"/>
      <c r="DF103" s="809"/>
      <c r="DG103" s="809"/>
      <c r="DH103" s="809"/>
      <c r="DI103" s="809"/>
      <c r="DJ103" s="809"/>
      <c r="DK103" s="809"/>
      <c r="DL103" s="809"/>
      <c r="DM103" s="809"/>
      <c r="DN103" s="809"/>
      <c r="DO103" s="809"/>
      <c r="DP103" s="809"/>
      <c r="DQ103" s="809"/>
      <c r="DR103" s="809"/>
      <c r="DS103" s="809"/>
      <c r="DT103" s="809"/>
      <c r="DU103" s="809"/>
      <c r="DV103" s="809"/>
      <c r="DW103" s="809"/>
      <c r="DX103" s="809"/>
      <c r="DY103" s="809"/>
      <c r="DZ103" s="809"/>
      <c r="EA103" s="48"/>
    </row>
    <row r="104" spans="1:131" ht="26.25" customHeight="1" x14ac:dyDescent="0.2">
      <c r="A104" s="58"/>
      <c r="B104" s="62"/>
      <c r="C104" s="62"/>
      <c r="D104" s="62"/>
      <c r="E104" s="62"/>
      <c r="F104" s="62"/>
      <c r="G104" s="62"/>
      <c r="H104" s="62"/>
      <c r="I104" s="62"/>
      <c r="J104" s="62"/>
      <c r="K104" s="62"/>
      <c r="L104" s="62"/>
      <c r="M104" s="62"/>
      <c r="N104" s="62"/>
      <c r="O104" s="62"/>
      <c r="P104" s="62"/>
      <c r="Q104" s="65"/>
      <c r="R104" s="65"/>
      <c r="S104" s="65"/>
      <c r="T104" s="65"/>
      <c r="U104" s="65"/>
      <c r="V104" s="65"/>
      <c r="W104" s="65"/>
      <c r="X104" s="65"/>
      <c r="Y104" s="65"/>
      <c r="Z104" s="65"/>
      <c r="AA104" s="65"/>
      <c r="AB104" s="65"/>
      <c r="AC104" s="65"/>
      <c r="AD104" s="65"/>
      <c r="AE104" s="65"/>
      <c r="AF104" s="65"/>
      <c r="AG104" s="65"/>
      <c r="AH104" s="65"/>
      <c r="AI104" s="65"/>
      <c r="AJ104" s="65"/>
      <c r="AK104" s="65"/>
      <c r="AL104" s="65"/>
      <c r="AM104" s="65"/>
      <c r="AN104" s="65"/>
      <c r="AO104" s="65"/>
      <c r="AP104" s="65"/>
      <c r="AQ104" s="65"/>
      <c r="AR104" s="65"/>
      <c r="AS104" s="65"/>
      <c r="AT104" s="65"/>
      <c r="AU104" s="65"/>
      <c r="AV104" s="65"/>
      <c r="AW104" s="65"/>
      <c r="AX104" s="65"/>
      <c r="AY104" s="65"/>
      <c r="AZ104" s="68"/>
      <c r="BA104" s="68"/>
      <c r="BB104" s="68"/>
      <c r="BC104" s="68"/>
      <c r="BD104" s="68"/>
      <c r="BE104" s="55"/>
      <c r="BF104" s="55"/>
      <c r="BG104" s="55"/>
      <c r="BH104" s="55"/>
      <c r="BI104" s="55"/>
      <c r="BJ104" s="55"/>
      <c r="BK104" s="55"/>
      <c r="BL104" s="55"/>
      <c r="BM104" s="55"/>
      <c r="BN104" s="55"/>
      <c r="BO104" s="55"/>
      <c r="BP104" s="55"/>
      <c r="BQ104" s="810" t="s">
        <v>462</v>
      </c>
      <c r="BR104" s="810"/>
      <c r="BS104" s="810"/>
      <c r="BT104" s="810"/>
      <c r="BU104" s="810"/>
      <c r="BV104" s="810"/>
      <c r="BW104" s="810"/>
      <c r="BX104" s="810"/>
      <c r="BY104" s="810"/>
      <c r="BZ104" s="810"/>
      <c r="CA104" s="810"/>
      <c r="CB104" s="810"/>
      <c r="CC104" s="810"/>
      <c r="CD104" s="810"/>
      <c r="CE104" s="810"/>
      <c r="CF104" s="810"/>
      <c r="CG104" s="810"/>
      <c r="CH104" s="810"/>
      <c r="CI104" s="810"/>
      <c r="CJ104" s="810"/>
      <c r="CK104" s="810"/>
      <c r="CL104" s="810"/>
      <c r="CM104" s="810"/>
      <c r="CN104" s="810"/>
      <c r="CO104" s="810"/>
      <c r="CP104" s="810"/>
      <c r="CQ104" s="810"/>
      <c r="CR104" s="810"/>
      <c r="CS104" s="810"/>
      <c r="CT104" s="810"/>
      <c r="CU104" s="810"/>
      <c r="CV104" s="810"/>
      <c r="CW104" s="810"/>
      <c r="CX104" s="810"/>
      <c r="CY104" s="810"/>
      <c r="CZ104" s="810"/>
      <c r="DA104" s="810"/>
      <c r="DB104" s="810"/>
      <c r="DC104" s="810"/>
      <c r="DD104" s="810"/>
      <c r="DE104" s="810"/>
      <c r="DF104" s="810"/>
      <c r="DG104" s="810"/>
      <c r="DH104" s="810"/>
      <c r="DI104" s="810"/>
      <c r="DJ104" s="810"/>
      <c r="DK104" s="810"/>
      <c r="DL104" s="810"/>
      <c r="DM104" s="810"/>
      <c r="DN104" s="810"/>
      <c r="DO104" s="810"/>
      <c r="DP104" s="810"/>
      <c r="DQ104" s="810"/>
      <c r="DR104" s="810"/>
      <c r="DS104" s="810"/>
      <c r="DT104" s="810"/>
      <c r="DU104" s="810"/>
      <c r="DV104" s="810"/>
      <c r="DW104" s="810"/>
      <c r="DX104" s="810"/>
      <c r="DY104" s="810"/>
      <c r="DZ104" s="810"/>
      <c r="EA104" s="48"/>
    </row>
    <row r="105" spans="1:131" ht="11.25" customHeight="1" x14ac:dyDescent="0.2">
      <c r="A105" s="55"/>
      <c r="B105" s="55"/>
      <c r="C105" s="55"/>
      <c r="D105" s="55"/>
      <c r="E105" s="55"/>
      <c r="F105" s="55"/>
      <c r="G105" s="55"/>
      <c r="H105" s="55"/>
      <c r="I105" s="55"/>
      <c r="J105" s="55"/>
      <c r="K105" s="55"/>
      <c r="L105" s="55"/>
      <c r="M105" s="55"/>
      <c r="N105" s="55"/>
      <c r="O105" s="55"/>
      <c r="P105" s="55"/>
      <c r="Q105" s="55"/>
      <c r="R105" s="55"/>
      <c r="S105" s="55"/>
      <c r="T105" s="55"/>
      <c r="U105" s="55"/>
      <c r="V105" s="55"/>
      <c r="W105" s="55"/>
      <c r="X105" s="55"/>
      <c r="Y105" s="55"/>
      <c r="Z105" s="55"/>
      <c r="AA105" s="55"/>
      <c r="AB105" s="55"/>
      <c r="AC105" s="55"/>
      <c r="AD105" s="55"/>
      <c r="AE105" s="55"/>
      <c r="AF105" s="55"/>
      <c r="AG105" s="55"/>
      <c r="AH105" s="55"/>
      <c r="AI105" s="55"/>
      <c r="AJ105" s="55"/>
      <c r="AK105" s="55"/>
      <c r="AL105" s="55"/>
      <c r="AM105" s="55"/>
      <c r="AN105" s="55"/>
      <c r="AO105" s="55"/>
      <c r="AP105" s="55"/>
      <c r="AQ105" s="55"/>
      <c r="AR105" s="55"/>
      <c r="AS105" s="55"/>
      <c r="AT105" s="55"/>
      <c r="AU105" s="55"/>
      <c r="AV105" s="55"/>
      <c r="AW105" s="55"/>
      <c r="AX105" s="55"/>
      <c r="AY105" s="55"/>
      <c r="AZ105" s="55"/>
      <c r="BA105" s="55"/>
      <c r="BB105" s="55"/>
      <c r="BC105" s="55"/>
      <c r="BD105" s="55"/>
      <c r="BE105" s="55"/>
      <c r="BF105" s="55"/>
      <c r="BG105" s="55"/>
      <c r="BH105" s="55"/>
      <c r="BI105" s="55"/>
      <c r="BJ105" s="55"/>
      <c r="BK105" s="55"/>
      <c r="BL105" s="55"/>
      <c r="BM105" s="55"/>
      <c r="BN105" s="55"/>
      <c r="BO105" s="55"/>
      <c r="BP105" s="55"/>
      <c r="BQ105" s="48"/>
      <c r="BR105" s="48"/>
      <c r="BS105" s="48"/>
      <c r="BT105" s="48"/>
      <c r="BU105" s="48"/>
      <c r="BV105" s="48"/>
      <c r="BW105" s="48"/>
      <c r="BX105" s="48"/>
      <c r="BY105" s="48"/>
      <c r="BZ105" s="48"/>
      <c r="CA105" s="48"/>
      <c r="CB105" s="48"/>
      <c r="CC105" s="48"/>
      <c r="CD105" s="48"/>
      <c r="CE105" s="48"/>
      <c r="CF105" s="48"/>
      <c r="CG105" s="48"/>
      <c r="CH105" s="48"/>
      <c r="CI105" s="48"/>
      <c r="CJ105" s="48"/>
      <c r="CK105" s="48"/>
      <c r="CL105" s="48"/>
      <c r="CM105" s="48"/>
      <c r="CN105" s="48"/>
      <c r="CO105" s="48"/>
      <c r="CP105" s="48"/>
      <c r="CQ105" s="48"/>
      <c r="CR105" s="48"/>
      <c r="CS105" s="48"/>
      <c r="CT105" s="48"/>
      <c r="CU105" s="48"/>
      <c r="CV105" s="48"/>
      <c r="CW105" s="48"/>
      <c r="CX105" s="48"/>
      <c r="CY105" s="48"/>
      <c r="CZ105" s="48"/>
      <c r="DA105" s="48"/>
      <c r="DB105" s="48"/>
      <c r="DC105" s="48"/>
      <c r="DD105" s="48"/>
      <c r="DE105" s="48"/>
      <c r="DF105" s="48"/>
      <c r="DG105" s="48"/>
      <c r="DH105" s="48"/>
      <c r="DI105" s="48"/>
      <c r="DJ105" s="48"/>
      <c r="DK105" s="48"/>
      <c r="DL105" s="48"/>
      <c r="DM105" s="48"/>
      <c r="DN105" s="48"/>
      <c r="DO105" s="48"/>
      <c r="DP105" s="48"/>
      <c r="DQ105" s="48"/>
      <c r="DR105" s="48"/>
      <c r="DS105" s="48"/>
      <c r="DT105" s="48"/>
      <c r="DU105" s="48"/>
      <c r="DV105" s="48"/>
      <c r="DW105" s="48"/>
      <c r="DX105" s="48"/>
      <c r="DY105" s="48"/>
      <c r="DZ105" s="48"/>
      <c r="EA105" s="48"/>
    </row>
    <row r="106" spans="1:131" ht="11.25" customHeight="1" x14ac:dyDescent="0.2">
      <c r="A106" s="55"/>
      <c r="B106" s="55"/>
      <c r="C106" s="55"/>
      <c r="D106" s="55"/>
      <c r="E106" s="55"/>
      <c r="F106" s="55"/>
      <c r="G106" s="55"/>
      <c r="H106" s="55"/>
      <c r="I106" s="55"/>
      <c r="J106" s="55"/>
      <c r="K106" s="55"/>
      <c r="L106" s="55"/>
      <c r="M106" s="55"/>
      <c r="N106" s="55"/>
      <c r="O106" s="55"/>
      <c r="P106" s="55"/>
      <c r="Q106" s="55"/>
      <c r="R106" s="55"/>
      <c r="S106" s="55"/>
      <c r="T106" s="55"/>
      <c r="U106" s="55"/>
      <c r="V106" s="55"/>
      <c r="W106" s="55"/>
      <c r="X106" s="55"/>
      <c r="Y106" s="55"/>
      <c r="Z106" s="55"/>
      <c r="AA106" s="55"/>
      <c r="AB106" s="55"/>
      <c r="AC106" s="55"/>
      <c r="AD106" s="55"/>
      <c r="AE106" s="55"/>
      <c r="AF106" s="55"/>
      <c r="AG106" s="55"/>
      <c r="AH106" s="55"/>
      <c r="AI106" s="55"/>
      <c r="AJ106" s="55"/>
      <c r="AK106" s="55"/>
      <c r="AL106" s="55"/>
      <c r="AM106" s="55"/>
      <c r="AN106" s="55"/>
      <c r="AO106" s="55"/>
      <c r="AP106" s="55"/>
      <c r="AQ106" s="55"/>
      <c r="AR106" s="55"/>
      <c r="AS106" s="55"/>
      <c r="AT106" s="55"/>
      <c r="AU106" s="55"/>
      <c r="AV106" s="55"/>
      <c r="AW106" s="55"/>
      <c r="AX106" s="55"/>
      <c r="AY106" s="55"/>
      <c r="AZ106" s="55"/>
      <c r="BA106" s="55"/>
      <c r="BB106" s="55"/>
      <c r="BC106" s="55"/>
      <c r="BD106" s="55"/>
      <c r="BE106" s="55"/>
      <c r="BF106" s="55"/>
      <c r="BG106" s="55"/>
      <c r="BH106" s="55"/>
      <c r="BI106" s="55"/>
      <c r="BJ106" s="55"/>
      <c r="BK106" s="55"/>
      <c r="BL106" s="55"/>
      <c r="BM106" s="55"/>
      <c r="BN106" s="55"/>
      <c r="BO106" s="55"/>
      <c r="BP106" s="55"/>
      <c r="BQ106" s="48"/>
      <c r="BR106" s="48"/>
      <c r="BS106" s="48"/>
      <c r="BT106" s="48"/>
      <c r="BU106" s="48"/>
      <c r="BV106" s="48"/>
      <c r="BW106" s="48"/>
      <c r="BX106" s="48"/>
      <c r="BY106" s="48"/>
      <c r="BZ106" s="48"/>
      <c r="CA106" s="48"/>
      <c r="CB106" s="48"/>
      <c r="CC106" s="48"/>
      <c r="CD106" s="48"/>
      <c r="CE106" s="48"/>
      <c r="CF106" s="48"/>
      <c r="CG106" s="48"/>
      <c r="CH106" s="48"/>
      <c r="CI106" s="48"/>
      <c r="CJ106" s="48"/>
      <c r="CK106" s="48"/>
      <c r="CL106" s="48"/>
      <c r="CM106" s="48"/>
      <c r="CN106" s="48"/>
      <c r="CO106" s="48"/>
      <c r="CP106" s="48"/>
      <c r="CQ106" s="48"/>
      <c r="CR106" s="48"/>
      <c r="CS106" s="48"/>
      <c r="CT106" s="48"/>
      <c r="CU106" s="48"/>
      <c r="CV106" s="48"/>
      <c r="CW106" s="48"/>
      <c r="CX106" s="48"/>
      <c r="CY106" s="48"/>
      <c r="CZ106" s="48"/>
      <c r="DA106" s="48"/>
      <c r="DB106" s="48"/>
      <c r="DC106" s="48"/>
      <c r="DD106" s="48"/>
      <c r="DE106" s="48"/>
      <c r="DF106" s="48"/>
      <c r="DG106" s="48"/>
      <c r="DH106" s="48"/>
      <c r="DI106" s="48"/>
      <c r="DJ106" s="48"/>
      <c r="DK106" s="48"/>
      <c r="DL106" s="48"/>
      <c r="DM106" s="48"/>
      <c r="DN106" s="48"/>
      <c r="DO106" s="48"/>
      <c r="DP106" s="48"/>
      <c r="DQ106" s="48"/>
      <c r="DR106" s="48"/>
      <c r="DS106" s="48"/>
      <c r="DT106" s="48"/>
      <c r="DU106" s="48"/>
      <c r="DV106" s="48"/>
      <c r="DW106" s="48"/>
      <c r="DX106" s="48"/>
      <c r="DY106" s="48"/>
      <c r="DZ106" s="48"/>
      <c r="EA106" s="48"/>
    </row>
    <row r="107" spans="1:131" s="48" customFormat="1" ht="26.25" customHeight="1" x14ac:dyDescent="0.2">
      <c r="A107" s="59" t="s">
        <v>463</v>
      </c>
      <c r="B107" s="63"/>
      <c r="C107" s="63"/>
      <c r="D107" s="63"/>
      <c r="E107" s="63"/>
      <c r="F107" s="63"/>
      <c r="G107" s="63"/>
      <c r="H107" s="63"/>
      <c r="I107" s="63"/>
      <c r="J107" s="63"/>
      <c r="K107" s="63"/>
      <c r="L107" s="63"/>
      <c r="M107" s="63"/>
      <c r="N107" s="63"/>
      <c r="O107" s="63"/>
      <c r="P107" s="63"/>
      <c r="Q107" s="63"/>
      <c r="R107" s="63"/>
      <c r="S107" s="63"/>
      <c r="T107" s="63"/>
      <c r="U107" s="63"/>
      <c r="V107" s="63"/>
      <c r="W107" s="63"/>
      <c r="X107" s="63"/>
      <c r="Y107" s="63"/>
      <c r="Z107" s="63"/>
      <c r="AA107" s="63"/>
      <c r="AB107" s="63"/>
      <c r="AC107" s="63"/>
      <c r="AD107" s="63"/>
      <c r="AE107" s="63"/>
      <c r="AF107" s="63"/>
      <c r="AG107" s="63"/>
      <c r="AH107" s="63"/>
      <c r="AI107" s="63"/>
      <c r="AJ107" s="63"/>
      <c r="AK107" s="63"/>
      <c r="AL107" s="63"/>
      <c r="AM107" s="63"/>
      <c r="AN107" s="63"/>
      <c r="AO107" s="63"/>
      <c r="AP107" s="63"/>
      <c r="AQ107" s="63"/>
      <c r="AR107" s="63"/>
      <c r="AS107" s="63"/>
      <c r="AT107" s="63"/>
      <c r="AU107" s="59" t="s">
        <v>279</v>
      </c>
      <c r="AV107" s="63"/>
      <c r="AW107" s="63"/>
      <c r="AX107" s="63"/>
      <c r="AY107" s="63"/>
      <c r="AZ107" s="63"/>
      <c r="BA107" s="63"/>
      <c r="BB107" s="63"/>
      <c r="BC107" s="63"/>
      <c r="BD107" s="63"/>
      <c r="BE107" s="63"/>
      <c r="BF107" s="63"/>
      <c r="BG107" s="63"/>
      <c r="BH107" s="63"/>
      <c r="BI107" s="63"/>
      <c r="BJ107" s="63"/>
      <c r="BK107" s="63"/>
      <c r="BL107" s="63"/>
      <c r="BM107" s="63"/>
      <c r="BN107" s="63"/>
      <c r="BO107" s="63"/>
      <c r="BP107" s="63"/>
      <c r="BQ107" s="63"/>
      <c r="BR107" s="63"/>
      <c r="BS107" s="63"/>
      <c r="BT107" s="63"/>
      <c r="BU107" s="63"/>
      <c r="BV107" s="63"/>
      <c r="BW107" s="63"/>
      <c r="BX107" s="63"/>
      <c r="BY107" s="63"/>
      <c r="BZ107" s="63"/>
      <c r="CA107" s="63"/>
      <c r="CB107" s="63"/>
      <c r="CC107" s="63"/>
      <c r="CD107" s="63"/>
      <c r="CE107" s="63"/>
      <c r="CF107" s="63"/>
      <c r="CG107" s="63"/>
      <c r="CH107" s="63"/>
      <c r="CI107" s="63"/>
      <c r="CJ107" s="63"/>
      <c r="CK107" s="63"/>
      <c r="CL107" s="63"/>
      <c r="CM107" s="63"/>
      <c r="CN107" s="63"/>
      <c r="CO107" s="63"/>
      <c r="CP107" s="63"/>
      <c r="CQ107" s="63"/>
      <c r="CR107" s="63"/>
      <c r="CS107" s="63"/>
      <c r="CT107" s="63"/>
      <c r="CU107" s="63"/>
      <c r="CV107" s="63"/>
      <c r="CW107" s="63"/>
      <c r="CX107" s="63"/>
      <c r="CY107" s="63"/>
      <c r="CZ107" s="63"/>
      <c r="DA107" s="63"/>
      <c r="DB107" s="63"/>
      <c r="DC107" s="63"/>
      <c r="DD107" s="63"/>
      <c r="DE107" s="63"/>
      <c r="DF107" s="63"/>
      <c r="DG107" s="63"/>
      <c r="DH107" s="63"/>
      <c r="DI107" s="63"/>
      <c r="DJ107" s="63"/>
      <c r="DK107" s="63"/>
      <c r="DL107" s="63"/>
      <c r="DM107" s="63"/>
      <c r="DN107" s="63"/>
      <c r="DO107" s="63"/>
      <c r="DP107" s="63"/>
      <c r="DQ107" s="63"/>
      <c r="DR107" s="63"/>
      <c r="DS107" s="63"/>
      <c r="DT107" s="63"/>
      <c r="DU107" s="63"/>
      <c r="DV107" s="63"/>
      <c r="DW107" s="63"/>
      <c r="DX107" s="63"/>
      <c r="DY107" s="63"/>
      <c r="DZ107" s="63"/>
    </row>
    <row r="108" spans="1:131" s="48" customFormat="1" ht="26.25" customHeight="1" x14ac:dyDescent="0.2">
      <c r="A108" s="811" t="s">
        <v>464</v>
      </c>
      <c r="B108" s="812"/>
      <c r="C108" s="812"/>
      <c r="D108" s="812"/>
      <c r="E108" s="812"/>
      <c r="F108" s="812"/>
      <c r="G108" s="812"/>
      <c r="H108" s="812"/>
      <c r="I108" s="812"/>
      <c r="J108" s="812"/>
      <c r="K108" s="812"/>
      <c r="L108" s="812"/>
      <c r="M108" s="812"/>
      <c r="N108" s="812"/>
      <c r="O108" s="812"/>
      <c r="P108" s="812"/>
      <c r="Q108" s="812"/>
      <c r="R108" s="812"/>
      <c r="S108" s="812"/>
      <c r="T108" s="812"/>
      <c r="U108" s="812"/>
      <c r="V108" s="812"/>
      <c r="W108" s="812"/>
      <c r="X108" s="812"/>
      <c r="Y108" s="812"/>
      <c r="Z108" s="812"/>
      <c r="AA108" s="812"/>
      <c r="AB108" s="812"/>
      <c r="AC108" s="812"/>
      <c r="AD108" s="812"/>
      <c r="AE108" s="812"/>
      <c r="AF108" s="812"/>
      <c r="AG108" s="812"/>
      <c r="AH108" s="812"/>
      <c r="AI108" s="812"/>
      <c r="AJ108" s="812"/>
      <c r="AK108" s="812"/>
      <c r="AL108" s="812"/>
      <c r="AM108" s="812"/>
      <c r="AN108" s="812"/>
      <c r="AO108" s="812"/>
      <c r="AP108" s="812"/>
      <c r="AQ108" s="812"/>
      <c r="AR108" s="812"/>
      <c r="AS108" s="812"/>
      <c r="AT108" s="813"/>
      <c r="AU108" s="811" t="s">
        <v>195</v>
      </c>
      <c r="AV108" s="812"/>
      <c r="AW108" s="812"/>
      <c r="AX108" s="812"/>
      <c r="AY108" s="812"/>
      <c r="AZ108" s="812"/>
      <c r="BA108" s="812"/>
      <c r="BB108" s="812"/>
      <c r="BC108" s="812"/>
      <c r="BD108" s="812"/>
      <c r="BE108" s="812"/>
      <c r="BF108" s="812"/>
      <c r="BG108" s="812"/>
      <c r="BH108" s="812"/>
      <c r="BI108" s="812"/>
      <c r="BJ108" s="812"/>
      <c r="BK108" s="812"/>
      <c r="BL108" s="812"/>
      <c r="BM108" s="812"/>
      <c r="BN108" s="812"/>
      <c r="BO108" s="812"/>
      <c r="BP108" s="812"/>
      <c r="BQ108" s="812"/>
      <c r="BR108" s="812"/>
      <c r="BS108" s="812"/>
      <c r="BT108" s="812"/>
      <c r="BU108" s="812"/>
      <c r="BV108" s="812"/>
      <c r="BW108" s="812"/>
      <c r="BX108" s="812"/>
      <c r="BY108" s="812"/>
      <c r="BZ108" s="812"/>
      <c r="CA108" s="812"/>
      <c r="CB108" s="812"/>
      <c r="CC108" s="812"/>
      <c r="CD108" s="812"/>
      <c r="CE108" s="812"/>
      <c r="CF108" s="812"/>
      <c r="CG108" s="812"/>
      <c r="CH108" s="812"/>
      <c r="CI108" s="812"/>
      <c r="CJ108" s="812"/>
      <c r="CK108" s="812"/>
      <c r="CL108" s="812"/>
      <c r="CM108" s="812"/>
      <c r="CN108" s="812"/>
      <c r="CO108" s="812"/>
      <c r="CP108" s="812"/>
      <c r="CQ108" s="812"/>
      <c r="CR108" s="812"/>
      <c r="CS108" s="812"/>
      <c r="CT108" s="812"/>
      <c r="CU108" s="812"/>
      <c r="CV108" s="812"/>
      <c r="CW108" s="812"/>
      <c r="CX108" s="812"/>
      <c r="CY108" s="812"/>
      <c r="CZ108" s="812"/>
      <c r="DA108" s="812"/>
      <c r="DB108" s="812"/>
      <c r="DC108" s="812"/>
      <c r="DD108" s="812"/>
      <c r="DE108" s="812"/>
      <c r="DF108" s="812"/>
      <c r="DG108" s="812"/>
      <c r="DH108" s="812"/>
      <c r="DI108" s="812"/>
      <c r="DJ108" s="812"/>
      <c r="DK108" s="812"/>
      <c r="DL108" s="812"/>
      <c r="DM108" s="812"/>
      <c r="DN108" s="812"/>
      <c r="DO108" s="812"/>
      <c r="DP108" s="812"/>
      <c r="DQ108" s="812"/>
      <c r="DR108" s="812"/>
      <c r="DS108" s="812"/>
      <c r="DT108" s="812"/>
      <c r="DU108" s="812"/>
      <c r="DV108" s="812"/>
      <c r="DW108" s="812"/>
      <c r="DX108" s="812"/>
      <c r="DY108" s="812"/>
      <c r="DZ108" s="813"/>
    </row>
    <row r="109" spans="1:131" s="48" customFormat="1" ht="26.25" customHeight="1" x14ac:dyDescent="0.2">
      <c r="A109" s="814" t="s">
        <v>465</v>
      </c>
      <c r="B109" s="815"/>
      <c r="C109" s="815"/>
      <c r="D109" s="815"/>
      <c r="E109" s="815"/>
      <c r="F109" s="815"/>
      <c r="G109" s="815"/>
      <c r="H109" s="815"/>
      <c r="I109" s="815"/>
      <c r="J109" s="815"/>
      <c r="K109" s="815"/>
      <c r="L109" s="815"/>
      <c r="M109" s="815"/>
      <c r="N109" s="815"/>
      <c r="O109" s="815"/>
      <c r="P109" s="815"/>
      <c r="Q109" s="815"/>
      <c r="R109" s="815"/>
      <c r="S109" s="815"/>
      <c r="T109" s="815"/>
      <c r="U109" s="815"/>
      <c r="V109" s="815"/>
      <c r="W109" s="815"/>
      <c r="X109" s="815"/>
      <c r="Y109" s="815"/>
      <c r="Z109" s="816"/>
      <c r="AA109" s="817" t="s">
        <v>427</v>
      </c>
      <c r="AB109" s="815"/>
      <c r="AC109" s="815"/>
      <c r="AD109" s="815"/>
      <c r="AE109" s="816"/>
      <c r="AF109" s="817" t="s">
        <v>466</v>
      </c>
      <c r="AG109" s="815"/>
      <c r="AH109" s="815"/>
      <c r="AI109" s="815"/>
      <c r="AJ109" s="816"/>
      <c r="AK109" s="817" t="s">
        <v>386</v>
      </c>
      <c r="AL109" s="815"/>
      <c r="AM109" s="815"/>
      <c r="AN109" s="815"/>
      <c r="AO109" s="816"/>
      <c r="AP109" s="817" t="s">
        <v>467</v>
      </c>
      <c r="AQ109" s="815"/>
      <c r="AR109" s="815"/>
      <c r="AS109" s="815"/>
      <c r="AT109" s="818"/>
      <c r="AU109" s="814" t="s">
        <v>465</v>
      </c>
      <c r="AV109" s="815"/>
      <c r="AW109" s="815"/>
      <c r="AX109" s="815"/>
      <c r="AY109" s="815"/>
      <c r="AZ109" s="815"/>
      <c r="BA109" s="815"/>
      <c r="BB109" s="815"/>
      <c r="BC109" s="815"/>
      <c r="BD109" s="815"/>
      <c r="BE109" s="815"/>
      <c r="BF109" s="815"/>
      <c r="BG109" s="815"/>
      <c r="BH109" s="815"/>
      <c r="BI109" s="815"/>
      <c r="BJ109" s="815"/>
      <c r="BK109" s="815"/>
      <c r="BL109" s="815"/>
      <c r="BM109" s="815"/>
      <c r="BN109" s="815"/>
      <c r="BO109" s="815"/>
      <c r="BP109" s="816"/>
      <c r="BQ109" s="817" t="s">
        <v>427</v>
      </c>
      <c r="BR109" s="815"/>
      <c r="BS109" s="815"/>
      <c r="BT109" s="815"/>
      <c r="BU109" s="816"/>
      <c r="BV109" s="817" t="s">
        <v>466</v>
      </c>
      <c r="BW109" s="815"/>
      <c r="BX109" s="815"/>
      <c r="BY109" s="815"/>
      <c r="BZ109" s="816"/>
      <c r="CA109" s="817" t="s">
        <v>386</v>
      </c>
      <c r="CB109" s="815"/>
      <c r="CC109" s="815"/>
      <c r="CD109" s="815"/>
      <c r="CE109" s="816"/>
      <c r="CF109" s="819" t="s">
        <v>467</v>
      </c>
      <c r="CG109" s="819"/>
      <c r="CH109" s="819"/>
      <c r="CI109" s="819"/>
      <c r="CJ109" s="819"/>
      <c r="CK109" s="817" t="s">
        <v>91</v>
      </c>
      <c r="CL109" s="815"/>
      <c r="CM109" s="815"/>
      <c r="CN109" s="815"/>
      <c r="CO109" s="815"/>
      <c r="CP109" s="815"/>
      <c r="CQ109" s="815"/>
      <c r="CR109" s="815"/>
      <c r="CS109" s="815"/>
      <c r="CT109" s="815"/>
      <c r="CU109" s="815"/>
      <c r="CV109" s="815"/>
      <c r="CW109" s="815"/>
      <c r="CX109" s="815"/>
      <c r="CY109" s="815"/>
      <c r="CZ109" s="815"/>
      <c r="DA109" s="815"/>
      <c r="DB109" s="815"/>
      <c r="DC109" s="815"/>
      <c r="DD109" s="815"/>
      <c r="DE109" s="815"/>
      <c r="DF109" s="816"/>
      <c r="DG109" s="817" t="s">
        <v>427</v>
      </c>
      <c r="DH109" s="815"/>
      <c r="DI109" s="815"/>
      <c r="DJ109" s="815"/>
      <c r="DK109" s="816"/>
      <c r="DL109" s="817" t="s">
        <v>466</v>
      </c>
      <c r="DM109" s="815"/>
      <c r="DN109" s="815"/>
      <c r="DO109" s="815"/>
      <c r="DP109" s="816"/>
      <c r="DQ109" s="817" t="s">
        <v>386</v>
      </c>
      <c r="DR109" s="815"/>
      <c r="DS109" s="815"/>
      <c r="DT109" s="815"/>
      <c r="DU109" s="816"/>
      <c r="DV109" s="817" t="s">
        <v>467</v>
      </c>
      <c r="DW109" s="815"/>
      <c r="DX109" s="815"/>
      <c r="DY109" s="815"/>
      <c r="DZ109" s="818"/>
    </row>
    <row r="110" spans="1:131" s="48" customFormat="1" ht="26.25" customHeight="1" x14ac:dyDescent="0.2">
      <c r="A110" s="820" t="s">
        <v>328</v>
      </c>
      <c r="B110" s="821"/>
      <c r="C110" s="821"/>
      <c r="D110" s="821"/>
      <c r="E110" s="821"/>
      <c r="F110" s="821"/>
      <c r="G110" s="821"/>
      <c r="H110" s="821"/>
      <c r="I110" s="821"/>
      <c r="J110" s="821"/>
      <c r="K110" s="821"/>
      <c r="L110" s="821"/>
      <c r="M110" s="821"/>
      <c r="N110" s="821"/>
      <c r="O110" s="821"/>
      <c r="P110" s="821"/>
      <c r="Q110" s="821"/>
      <c r="R110" s="821"/>
      <c r="S110" s="821"/>
      <c r="T110" s="821"/>
      <c r="U110" s="821"/>
      <c r="V110" s="821"/>
      <c r="W110" s="821"/>
      <c r="X110" s="821"/>
      <c r="Y110" s="821"/>
      <c r="Z110" s="822"/>
      <c r="AA110" s="823">
        <v>688272</v>
      </c>
      <c r="AB110" s="824"/>
      <c r="AC110" s="824"/>
      <c r="AD110" s="824"/>
      <c r="AE110" s="825"/>
      <c r="AF110" s="826">
        <v>739461</v>
      </c>
      <c r="AG110" s="824"/>
      <c r="AH110" s="824"/>
      <c r="AI110" s="824"/>
      <c r="AJ110" s="825"/>
      <c r="AK110" s="826">
        <v>822345</v>
      </c>
      <c r="AL110" s="824"/>
      <c r="AM110" s="824"/>
      <c r="AN110" s="824"/>
      <c r="AO110" s="825"/>
      <c r="AP110" s="827">
        <v>15.8</v>
      </c>
      <c r="AQ110" s="828"/>
      <c r="AR110" s="828"/>
      <c r="AS110" s="828"/>
      <c r="AT110" s="829"/>
      <c r="AU110" s="885" t="s">
        <v>122</v>
      </c>
      <c r="AV110" s="886"/>
      <c r="AW110" s="886"/>
      <c r="AX110" s="886"/>
      <c r="AY110" s="886"/>
      <c r="AZ110" s="830" t="s">
        <v>468</v>
      </c>
      <c r="BA110" s="821"/>
      <c r="BB110" s="821"/>
      <c r="BC110" s="821"/>
      <c r="BD110" s="821"/>
      <c r="BE110" s="821"/>
      <c r="BF110" s="821"/>
      <c r="BG110" s="821"/>
      <c r="BH110" s="821"/>
      <c r="BI110" s="821"/>
      <c r="BJ110" s="821"/>
      <c r="BK110" s="821"/>
      <c r="BL110" s="821"/>
      <c r="BM110" s="821"/>
      <c r="BN110" s="821"/>
      <c r="BO110" s="821"/>
      <c r="BP110" s="822"/>
      <c r="BQ110" s="831">
        <v>10601144</v>
      </c>
      <c r="BR110" s="832"/>
      <c r="BS110" s="832"/>
      <c r="BT110" s="832"/>
      <c r="BU110" s="832"/>
      <c r="BV110" s="832">
        <v>10425278</v>
      </c>
      <c r="BW110" s="832"/>
      <c r="BX110" s="832"/>
      <c r="BY110" s="832"/>
      <c r="BZ110" s="832"/>
      <c r="CA110" s="832">
        <v>9885279</v>
      </c>
      <c r="CB110" s="832"/>
      <c r="CC110" s="832"/>
      <c r="CD110" s="832"/>
      <c r="CE110" s="832"/>
      <c r="CF110" s="833">
        <v>189.5</v>
      </c>
      <c r="CG110" s="834"/>
      <c r="CH110" s="834"/>
      <c r="CI110" s="834"/>
      <c r="CJ110" s="834"/>
      <c r="CK110" s="891" t="s">
        <v>382</v>
      </c>
      <c r="CL110" s="892"/>
      <c r="CM110" s="830" t="s">
        <v>63</v>
      </c>
      <c r="CN110" s="821"/>
      <c r="CO110" s="821"/>
      <c r="CP110" s="821"/>
      <c r="CQ110" s="821"/>
      <c r="CR110" s="821"/>
      <c r="CS110" s="821"/>
      <c r="CT110" s="821"/>
      <c r="CU110" s="821"/>
      <c r="CV110" s="821"/>
      <c r="CW110" s="821"/>
      <c r="CX110" s="821"/>
      <c r="CY110" s="821"/>
      <c r="CZ110" s="821"/>
      <c r="DA110" s="821"/>
      <c r="DB110" s="821"/>
      <c r="DC110" s="821"/>
      <c r="DD110" s="821"/>
      <c r="DE110" s="821"/>
      <c r="DF110" s="822"/>
      <c r="DG110" s="831" t="s">
        <v>194</v>
      </c>
      <c r="DH110" s="832"/>
      <c r="DI110" s="832"/>
      <c r="DJ110" s="832"/>
      <c r="DK110" s="832"/>
      <c r="DL110" s="832" t="s">
        <v>194</v>
      </c>
      <c r="DM110" s="832"/>
      <c r="DN110" s="832"/>
      <c r="DO110" s="832"/>
      <c r="DP110" s="832"/>
      <c r="DQ110" s="832" t="s">
        <v>194</v>
      </c>
      <c r="DR110" s="832"/>
      <c r="DS110" s="832"/>
      <c r="DT110" s="832"/>
      <c r="DU110" s="832"/>
      <c r="DV110" s="835" t="s">
        <v>194</v>
      </c>
      <c r="DW110" s="835"/>
      <c r="DX110" s="835"/>
      <c r="DY110" s="835"/>
      <c r="DZ110" s="836"/>
    </row>
    <row r="111" spans="1:131" s="48" customFormat="1" ht="26.25" customHeight="1" x14ac:dyDescent="0.2">
      <c r="A111" s="837" t="s">
        <v>451</v>
      </c>
      <c r="B111" s="810"/>
      <c r="C111" s="810"/>
      <c r="D111" s="810"/>
      <c r="E111" s="810"/>
      <c r="F111" s="810"/>
      <c r="G111" s="810"/>
      <c r="H111" s="810"/>
      <c r="I111" s="810"/>
      <c r="J111" s="810"/>
      <c r="K111" s="810"/>
      <c r="L111" s="810"/>
      <c r="M111" s="810"/>
      <c r="N111" s="810"/>
      <c r="O111" s="810"/>
      <c r="P111" s="810"/>
      <c r="Q111" s="810"/>
      <c r="R111" s="810"/>
      <c r="S111" s="810"/>
      <c r="T111" s="810"/>
      <c r="U111" s="810"/>
      <c r="V111" s="810"/>
      <c r="W111" s="810"/>
      <c r="X111" s="810"/>
      <c r="Y111" s="810"/>
      <c r="Z111" s="838"/>
      <c r="AA111" s="839" t="s">
        <v>194</v>
      </c>
      <c r="AB111" s="840"/>
      <c r="AC111" s="840"/>
      <c r="AD111" s="840"/>
      <c r="AE111" s="841"/>
      <c r="AF111" s="842" t="s">
        <v>194</v>
      </c>
      <c r="AG111" s="840"/>
      <c r="AH111" s="840"/>
      <c r="AI111" s="840"/>
      <c r="AJ111" s="841"/>
      <c r="AK111" s="842" t="s">
        <v>194</v>
      </c>
      <c r="AL111" s="840"/>
      <c r="AM111" s="840"/>
      <c r="AN111" s="840"/>
      <c r="AO111" s="841"/>
      <c r="AP111" s="843" t="s">
        <v>194</v>
      </c>
      <c r="AQ111" s="844"/>
      <c r="AR111" s="844"/>
      <c r="AS111" s="844"/>
      <c r="AT111" s="845"/>
      <c r="AU111" s="887"/>
      <c r="AV111" s="888"/>
      <c r="AW111" s="888"/>
      <c r="AX111" s="888"/>
      <c r="AY111" s="888"/>
      <c r="AZ111" s="846" t="s">
        <v>469</v>
      </c>
      <c r="BA111" s="847"/>
      <c r="BB111" s="847"/>
      <c r="BC111" s="847"/>
      <c r="BD111" s="847"/>
      <c r="BE111" s="847"/>
      <c r="BF111" s="847"/>
      <c r="BG111" s="847"/>
      <c r="BH111" s="847"/>
      <c r="BI111" s="847"/>
      <c r="BJ111" s="847"/>
      <c r="BK111" s="847"/>
      <c r="BL111" s="847"/>
      <c r="BM111" s="847"/>
      <c r="BN111" s="847"/>
      <c r="BO111" s="847"/>
      <c r="BP111" s="848"/>
      <c r="BQ111" s="849">
        <v>394718</v>
      </c>
      <c r="BR111" s="850"/>
      <c r="BS111" s="850"/>
      <c r="BT111" s="850"/>
      <c r="BU111" s="850"/>
      <c r="BV111" s="850">
        <v>365887</v>
      </c>
      <c r="BW111" s="850"/>
      <c r="BX111" s="850"/>
      <c r="BY111" s="850"/>
      <c r="BZ111" s="850"/>
      <c r="CA111" s="850">
        <v>338562</v>
      </c>
      <c r="CB111" s="850"/>
      <c r="CC111" s="850"/>
      <c r="CD111" s="850"/>
      <c r="CE111" s="850"/>
      <c r="CF111" s="851">
        <v>6.5</v>
      </c>
      <c r="CG111" s="852"/>
      <c r="CH111" s="852"/>
      <c r="CI111" s="852"/>
      <c r="CJ111" s="852"/>
      <c r="CK111" s="893"/>
      <c r="CL111" s="894"/>
      <c r="CM111" s="846" t="s">
        <v>138</v>
      </c>
      <c r="CN111" s="847"/>
      <c r="CO111" s="847"/>
      <c r="CP111" s="847"/>
      <c r="CQ111" s="847"/>
      <c r="CR111" s="847"/>
      <c r="CS111" s="847"/>
      <c r="CT111" s="847"/>
      <c r="CU111" s="847"/>
      <c r="CV111" s="847"/>
      <c r="CW111" s="847"/>
      <c r="CX111" s="847"/>
      <c r="CY111" s="847"/>
      <c r="CZ111" s="847"/>
      <c r="DA111" s="847"/>
      <c r="DB111" s="847"/>
      <c r="DC111" s="847"/>
      <c r="DD111" s="847"/>
      <c r="DE111" s="847"/>
      <c r="DF111" s="848"/>
      <c r="DG111" s="849" t="s">
        <v>194</v>
      </c>
      <c r="DH111" s="850"/>
      <c r="DI111" s="850"/>
      <c r="DJ111" s="850"/>
      <c r="DK111" s="850"/>
      <c r="DL111" s="850" t="s">
        <v>194</v>
      </c>
      <c r="DM111" s="850"/>
      <c r="DN111" s="850"/>
      <c r="DO111" s="850"/>
      <c r="DP111" s="850"/>
      <c r="DQ111" s="850" t="s">
        <v>194</v>
      </c>
      <c r="DR111" s="850"/>
      <c r="DS111" s="850"/>
      <c r="DT111" s="850"/>
      <c r="DU111" s="850"/>
      <c r="DV111" s="853" t="s">
        <v>194</v>
      </c>
      <c r="DW111" s="853"/>
      <c r="DX111" s="853"/>
      <c r="DY111" s="853"/>
      <c r="DZ111" s="854"/>
    </row>
    <row r="112" spans="1:131" s="48" customFormat="1" ht="26.25" customHeight="1" x14ac:dyDescent="0.2">
      <c r="A112" s="1003" t="s">
        <v>149</v>
      </c>
      <c r="B112" s="1004"/>
      <c r="C112" s="847" t="s">
        <v>471</v>
      </c>
      <c r="D112" s="847"/>
      <c r="E112" s="847"/>
      <c r="F112" s="847"/>
      <c r="G112" s="847"/>
      <c r="H112" s="847"/>
      <c r="I112" s="847"/>
      <c r="J112" s="847"/>
      <c r="K112" s="847"/>
      <c r="L112" s="847"/>
      <c r="M112" s="847"/>
      <c r="N112" s="847"/>
      <c r="O112" s="847"/>
      <c r="P112" s="847"/>
      <c r="Q112" s="847"/>
      <c r="R112" s="847"/>
      <c r="S112" s="847"/>
      <c r="T112" s="847"/>
      <c r="U112" s="847"/>
      <c r="V112" s="847"/>
      <c r="W112" s="847"/>
      <c r="X112" s="847"/>
      <c r="Y112" s="847"/>
      <c r="Z112" s="848"/>
      <c r="AA112" s="839" t="s">
        <v>194</v>
      </c>
      <c r="AB112" s="840"/>
      <c r="AC112" s="840"/>
      <c r="AD112" s="840"/>
      <c r="AE112" s="841"/>
      <c r="AF112" s="842" t="s">
        <v>194</v>
      </c>
      <c r="AG112" s="840"/>
      <c r="AH112" s="840"/>
      <c r="AI112" s="840"/>
      <c r="AJ112" s="841"/>
      <c r="AK112" s="842" t="s">
        <v>194</v>
      </c>
      <c r="AL112" s="840"/>
      <c r="AM112" s="840"/>
      <c r="AN112" s="840"/>
      <c r="AO112" s="841"/>
      <c r="AP112" s="843" t="s">
        <v>194</v>
      </c>
      <c r="AQ112" s="844"/>
      <c r="AR112" s="844"/>
      <c r="AS112" s="844"/>
      <c r="AT112" s="845"/>
      <c r="AU112" s="887"/>
      <c r="AV112" s="888"/>
      <c r="AW112" s="888"/>
      <c r="AX112" s="888"/>
      <c r="AY112" s="888"/>
      <c r="AZ112" s="846" t="s">
        <v>267</v>
      </c>
      <c r="BA112" s="847"/>
      <c r="BB112" s="847"/>
      <c r="BC112" s="847"/>
      <c r="BD112" s="847"/>
      <c r="BE112" s="847"/>
      <c r="BF112" s="847"/>
      <c r="BG112" s="847"/>
      <c r="BH112" s="847"/>
      <c r="BI112" s="847"/>
      <c r="BJ112" s="847"/>
      <c r="BK112" s="847"/>
      <c r="BL112" s="847"/>
      <c r="BM112" s="847"/>
      <c r="BN112" s="847"/>
      <c r="BO112" s="847"/>
      <c r="BP112" s="848"/>
      <c r="BQ112" s="849">
        <v>1550735</v>
      </c>
      <c r="BR112" s="850"/>
      <c r="BS112" s="850"/>
      <c r="BT112" s="850"/>
      <c r="BU112" s="850"/>
      <c r="BV112" s="850">
        <v>1405962</v>
      </c>
      <c r="BW112" s="850"/>
      <c r="BX112" s="850"/>
      <c r="BY112" s="850"/>
      <c r="BZ112" s="850"/>
      <c r="CA112" s="850">
        <v>1114173</v>
      </c>
      <c r="CB112" s="850"/>
      <c r="CC112" s="850"/>
      <c r="CD112" s="850"/>
      <c r="CE112" s="850"/>
      <c r="CF112" s="851">
        <v>21.4</v>
      </c>
      <c r="CG112" s="852"/>
      <c r="CH112" s="852"/>
      <c r="CI112" s="852"/>
      <c r="CJ112" s="852"/>
      <c r="CK112" s="893"/>
      <c r="CL112" s="894"/>
      <c r="CM112" s="846" t="s">
        <v>391</v>
      </c>
      <c r="CN112" s="847"/>
      <c r="CO112" s="847"/>
      <c r="CP112" s="847"/>
      <c r="CQ112" s="847"/>
      <c r="CR112" s="847"/>
      <c r="CS112" s="847"/>
      <c r="CT112" s="847"/>
      <c r="CU112" s="847"/>
      <c r="CV112" s="847"/>
      <c r="CW112" s="847"/>
      <c r="CX112" s="847"/>
      <c r="CY112" s="847"/>
      <c r="CZ112" s="847"/>
      <c r="DA112" s="847"/>
      <c r="DB112" s="847"/>
      <c r="DC112" s="847"/>
      <c r="DD112" s="847"/>
      <c r="DE112" s="847"/>
      <c r="DF112" s="848"/>
      <c r="DG112" s="849" t="s">
        <v>194</v>
      </c>
      <c r="DH112" s="850"/>
      <c r="DI112" s="850"/>
      <c r="DJ112" s="850"/>
      <c r="DK112" s="850"/>
      <c r="DL112" s="850" t="s">
        <v>194</v>
      </c>
      <c r="DM112" s="850"/>
      <c r="DN112" s="850"/>
      <c r="DO112" s="850"/>
      <c r="DP112" s="850"/>
      <c r="DQ112" s="850" t="s">
        <v>194</v>
      </c>
      <c r="DR112" s="850"/>
      <c r="DS112" s="850"/>
      <c r="DT112" s="850"/>
      <c r="DU112" s="850"/>
      <c r="DV112" s="853" t="s">
        <v>194</v>
      </c>
      <c r="DW112" s="853"/>
      <c r="DX112" s="853"/>
      <c r="DY112" s="853"/>
      <c r="DZ112" s="854"/>
    </row>
    <row r="113" spans="1:130" s="48" customFormat="1" ht="26.25" customHeight="1" x14ac:dyDescent="0.2">
      <c r="A113" s="1005"/>
      <c r="B113" s="1006"/>
      <c r="C113" s="847" t="s">
        <v>472</v>
      </c>
      <c r="D113" s="847"/>
      <c r="E113" s="847"/>
      <c r="F113" s="847"/>
      <c r="G113" s="847"/>
      <c r="H113" s="847"/>
      <c r="I113" s="847"/>
      <c r="J113" s="847"/>
      <c r="K113" s="847"/>
      <c r="L113" s="847"/>
      <c r="M113" s="847"/>
      <c r="N113" s="847"/>
      <c r="O113" s="847"/>
      <c r="P113" s="847"/>
      <c r="Q113" s="847"/>
      <c r="R113" s="847"/>
      <c r="S113" s="847"/>
      <c r="T113" s="847"/>
      <c r="U113" s="847"/>
      <c r="V113" s="847"/>
      <c r="W113" s="847"/>
      <c r="X113" s="847"/>
      <c r="Y113" s="847"/>
      <c r="Z113" s="848"/>
      <c r="AA113" s="839">
        <v>140566</v>
      </c>
      <c r="AB113" s="840"/>
      <c r="AC113" s="840"/>
      <c r="AD113" s="840"/>
      <c r="AE113" s="841"/>
      <c r="AF113" s="842">
        <v>133380</v>
      </c>
      <c r="AG113" s="840"/>
      <c r="AH113" s="840"/>
      <c r="AI113" s="840"/>
      <c r="AJ113" s="841"/>
      <c r="AK113" s="842">
        <v>120582</v>
      </c>
      <c r="AL113" s="840"/>
      <c r="AM113" s="840"/>
      <c r="AN113" s="840"/>
      <c r="AO113" s="841"/>
      <c r="AP113" s="843">
        <v>2.2999999999999998</v>
      </c>
      <c r="AQ113" s="844"/>
      <c r="AR113" s="844"/>
      <c r="AS113" s="844"/>
      <c r="AT113" s="845"/>
      <c r="AU113" s="887"/>
      <c r="AV113" s="888"/>
      <c r="AW113" s="888"/>
      <c r="AX113" s="888"/>
      <c r="AY113" s="888"/>
      <c r="AZ113" s="846" t="s">
        <v>198</v>
      </c>
      <c r="BA113" s="847"/>
      <c r="BB113" s="847"/>
      <c r="BC113" s="847"/>
      <c r="BD113" s="847"/>
      <c r="BE113" s="847"/>
      <c r="BF113" s="847"/>
      <c r="BG113" s="847"/>
      <c r="BH113" s="847"/>
      <c r="BI113" s="847"/>
      <c r="BJ113" s="847"/>
      <c r="BK113" s="847"/>
      <c r="BL113" s="847"/>
      <c r="BM113" s="847"/>
      <c r="BN113" s="847"/>
      <c r="BO113" s="847"/>
      <c r="BP113" s="848"/>
      <c r="BQ113" s="849">
        <v>4912651</v>
      </c>
      <c r="BR113" s="850"/>
      <c r="BS113" s="850"/>
      <c r="BT113" s="850"/>
      <c r="BU113" s="850"/>
      <c r="BV113" s="850">
        <v>4574166</v>
      </c>
      <c r="BW113" s="850"/>
      <c r="BX113" s="850"/>
      <c r="BY113" s="850"/>
      <c r="BZ113" s="850"/>
      <c r="CA113" s="850">
        <v>4146970</v>
      </c>
      <c r="CB113" s="850"/>
      <c r="CC113" s="850"/>
      <c r="CD113" s="850"/>
      <c r="CE113" s="850"/>
      <c r="CF113" s="851">
        <v>79.5</v>
      </c>
      <c r="CG113" s="852"/>
      <c r="CH113" s="852"/>
      <c r="CI113" s="852"/>
      <c r="CJ113" s="852"/>
      <c r="CK113" s="893"/>
      <c r="CL113" s="894"/>
      <c r="CM113" s="846" t="s">
        <v>401</v>
      </c>
      <c r="CN113" s="847"/>
      <c r="CO113" s="847"/>
      <c r="CP113" s="847"/>
      <c r="CQ113" s="847"/>
      <c r="CR113" s="847"/>
      <c r="CS113" s="847"/>
      <c r="CT113" s="847"/>
      <c r="CU113" s="847"/>
      <c r="CV113" s="847"/>
      <c r="CW113" s="847"/>
      <c r="CX113" s="847"/>
      <c r="CY113" s="847"/>
      <c r="CZ113" s="847"/>
      <c r="DA113" s="847"/>
      <c r="DB113" s="847"/>
      <c r="DC113" s="847"/>
      <c r="DD113" s="847"/>
      <c r="DE113" s="847"/>
      <c r="DF113" s="848"/>
      <c r="DG113" s="839" t="s">
        <v>194</v>
      </c>
      <c r="DH113" s="840"/>
      <c r="DI113" s="840"/>
      <c r="DJ113" s="840"/>
      <c r="DK113" s="841"/>
      <c r="DL113" s="842" t="s">
        <v>194</v>
      </c>
      <c r="DM113" s="840"/>
      <c r="DN113" s="840"/>
      <c r="DO113" s="840"/>
      <c r="DP113" s="841"/>
      <c r="DQ113" s="842" t="s">
        <v>194</v>
      </c>
      <c r="DR113" s="840"/>
      <c r="DS113" s="840"/>
      <c r="DT113" s="840"/>
      <c r="DU113" s="841"/>
      <c r="DV113" s="843" t="s">
        <v>194</v>
      </c>
      <c r="DW113" s="844"/>
      <c r="DX113" s="844"/>
      <c r="DY113" s="844"/>
      <c r="DZ113" s="845"/>
    </row>
    <row r="114" spans="1:130" s="48" customFormat="1" ht="26.25" customHeight="1" x14ac:dyDescent="0.2">
      <c r="A114" s="1005"/>
      <c r="B114" s="1006"/>
      <c r="C114" s="847" t="s">
        <v>474</v>
      </c>
      <c r="D114" s="847"/>
      <c r="E114" s="847"/>
      <c r="F114" s="847"/>
      <c r="G114" s="847"/>
      <c r="H114" s="847"/>
      <c r="I114" s="847"/>
      <c r="J114" s="847"/>
      <c r="K114" s="847"/>
      <c r="L114" s="847"/>
      <c r="M114" s="847"/>
      <c r="N114" s="847"/>
      <c r="O114" s="847"/>
      <c r="P114" s="847"/>
      <c r="Q114" s="847"/>
      <c r="R114" s="847"/>
      <c r="S114" s="847"/>
      <c r="T114" s="847"/>
      <c r="U114" s="847"/>
      <c r="V114" s="847"/>
      <c r="W114" s="847"/>
      <c r="X114" s="847"/>
      <c r="Y114" s="847"/>
      <c r="Z114" s="848"/>
      <c r="AA114" s="839">
        <v>361591</v>
      </c>
      <c r="AB114" s="840"/>
      <c r="AC114" s="840"/>
      <c r="AD114" s="840"/>
      <c r="AE114" s="841"/>
      <c r="AF114" s="842">
        <v>427843</v>
      </c>
      <c r="AG114" s="840"/>
      <c r="AH114" s="840"/>
      <c r="AI114" s="840"/>
      <c r="AJ114" s="841"/>
      <c r="AK114" s="842">
        <v>466464</v>
      </c>
      <c r="AL114" s="840"/>
      <c r="AM114" s="840"/>
      <c r="AN114" s="840"/>
      <c r="AO114" s="841"/>
      <c r="AP114" s="843">
        <v>8.9</v>
      </c>
      <c r="AQ114" s="844"/>
      <c r="AR114" s="844"/>
      <c r="AS114" s="844"/>
      <c r="AT114" s="845"/>
      <c r="AU114" s="887"/>
      <c r="AV114" s="888"/>
      <c r="AW114" s="888"/>
      <c r="AX114" s="888"/>
      <c r="AY114" s="888"/>
      <c r="AZ114" s="846" t="s">
        <v>475</v>
      </c>
      <c r="BA114" s="847"/>
      <c r="BB114" s="847"/>
      <c r="BC114" s="847"/>
      <c r="BD114" s="847"/>
      <c r="BE114" s="847"/>
      <c r="BF114" s="847"/>
      <c r="BG114" s="847"/>
      <c r="BH114" s="847"/>
      <c r="BI114" s="847"/>
      <c r="BJ114" s="847"/>
      <c r="BK114" s="847"/>
      <c r="BL114" s="847"/>
      <c r="BM114" s="847"/>
      <c r="BN114" s="847"/>
      <c r="BO114" s="847"/>
      <c r="BP114" s="848"/>
      <c r="BQ114" s="849">
        <v>2308169</v>
      </c>
      <c r="BR114" s="850"/>
      <c r="BS114" s="850"/>
      <c r="BT114" s="850"/>
      <c r="BU114" s="850"/>
      <c r="BV114" s="850">
        <v>2144484</v>
      </c>
      <c r="BW114" s="850"/>
      <c r="BX114" s="850"/>
      <c r="BY114" s="850"/>
      <c r="BZ114" s="850"/>
      <c r="CA114" s="850">
        <v>2197191</v>
      </c>
      <c r="CB114" s="850"/>
      <c r="CC114" s="850"/>
      <c r="CD114" s="850"/>
      <c r="CE114" s="850"/>
      <c r="CF114" s="851">
        <v>42.1</v>
      </c>
      <c r="CG114" s="852"/>
      <c r="CH114" s="852"/>
      <c r="CI114" s="852"/>
      <c r="CJ114" s="852"/>
      <c r="CK114" s="893"/>
      <c r="CL114" s="894"/>
      <c r="CM114" s="846" t="s">
        <v>476</v>
      </c>
      <c r="CN114" s="847"/>
      <c r="CO114" s="847"/>
      <c r="CP114" s="847"/>
      <c r="CQ114" s="847"/>
      <c r="CR114" s="847"/>
      <c r="CS114" s="847"/>
      <c r="CT114" s="847"/>
      <c r="CU114" s="847"/>
      <c r="CV114" s="847"/>
      <c r="CW114" s="847"/>
      <c r="CX114" s="847"/>
      <c r="CY114" s="847"/>
      <c r="CZ114" s="847"/>
      <c r="DA114" s="847"/>
      <c r="DB114" s="847"/>
      <c r="DC114" s="847"/>
      <c r="DD114" s="847"/>
      <c r="DE114" s="847"/>
      <c r="DF114" s="848"/>
      <c r="DG114" s="839" t="s">
        <v>194</v>
      </c>
      <c r="DH114" s="840"/>
      <c r="DI114" s="840"/>
      <c r="DJ114" s="840"/>
      <c r="DK114" s="841"/>
      <c r="DL114" s="842" t="s">
        <v>194</v>
      </c>
      <c r="DM114" s="840"/>
      <c r="DN114" s="840"/>
      <c r="DO114" s="840"/>
      <c r="DP114" s="841"/>
      <c r="DQ114" s="842" t="s">
        <v>194</v>
      </c>
      <c r="DR114" s="840"/>
      <c r="DS114" s="840"/>
      <c r="DT114" s="840"/>
      <c r="DU114" s="841"/>
      <c r="DV114" s="843" t="s">
        <v>194</v>
      </c>
      <c r="DW114" s="844"/>
      <c r="DX114" s="844"/>
      <c r="DY114" s="844"/>
      <c r="DZ114" s="845"/>
    </row>
    <row r="115" spans="1:130" s="48" customFormat="1" ht="26.25" customHeight="1" x14ac:dyDescent="0.2">
      <c r="A115" s="1005"/>
      <c r="B115" s="1006"/>
      <c r="C115" s="847" t="s">
        <v>371</v>
      </c>
      <c r="D115" s="847"/>
      <c r="E115" s="847"/>
      <c r="F115" s="847"/>
      <c r="G115" s="847"/>
      <c r="H115" s="847"/>
      <c r="I115" s="847"/>
      <c r="J115" s="847"/>
      <c r="K115" s="847"/>
      <c r="L115" s="847"/>
      <c r="M115" s="847"/>
      <c r="N115" s="847"/>
      <c r="O115" s="847"/>
      <c r="P115" s="847"/>
      <c r="Q115" s="847"/>
      <c r="R115" s="847"/>
      <c r="S115" s="847"/>
      <c r="T115" s="847"/>
      <c r="U115" s="847"/>
      <c r="V115" s="847"/>
      <c r="W115" s="847"/>
      <c r="X115" s="847"/>
      <c r="Y115" s="847"/>
      <c r="Z115" s="848"/>
      <c r="AA115" s="839">
        <v>22681</v>
      </c>
      <c r="AB115" s="840"/>
      <c r="AC115" s="840"/>
      <c r="AD115" s="840"/>
      <c r="AE115" s="841"/>
      <c r="AF115" s="842">
        <v>28831</v>
      </c>
      <c r="AG115" s="840"/>
      <c r="AH115" s="840"/>
      <c r="AI115" s="840"/>
      <c r="AJ115" s="841"/>
      <c r="AK115" s="842">
        <v>27325</v>
      </c>
      <c r="AL115" s="840"/>
      <c r="AM115" s="840"/>
      <c r="AN115" s="840"/>
      <c r="AO115" s="841"/>
      <c r="AP115" s="843">
        <v>0.5</v>
      </c>
      <c r="AQ115" s="844"/>
      <c r="AR115" s="844"/>
      <c r="AS115" s="844"/>
      <c r="AT115" s="845"/>
      <c r="AU115" s="887"/>
      <c r="AV115" s="888"/>
      <c r="AW115" s="888"/>
      <c r="AX115" s="888"/>
      <c r="AY115" s="888"/>
      <c r="AZ115" s="846" t="s">
        <v>345</v>
      </c>
      <c r="BA115" s="847"/>
      <c r="BB115" s="847"/>
      <c r="BC115" s="847"/>
      <c r="BD115" s="847"/>
      <c r="BE115" s="847"/>
      <c r="BF115" s="847"/>
      <c r="BG115" s="847"/>
      <c r="BH115" s="847"/>
      <c r="BI115" s="847"/>
      <c r="BJ115" s="847"/>
      <c r="BK115" s="847"/>
      <c r="BL115" s="847"/>
      <c r="BM115" s="847"/>
      <c r="BN115" s="847"/>
      <c r="BO115" s="847"/>
      <c r="BP115" s="848"/>
      <c r="BQ115" s="849" t="s">
        <v>194</v>
      </c>
      <c r="BR115" s="850"/>
      <c r="BS115" s="850"/>
      <c r="BT115" s="850"/>
      <c r="BU115" s="850"/>
      <c r="BV115" s="850" t="s">
        <v>194</v>
      </c>
      <c r="BW115" s="850"/>
      <c r="BX115" s="850"/>
      <c r="BY115" s="850"/>
      <c r="BZ115" s="850"/>
      <c r="CA115" s="850" t="s">
        <v>194</v>
      </c>
      <c r="CB115" s="850"/>
      <c r="CC115" s="850"/>
      <c r="CD115" s="850"/>
      <c r="CE115" s="850"/>
      <c r="CF115" s="851" t="s">
        <v>194</v>
      </c>
      <c r="CG115" s="852"/>
      <c r="CH115" s="852"/>
      <c r="CI115" s="852"/>
      <c r="CJ115" s="852"/>
      <c r="CK115" s="893"/>
      <c r="CL115" s="894"/>
      <c r="CM115" s="846" t="s">
        <v>30</v>
      </c>
      <c r="CN115" s="847"/>
      <c r="CO115" s="847"/>
      <c r="CP115" s="847"/>
      <c r="CQ115" s="847"/>
      <c r="CR115" s="847"/>
      <c r="CS115" s="847"/>
      <c r="CT115" s="847"/>
      <c r="CU115" s="847"/>
      <c r="CV115" s="847"/>
      <c r="CW115" s="847"/>
      <c r="CX115" s="847"/>
      <c r="CY115" s="847"/>
      <c r="CZ115" s="847"/>
      <c r="DA115" s="847"/>
      <c r="DB115" s="847"/>
      <c r="DC115" s="847"/>
      <c r="DD115" s="847"/>
      <c r="DE115" s="847"/>
      <c r="DF115" s="848"/>
      <c r="DG115" s="839">
        <v>325624</v>
      </c>
      <c r="DH115" s="840"/>
      <c r="DI115" s="840"/>
      <c r="DJ115" s="840"/>
      <c r="DK115" s="841"/>
      <c r="DL115" s="842">
        <v>310624</v>
      </c>
      <c r="DM115" s="840"/>
      <c r="DN115" s="840"/>
      <c r="DO115" s="840"/>
      <c r="DP115" s="841"/>
      <c r="DQ115" s="842">
        <v>297124</v>
      </c>
      <c r="DR115" s="840"/>
      <c r="DS115" s="840"/>
      <c r="DT115" s="840"/>
      <c r="DU115" s="841"/>
      <c r="DV115" s="843">
        <v>5.7</v>
      </c>
      <c r="DW115" s="844"/>
      <c r="DX115" s="844"/>
      <c r="DY115" s="844"/>
      <c r="DZ115" s="845"/>
    </row>
    <row r="116" spans="1:130" s="48" customFormat="1" ht="26.25" customHeight="1" x14ac:dyDescent="0.2">
      <c r="A116" s="1007"/>
      <c r="B116" s="1008"/>
      <c r="C116" s="870" t="s">
        <v>1</v>
      </c>
      <c r="D116" s="870"/>
      <c r="E116" s="870"/>
      <c r="F116" s="870"/>
      <c r="G116" s="870"/>
      <c r="H116" s="870"/>
      <c r="I116" s="870"/>
      <c r="J116" s="870"/>
      <c r="K116" s="870"/>
      <c r="L116" s="870"/>
      <c r="M116" s="870"/>
      <c r="N116" s="870"/>
      <c r="O116" s="870"/>
      <c r="P116" s="870"/>
      <c r="Q116" s="870"/>
      <c r="R116" s="870"/>
      <c r="S116" s="870"/>
      <c r="T116" s="870"/>
      <c r="U116" s="870"/>
      <c r="V116" s="870"/>
      <c r="W116" s="870"/>
      <c r="X116" s="870"/>
      <c r="Y116" s="870"/>
      <c r="Z116" s="871"/>
      <c r="AA116" s="839">
        <v>351</v>
      </c>
      <c r="AB116" s="840"/>
      <c r="AC116" s="840"/>
      <c r="AD116" s="840"/>
      <c r="AE116" s="841"/>
      <c r="AF116" s="842">
        <v>321</v>
      </c>
      <c r="AG116" s="840"/>
      <c r="AH116" s="840"/>
      <c r="AI116" s="840"/>
      <c r="AJ116" s="841"/>
      <c r="AK116" s="842" t="s">
        <v>194</v>
      </c>
      <c r="AL116" s="840"/>
      <c r="AM116" s="840"/>
      <c r="AN116" s="840"/>
      <c r="AO116" s="841"/>
      <c r="AP116" s="843" t="s">
        <v>194</v>
      </c>
      <c r="AQ116" s="844"/>
      <c r="AR116" s="844"/>
      <c r="AS116" s="844"/>
      <c r="AT116" s="845"/>
      <c r="AU116" s="887"/>
      <c r="AV116" s="888"/>
      <c r="AW116" s="888"/>
      <c r="AX116" s="888"/>
      <c r="AY116" s="888"/>
      <c r="AZ116" s="855" t="s">
        <v>220</v>
      </c>
      <c r="BA116" s="856"/>
      <c r="BB116" s="856"/>
      <c r="BC116" s="856"/>
      <c r="BD116" s="856"/>
      <c r="BE116" s="856"/>
      <c r="BF116" s="856"/>
      <c r="BG116" s="856"/>
      <c r="BH116" s="856"/>
      <c r="BI116" s="856"/>
      <c r="BJ116" s="856"/>
      <c r="BK116" s="856"/>
      <c r="BL116" s="856"/>
      <c r="BM116" s="856"/>
      <c r="BN116" s="856"/>
      <c r="BO116" s="856"/>
      <c r="BP116" s="857"/>
      <c r="BQ116" s="849" t="s">
        <v>194</v>
      </c>
      <c r="BR116" s="850"/>
      <c r="BS116" s="850"/>
      <c r="BT116" s="850"/>
      <c r="BU116" s="850"/>
      <c r="BV116" s="850" t="s">
        <v>194</v>
      </c>
      <c r="BW116" s="850"/>
      <c r="BX116" s="850"/>
      <c r="BY116" s="850"/>
      <c r="BZ116" s="850"/>
      <c r="CA116" s="850" t="s">
        <v>194</v>
      </c>
      <c r="CB116" s="850"/>
      <c r="CC116" s="850"/>
      <c r="CD116" s="850"/>
      <c r="CE116" s="850"/>
      <c r="CF116" s="851" t="s">
        <v>194</v>
      </c>
      <c r="CG116" s="852"/>
      <c r="CH116" s="852"/>
      <c r="CI116" s="852"/>
      <c r="CJ116" s="852"/>
      <c r="CK116" s="893"/>
      <c r="CL116" s="894"/>
      <c r="CM116" s="846" t="s">
        <v>12</v>
      </c>
      <c r="CN116" s="847"/>
      <c r="CO116" s="847"/>
      <c r="CP116" s="847"/>
      <c r="CQ116" s="847"/>
      <c r="CR116" s="847"/>
      <c r="CS116" s="847"/>
      <c r="CT116" s="847"/>
      <c r="CU116" s="847"/>
      <c r="CV116" s="847"/>
      <c r="CW116" s="847"/>
      <c r="CX116" s="847"/>
      <c r="CY116" s="847"/>
      <c r="CZ116" s="847"/>
      <c r="DA116" s="847"/>
      <c r="DB116" s="847"/>
      <c r="DC116" s="847"/>
      <c r="DD116" s="847"/>
      <c r="DE116" s="847"/>
      <c r="DF116" s="848"/>
      <c r="DG116" s="839" t="s">
        <v>194</v>
      </c>
      <c r="DH116" s="840"/>
      <c r="DI116" s="840"/>
      <c r="DJ116" s="840"/>
      <c r="DK116" s="841"/>
      <c r="DL116" s="842" t="s">
        <v>194</v>
      </c>
      <c r="DM116" s="840"/>
      <c r="DN116" s="840"/>
      <c r="DO116" s="840"/>
      <c r="DP116" s="841"/>
      <c r="DQ116" s="842" t="s">
        <v>194</v>
      </c>
      <c r="DR116" s="840"/>
      <c r="DS116" s="840"/>
      <c r="DT116" s="840"/>
      <c r="DU116" s="841"/>
      <c r="DV116" s="843" t="s">
        <v>194</v>
      </c>
      <c r="DW116" s="844"/>
      <c r="DX116" s="844"/>
      <c r="DY116" s="844"/>
      <c r="DZ116" s="845"/>
    </row>
    <row r="117" spans="1:130" s="48" customFormat="1" ht="26.25" customHeight="1" x14ac:dyDescent="0.2">
      <c r="A117" s="814" t="s">
        <v>272</v>
      </c>
      <c r="B117" s="815"/>
      <c r="C117" s="815"/>
      <c r="D117" s="815"/>
      <c r="E117" s="815"/>
      <c r="F117" s="815"/>
      <c r="G117" s="815"/>
      <c r="H117" s="815"/>
      <c r="I117" s="815"/>
      <c r="J117" s="815"/>
      <c r="K117" s="815"/>
      <c r="L117" s="815"/>
      <c r="M117" s="815"/>
      <c r="N117" s="815"/>
      <c r="O117" s="815"/>
      <c r="P117" s="815"/>
      <c r="Q117" s="815"/>
      <c r="R117" s="815"/>
      <c r="S117" s="815"/>
      <c r="T117" s="815"/>
      <c r="U117" s="815"/>
      <c r="V117" s="815"/>
      <c r="W117" s="815"/>
      <c r="X117" s="815"/>
      <c r="Y117" s="858" t="s">
        <v>323</v>
      </c>
      <c r="Z117" s="816"/>
      <c r="AA117" s="859">
        <v>1213461</v>
      </c>
      <c r="AB117" s="860"/>
      <c r="AC117" s="860"/>
      <c r="AD117" s="860"/>
      <c r="AE117" s="861"/>
      <c r="AF117" s="862">
        <v>1329836</v>
      </c>
      <c r="AG117" s="860"/>
      <c r="AH117" s="860"/>
      <c r="AI117" s="860"/>
      <c r="AJ117" s="861"/>
      <c r="AK117" s="862">
        <v>1436716</v>
      </c>
      <c r="AL117" s="860"/>
      <c r="AM117" s="860"/>
      <c r="AN117" s="860"/>
      <c r="AO117" s="861"/>
      <c r="AP117" s="863"/>
      <c r="AQ117" s="864"/>
      <c r="AR117" s="864"/>
      <c r="AS117" s="864"/>
      <c r="AT117" s="865"/>
      <c r="AU117" s="887"/>
      <c r="AV117" s="888"/>
      <c r="AW117" s="888"/>
      <c r="AX117" s="888"/>
      <c r="AY117" s="888"/>
      <c r="AZ117" s="866" t="s">
        <v>477</v>
      </c>
      <c r="BA117" s="867"/>
      <c r="BB117" s="867"/>
      <c r="BC117" s="867"/>
      <c r="BD117" s="867"/>
      <c r="BE117" s="867"/>
      <c r="BF117" s="867"/>
      <c r="BG117" s="867"/>
      <c r="BH117" s="867"/>
      <c r="BI117" s="867"/>
      <c r="BJ117" s="867"/>
      <c r="BK117" s="867"/>
      <c r="BL117" s="867"/>
      <c r="BM117" s="867"/>
      <c r="BN117" s="867"/>
      <c r="BO117" s="867"/>
      <c r="BP117" s="868"/>
      <c r="BQ117" s="849" t="s">
        <v>194</v>
      </c>
      <c r="BR117" s="850"/>
      <c r="BS117" s="850"/>
      <c r="BT117" s="850"/>
      <c r="BU117" s="850"/>
      <c r="BV117" s="850" t="s">
        <v>194</v>
      </c>
      <c r="BW117" s="850"/>
      <c r="BX117" s="850"/>
      <c r="BY117" s="850"/>
      <c r="BZ117" s="850"/>
      <c r="CA117" s="850" t="s">
        <v>194</v>
      </c>
      <c r="CB117" s="850"/>
      <c r="CC117" s="850"/>
      <c r="CD117" s="850"/>
      <c r="CE117" s="850"/>
      <c r="CF117" s="851" t="s">
        <v>194</v>
      </c>
      <c r="CG117" s="852"/>
      <c r="CH117" s="852"/>
      <c r="CI117" s="852"/>
      <c r="CJ117" s="852"/>
      <c r="CK117" s="893"/>
      <c r="CL117" s="894"/>
      <c r="CM117" s="846" t="s">
        <v>338</v>
      </c>
      <c r="CN117" s="847"/>
      <c r="CO117" s="847"/>
      <c r="CP117" s="847"/>
      <c r="CQ117" s="847"/>
      <c r="CR117" s="847"/>
      <c r="CS117" s="847"/>
      <c r="CT117" s="847"/>
      <c r="CU117" s="847"/>
      <c r="CV117" s="847"/>
      <c r="CW117" s="847"/>
      <c r="CX117" s="847"/>
      <c r="CY117" s="847"/>
      <c r="CZ117" s="847"/>
      <c r="DA117" s="847"/>
      <c r="DB117" s="847"/>
      <c r="DC117" s="847"/>
      <c r="DD117" s="847"/>
      <c r="DE117" s="847"/>
      <c r="DF117" s="848"/>
      <c r="DG117" s="839" t="s">
        <v>194</v>
      </c>
      <c r="DH117" s="840"/>
      <c r="DI117" s="840"/>
      <c r="DJ117" s="840"/>
      <c r="DK117" s="841"/>
      <c r="DL117" s="842" t="s">
        <v>194</v>
      </c>
      <c r="DM117" s="840"/>
      <c r="DN117" s="840"/>
      <c r="DO117" s="840"/>
      <c r="DP117" s="841"/>
      <c r="DQ117" s="842" t="s">
        <v>194</v>
      </c>
      <c r="DR117" s="840"/>
      <c r="DS117" s="840"/>
      <c r="DT117" s="840"/>
      <c r="DU117" s="841"/>
      <c r="DV117" s="843" t="s">
        <v>194</v>
      </c>
      <c r="DW117" s="844"/>
      <c r="DX117" s="844"/>
      <c r="DY117" s="844"/>
      <c r="DZ117" s="845"/>
    </row>
    <row r="118" spans="1:130" s="48" customFormat="1" ht="26.25" customHeight="1" x14ac:dyDescent="0.2">
      <c r="A118" s="814" t="s">
        <v>91</v>
      </c>
      <c r="B118" s="815"/>
      <c r="C118" s="815"/>
      <c r="D118" s="815"/>
      <c r="E118" s="815"/>
      <c r="F118" s="815"/>
      <c r="G118" s="815"/>
      <c r="H118" s="815"/>
      <c r="I118" s="815"/>
      <c r="J118" s="815"/>
      <c r="K118" s="815"/>
      <c r="L118" s="815"/>
      <c r="M118" s="815"/>
      <c r="N118" s="815"/>
      <c r="O118" s="815"/>
      <c r="P118" s="815"/>
      <c r="Q118" s="815"/>
      <c r="R118" s="815"/>
      <c r="S118" s="815"/>
      <c r="T118" s="815"/>
      <c r="U118" s="815"/>
      <c r="V118" s="815"/>
      <c r="W118" s="815"/>
      <c r="X118" s="815"/>
      <c r="Y118" s="815"/>
      <c r="Z118" s="816"/>
      <c r="AA118" s="817" t="s">
        <v>427</v>
      </c>
      <c r="AB118" s="815"/>
      <c r="AC118" s="815"/>
      <c r="AD118" s="815"/>
      <c r="AE118" s="816"/>
      <c r="AF118" s="817" t="s">
        <v>466</v>
      </c>
      <c r="AG118" s="815"/>
      <c r="AH118" s="815"/>
      <c r="AI118" s="815"/>
      <c r="AJ118" s="816"/>
      <c r="AK118" s="817" t="s">
        <v>386</v>
      </c>
      <c r="AL118" s="815"/>
      <c r="AM118" s="815"/>
      <c r="AN118" s="815"/>
      <c r="AO118" s="816"/>
      <c r="AP118" s="817" t="s">
        <v>467</v>
      </c>
      <c r="AQ118" s="815"/>
      <c r="AR118" s="815"/>
      <c r="AS118" s="815"/>
      <c r="AT118" s="818"/>
      <c r="AU118" s="887"/>
      <c r="AV118" s="888"/>
      <c r="AW118" s="888"/>
      <c r="AX118" s="888"/>
      <c r="AY118" s="888"/>
      <c r="AZ118" s="869" t="s">
        <v>478</v>
      </c>
      <c r="BA118" s="870"/>
      <c r="BB118" s="870"/>
      <c r="BC118" s="870"/>
      <c r="BD118" s="870"/>
      <c r="BE118" s="870"/>
      <c r="BF118" s="870"/>
      <c r="BG118" s="870"/>
      <c r="BH118" s="870"/>
      <c r="BI118" s="870"/>
      <c r="BJ118" s="870"/>
      <c r="BK118" s="870"/>
      <c r="BL118" s="870"/>
      <c r="BM118" s="870"/>
      <c r="BN118" s="870"/>
      <c r="BO118" s="870"/>
      <c r="BP118" s="871"/>
      <c r="BQ118" s="872" t="s">
        <v>194</v>
      </c>
      <c r="BR118" s="873"/>
      <c r="BS118" s="873"/>
      <c r="BT118" s="873"/>
      <c r="BU118" s="873"/>
      <c r="BV118" s="873" t="s">
        <v>194</v>
      </c>
      <c r="BW118" s="873"/>
      <c r="BX118" s="873"/>
      <c r="BY118" s="873"/>
      <c r="BZ118" s="873"/>
      <c r="CA118" s="873" t="s">
        <v>194</v>
      </c>
      <c r="CB118" s="873"/>
      <c r="CC118" s="873"/>
      <c r="CD118" s="873"/>
      <c r="CE118" s="873"/>
      <c r="CF118" s="851" t="s">
        <v>194</v>
      </c>
      <c r="CG118" s="852"/>
      <c r="CH118" s="852"/>
      <c r="CI118" s="852"/>
      <c r="CJ118" s="852"/>
      <c r="CK118" s="893"/>
      <c r="CL118" s="894"/>
      <c r="CM118" s="846" t="s">
        <v>479</v>
      </c>
      <c r="CN118" s="847"/>
      <c r="CO118" s="847"/>
      <c r="CP118" s="847"/>
      <c r="CQ118" s="847"/>
      <c r="CR118" s="847"/>
      <c r="CS118" s="847"/>
      <c r="CT118" s="847"/>
      <c r="CU118" s="847"/>
      <c r="CV118" s="847"/>
      <c r="CW118" s="847"/>
      <c r="CX118" s="847"/>
      <c r="CY118" s="847"/>
      <c r="CZ118" s="847"/>
      <c r="DA118" s="847"/>
      <c r="DB118" s="847"/>
      <c r="DC118" s="847"/>
      <c r="DD118" s="847"/>
      <c r="DE118" s="847"/>
      <c r="DF118" s="848"/>
      <c r="DG118" s="839" t="s">
        <v>194</v>
      </c>
      <c r="DH118" s="840"/>
      <c r="DI118" s="840"/>
      <c r="DJ118" s="840"/>
      <c r="DK118" s="841"/>
      <c r="DL118" s="842" t="s">
        <v>194</v>
      </c>
      <c r="DM118" s="840"/>
      <c r="DN118" s="840"/>
      <c r="DO118" s="840"/>
      <c r="DP118" s="841"/>
      <c r="DQ118" s="842" t="s">
        <v>194</v>
      </c>
      <c r="DR118" s="840"/>
      <c r="DS118" s="840"/>
      <c r="DT118" s="840"/>
      <c r="DU118" s="841"/>
      <c r="DV118" s="843" t="s">
        <v>194</v>
      </c>
      <c r="DW118" s="844"/>
      <c r="DX118" s="844"/>
      <c r="DY118" s="844"/>
      <c r="DZ118" s="845"/>
    </row>
    <row r="119" spans="1:130" s="48" customFormat="1" ht="26.25" customHeight="1" x14ac:dyDescent="0.2">
      <c r="A119" s="1013" t="s">
        <v>382</v>
      </c>
      <c r="B119" s="892"/>
      <c r="C119" s="830" t="s">
        <v>63</v>
      </c>
      <c r="D119" s="821"/>
      <c r="E119" s="821"/>
      <c r="F119" s="821"/>
      <c r="G119" s="821"/>
      <c r="H119" s="821"/>
      <c r="I119" s="821"/>
      <c r="J119" s="821"/>
      <c r="K119" s="821"/>
      <c r="L119" s="821"/>
      <c r="M119" s="821"/>
      <c r="N119" s="821"/>
      <c r="O119" s="821"/>
      <c r="P119" s="821"/>
      <c r="Q119" s="821"/>
      <c r="R119" s="821"/>
      <c r="S119" s="821"/>
      <c r="T119" s="821"/>
      <c r="U119" s="821"/>
      <c r="V119" s="821"/>
      <c r="W119" s="821"/>
      <c r="X119" s="821"/>
      <c r="Y119" s="821"/>
      <c r="Z119" s="822"/>
      <c r="AA119" s="823">
        <v>65</v>
      </c>
      <c r="AB119" s="824"/>
      <c r="AC119" s="824"/>
      <c r="AD119" s="824"/>
      <c r="AE119" s="825"/>
      <c r="AF119" s="826" t="s">
        <v>194</v>
      </c>
      <c r="AG119" s="824"/>
      <c r="AH119" s="824"/>
      <c r="AI119" s="824"/>
      <c r="AJ119" s="825"/>
      <c r="AK119" s="826" t="s">
        <v>194</v>
      </c>
      <c r="AL119" s="824"/>
      <c r="AM119" s="824"/>
      <c r="AN119" s="824"/>
      <c r="AO119" s="825"/>
      <c r="AP119" s="827" t="s">
        <v>194</v>
      </c>
      <c r="AQ119" s="828"/>
      <c r="AR119" s="828"/>
      <c r="AS119" s="828"/>
      <c r="AT119" s="829"/>
      <c r="AU119" s="889"/>
      <c r="AV119" s="890"/>
      <c r="AW119" s="890"/>
      <c r="AX119" s="890"/>
      <c r="AY119" s="890"/>
      <c r="AZ119" s="69" t="s">
        <v>272</v>
      </c>
      <c r="BA119" s="69"/>
      <c r="BB119" s="69"/>
      <c r="BC119" s="69"/>
      <c r="BD119" s="69"/>
      <c r="BE119" s="69"/>
      <c r="BF119" s="69"/>
      <c r="BG119" s="69"/>
      <c r="BH119" s="69"/>
      <c r="BI119" s="69"/>
      <c r="BJ119" s="69"/>
      <c r="BK119" s="69"/>
      <c r="BL119" s="69"/>
      <c r="BM119" s="69"/>
      <c r="BN119" s="69"/>
      <c r="BO119" s="858" t="s">
        <v>163</v>
      </c>
      <c r="BP119" s="874"/>
      <c r="BQ119" s="872">
        <v>19767417</v>
      </c>
      <c r="BR119" s="873"/>
      <c r="BS119" s="873"/>
      <c r="BT119" s="873"/>
      <c r="BU119" s="873"/>
      <c r="BV119" s="873">
        <v>18915777</v>
      </c>
      <c r="BW119" s="873"/>
      <c r="BX119" s="873"/>
      <c r="BY119" s="873"/>
      <c r="BZ119" s="873"/>
      <c r="CA119" s="873">
        <v>17682175</v>
      </c>
      <c r="CB119" s="873"/>
      <c r="CC119" s="873"/>
      <c r="CD119" s="873"/>
      <c r="CE119" s="873"/>
      <c r="CF119" s="875"/>
      <c r="CG119" s="876"/>
      <c r="CH119" s="876"/>
      <c r="CI119" s="876"/>
      <c r="CJ119" s="877"/>
      <c r="CK119" s="895"/>
      <c r="CL119" s="896"/>
      <c r="CM119" s="869" t="s">
        <v>480</v>
      </c>
      <c r="CN119" s="870"/>
      <c r="CO119" s="870"/>
      <c r="CP119" s="870"/>
      <c r="CQ119" s="870"/>
      <c r="CR119" s="870"/>
      <c r="CS119" s="870"/>
      <c r="CT119" s="870"/>
      <c r="CU119" s="870"/>
      <c r="CV119" s="870"/>
      <c r="CW119" s="870"/>
      <c r="CX119" s="870"/>
      <c r="CY119" s="870"/>
      <c r="CZ119" s="870"/>
      <c r="DA119" s="870"/>
      <c r="DB119" s="870"/>
      <c r="DC119" s="870"/>
      <c r="DD119" s="870"/>
      <c r="DE119" s="870"/>
      <c r="DF119" s="871"/>
      <c r="DG119" s="878">
        <v>69094</v>
      </c>
      <c r="DH119" s="879"/>
      <c r="DI119" s="879"/>
      <c r="DJ119" s="879"/>
      <c r="DK119" s="880"/>
      <c r="DL119" s="881">
        <v>55263</v>
      </c>
      <c r="DM119" s="879"/>
      <c r="DN119" s="879"/>
      <c r="DO119" s="879"/>
      <c r="DP119" s="880"/>
      <c r="DQ119" s="881">
        <v>41438</v>
      </c>
      <c r="DR119" s="879"/>
      <c r="DS119" s="879"/>
      <c r="DT119" s="879"/>
      <c r="DU119" s="880"/>
      <c r="DV119" s="882">
        <v>0.8</v>
      </c>
      <c r="DW119" s="883"/>
      <c r="DX119" s="883"/>
      <c r="DY119" s="883"/>
      <c r="DZ119" s="884"/>
    </row>
    <row r="120" spans="1:130" s="48" customFormat="1" ht="26.25" customHeight="1" x14ac:dyDescent="0.2">
      <c r="A120" s="1014"/>
      <c r="B120" s="894"/>
      <c r="C120" s="846" t="s">
        <v>138</v>
      </c>
      <c r="D120" s="847"/>
      <c r="E120" s="847"/>
      <c r="F120" s="847"/>
      <c r="G120" s="847"/>
      <c r="H120" s="847"/>
      <c r="I120" s="847"/>
      <c r="J120" s="847"/>
      <c r="K120" s="847"/>
      <c r="L120" s="847"/>
      <c r="M120" s="847"/>
      <c r="N120" s="847"/>
      <c r="O120" s="847"/>
      <c r="P120" s="847"/>
      <c r="Q120" s="847"/>
      <c r="R120" s="847"/>
      <c r="S120" s="847"/>
      <c r="T120" s="847"/>
      <c r="U120" s="847"/>
      <c r="V120" s="847"/>
      <c r="W120" s="847"/>
      <c r="X120" s="847"/>
      <c r="Y120" s="847"/>
      <c r="Z120" s="848"/>
      <c r="AA120" s="839" t="s">
        <v>194</v>
      </c>
      <c r="AB120" s="840"/>
      <c r="AC120" s="840"/>
      <c r="AD120" s="840"/>
      <c r="AE120" s="841"/>
      <c r="AF120" s="842" t="s">
        <v>194</v>
      </c>
      <c r="AG120" s="840"/>
      <c r="AH120" s="840"/>
      <c r="AI120" s="840"/>
      <c r="AJ120" s="841"/>
      <c r="AK120" s="842" t="s">
        <v>194</v>
      </c>
      <c r="AL120" s="840"/>
      <c r="AM120" s="840"/>
      <c r="AN120" s="840"/>
      <c r="AO120" s="841"/>
      <c r="AP120" s="843" t="s">
        <v>194</v>
      </c>
      <c r="AQ120" s="844"/>
      <c r="AR120" s="844"/>
      <c r="AS120" s="844"/>
      <c r="AT120" s="845"/>
      <c r="AU120" s="897" t="s">
        <v>470</v>
      </c>
      <c r="AV120" s="898"/>
      <c r="AW120" s="898"/>
      <c r="AX120" s="898"/>
      <c r="AY120" s="899"/>
      <c r="AZ120" s="830" t="s">
        <v>209</v>
      </c>
      <c r="BA120" s="821"/>
      <c r="BB120" s="821"/>
      <c r="BC120" s="821"/>
      <c r="BD120" s="821"/>
      <c r="BE120" s="821"/>
      <c r="BF120" s="821"/>
      <c r="BG120" s="821"/>
      <c r="BH120" s="821"/>
      <c r="BI120" s="821"/>
      <c r="BJ120" s="821"/>
      <c r="BK120" s="821"/>
      <c r="BL120" s="821"/>
      <c r="BM120" s="821"/>
      <c r="BN120" s="821"/>
      <c r="BO120" s="821"/>
      <c r="BP120" s="822"/>
      <c r="BQ120" s="831">
        <v>2722496</v>
      </c>
      <c r="BR120" s="832"/>
      <c r="BS120" s="832"/>
      <c r="BT120" s="832"/>
      <c r="BU120" s="832"/>
      <c r="BV120" s="832">
        <v>3055240</v>
      </c>
      <c r="BW120" s="832"/>
      <c r="BX120" s="832"/>
      <c r="BY120" s="832"/>
      <c r="BZ120" s="832"/>
      <c r="CA120" s="832">
        <v>3341011</v>
      </c>
      <c r="CB120" s="832"/>
      <c r="CC120" s="832"/>
      <c r="CD120" s="832"/>
      <c r="CE120" s="832"/>
      <c r="CF120" s="833">
        <v>64</v>
      </c>
      <c r="CG120" s="834"/>
      <c r="CH120" s="834"/>
      <c r="CI120" s="834"/>
      <c r="CJ120" s="834"/>
      <c r="CK120" s="911" t="s">
        <v>268</v>
      </c>
      <c r="CL120" s="912"/>
      <c r="CM120" s="912"/>
      <c r="CN120" s="912"/>
      <c r="CO120" s="913"/>
      <c r="CP120" s="905" t="s">
        <v>351</v>
      </c>
      <c r="CQ120" s="906"/>
      <c r="CR120" s="906"/>
      <c r="CS120" s="906"/>
      <c r="CT120" s="906"/>
      <c r="CU120" s="906"/>
      <c r="CV120" s="906"/>
      <c r="CW120" s="906"/>
      <c r="CX120" s="906"/>
      <c r="CY120" s="906"/>
      <c r="CZ120" s="906"/>
      <c r="DA120" s="906"/>
      <c r="DB120" s="906"/>
      <c r="DC120" s="906"/>
      <c r="DD120" s="906"/>
      <c r="DE120" s="906"/>
      <c r="DF120" s="907"/>
      <c r="DG120" s="831">
        <v>1550735</v>
      </c>
      <c r="DH120" s="832"/>
      <c r="DI120" s="832"/>
      <c r="DJ120" s="832"/>
      <c r="DK120" s="832"/>
      <c r="DL120" s="832">
        <v>1405962</v>
      </c>
      <c r="DM120" s="832"/>
      <c r="DN120" s="832"/>
      <c r="DO120" s="832"/>
      <c r="DP120" s="832"/>
      <c r="DQ120" s="832">
        <v>1114173</v>
      </c>
      <c r="DR120" s="832"/>
      <c r="DS120" s="832"/>
      <c r="DT120" s="832"/>
      <c r="DU120" s="832"/>
      <c r="DV120" s="835">
        <v>21.4</v>
      </c>
      <c r="DW120" s="835"/>
      <c r="DX120" s="835"/>
      <c r="DY120" s="835"/>
      <c r="DZ120" s="836"/>
    </row>
    <row r="121" spans="1:130" s="48" customFormat="1" ht="26.25" customHeight="1" x14ac:dyDescent="0.2">
      <c r="A121" s="1014"/>
      <c r="B121" s="894"/>
      <c r="C121" s="866" t="s">
        <v>137</v>
      </c>
      <c r="D121" s="867"/>
      <c r="E121" s="867"/>
      <c r="F121" s="867"/>
      <c r="G121" s="867"/>
      <c r="H121" s="867"/>
      <c r="I121" s="867"/>
      <c r="J121" s="867"/>
      <c r="K121" s="867"/>
      <c r="L121" s="867"/>
      <c r="M121" s="867"/>
      <c r="N121" s="867"/>
      <c r="O121" s="867"/>
      <c r="P121" s="867"/>
      <c r="Q121" s="867"/>
      <c r="R121" s="867"/>
      <c r="S121" s="867"/>
      <c r="T121" s="867"/>
      <c r="U121" s="867"/>
      <c r="V121" s="867"/>
      <c r="W121" s="867"/>
      <c r="X121" s="867"/>
      <c r="Y121" s="867"/>
      <c r="Z121" s="868"/>
      <c r="AA121" s="839" t="s">
        <v>194</v>
      </c>
      <c r="AB121" s="840"/>
      <c r="AC121" s="840"/>
      <c r="AD121" s="840"/>
      <c r="AE121" s="841"/>
      <c r="AF121" s="842" t="s">
        <v>194</v>
      </c>
      <c r="AG121" s="840"/>
      <c r="AH121" s="840"/>
      <c r="AI121" s="840"/>
      <c r="AJ121" s="841"/>
      <c r="AK121" s="842" t="s">
        <v>194</v>
      </c>
      <c r="AL121" s="840"/>
      <c r="AM121" s="840"/>
      <c r="AN121" s="840"/>
      <c r="AO121" s="841"/>
      <c r="AP121" s="843" t="s">
        <v>194</v>
      </c>
      <c r="AQ121" s="844"/>
      <c r="AR121" s="844"/>
      <c r="AS121" s="844"/>
      <c r="AT121" s="845"/>
      <c r="AU121" s="900"/>
      <c r="AV121" s="901"/>
      <c r="AW121" s="901"/>
      <c r="AX121" s="901"/>
      <c r="AY121" s="902"/>
      <c r="AZ121" s="846" t="s">
        <v>481</v>
      </c>
      <c r="BA121" s="847"/>
      <c r="BB121" s="847"/>
      <c r="BC121" s="847"/>
      <c r="BD121" s="847"/>
      <c r="BE121" s="847"/>
      <c r="BF121" s="847"/>
      <c r="BG121" s="847"/>
      <c r="BH121" s="847"/>
      <c r="BI121" s="847"/>
      <c r="BJ121" s="847"/>
      <c r="BK121" s="847"/>
      <c r="BL121" s="847"/>
      <c r="BM121" s="847"/>
      <c r="BN121" s="847"/>
      <c r="BO121" s="847"/>
      <c r="BP121" s="848"/>
      <c r="BQ121" s="849">
        <v>3915649</v>
      </c>
      <c r="BR121" s="850"/>
      <c r="BS121" s="850"/>
      <c r="BT121" s="850"/>
      <c r="BU121" s="850"/>
      <c r="BV121" s="850">
        <v>3184270</v>
      </c>
      <c r="BW121" s="850"/>
      <c r="BX121" s="850"/>
      <c r="BY121" s="850"/>
      <c r="BZ121" s="850"/>
      <c r="CA121" s="850">
        <v>2525207</v>
      </c>
      <c r="CB121" s="850"/>
      <c r="CC121" s="850"/>
      <c r="CD121" s="850"/>
      <c r="CE121" s="850"/>
      <c r="CF121" s="851">
        <v>48.4</v>
      </c>
      <c r="CG121" s="852"/>
      <c r="CH121" s="852"/>
      <c r="CI121" s="852"/>
      <c r="CJ121" s="852"/>
      <c r="CK121" s="914"/>
      <c r="CL121" s="915"/>
      <c r="CM121" s="915"/>
      <c r="CN121" s="915"/>
      <c r="CO121" s="916"/>
      <c r="CP121" s="908" t="s">
        <v>459</v>
      </c>
      <c r="CQ121" s="909"/>
      <c r="CR121" s="909"/>
      <c r="CS121" s="909"/>
      <c r="CT121" s="909"/>
      <c r="CU121" s="909"/>
      <c r="CV121" s="909"/>
      <c r="CW121" s="909"/>
      <c r="CX121" s="909"/>
      <c r="CY121" s="909"/>
      <c r="CZ121" s="909"/>
      <c r="DA121" s="909"/>
      <c r="DB121" s="909"/>
      <c r="DC121" s="909"/>
      <c r="DD121" s="909"/>
      <c r="DE121" s="909"/>
      <c r="DF121" s="910"/>
      <c r="DG121" s="849" t="s">
        <v>194</v>
      </c>
      <c r="DH121" s="850"/>
      <c r="DI121" s="850"/>
      <c r="DJ121" s="850"/>
      <c r="DK121" s="850"/>
      <c r="DL121" s="850" t="s">
        <v>194</v>
      </c>
      <c r="DM121" s="850"/>
      <c r="DN121" s="850"/>
      <c r="DO121" s="850"/>
      <c r="DP121" s="850"/>
      <c r="DQ121" s="850" t="s">
        <v>194</v>
      </c>
      <c r="DR121" s="850"/>
      <c r="DS121" s="850"/>
      <c r="DT121" s="850"/>
      <c r="DU121" s="850"/>
      <c r="DV121" s="853" t="s">
        <v>194</v>
      </c>
      <c r="DW121" s="853"/>
      <c r="DX121" s="853"/>
      <c r="DY121" s="853"/>
      <c r="DZ121" s="854"/>
    </row>
    <row r="122" spans="1:130" s="48" customFormat="1" ht="26.25" customHeight="1" x14ac:dyDescent="0.2">
      <c r="A122" s="1014"/>
      <c r="B122" s="894"/>
      <c r="C122" s="846" t="s">
        <v>476</v>
      </c>
      <c r="D122" s="847"/>
      <c r="E122" s="847"/>
      <c r="F122" s="847"/>
      <c r="G122" s="847"/>
      <c r="H122" s="847"/>
      <c r="I122" s="847"/>
      <c r="J122" s="847"/>
      <c r="K122" s="847"/>
      <c r="L122" s="847"/>
      <c r="M122" s="847"/>
      <c r="N122" s="847"/>
      <c r="O122" s="847"/>
      <c r="P122" s="847"/>
      <c r="Q122" s="847"/>
      <c r="R122" s="847"/>
      <c r="S122" s="847"/>
      <c r="T122" s="847"/>
      <c r="U122" s="847"/>
      <c r="V122" s="847"/>
      <c r="W122" s="847"/>
      <c r="X122" s="847"/>
      <c r="Y122" s="847"/>
      <c r="Z122" s="848"/>
      <c r="AA122" s="839" t="s">
        <v>194</v>
      </c>
      <c r="AB122" s="840"/>
      <c r="AC122" s="840"/>
      <c r="AD122" s="840"/>
      <c r="AE122" s="841"/>
      <c r="AF122" s="842" t="s">
        <v>194</v>
      </c>
      <c r="AG122" s="840"/>
      <c r="AH122" s="840"/>
      <c r="AI122" s="840"/>
      <c r="AJ122" s="841"/>
      <c r="AK122" s="842" t="s">
        <v>194</v>
      </c>
      <c r="AL122" s="840"/>
      <c r="AM122" s="840"/>
      <c r="AN122" s="840"/>
      <c r="AO122" s="841"/>
      <c r="AP122" s="843" t="s">
        <v>194</v>
      </c>
      <c r="AQ122" s="844"/>
      <c r="AR122" s="844"/>
      <c r="AS122" s="844"/>
      <c r="AT122" s="845"/>
      <c r="AU122" s="900"/>
      <c r="AV122" s="901"/>
      <c r="AW122" s="901"/>
      <c r="AX122" s="901"/>
      <c r="AY122" s="902"/>
      <c r="AZ122" s="869" t="s">
        <v>483</v>
      </c>
      <c r="BA122" s="870"/>
      <c r="BB122" s="870"/>
      <c r="BC122" s="870"/>
      <c r="BD122" s="870"/>
      <c r="BE122" s="870"/>
      <c r="BF122" s="870"/>
      <c r="BG122" s="870"/>
      <c r="BH122" s="870"/>
      <c r="BI122" s="870"/>
      <c r="BJ122" s="870"/>
      <c r="BK122" s="870"/>
      <c r="BL122" s="870"/>
      <c r="BM122" s="870"/>
      <c r="BN122" s="870"/>
      <c r="BO122" s="870"/>
      <c r="BP122" s="871"/>
      <c r="BQ122" s="872">
        <v>9105579</v>
      </c>
      <c r="BR122" s="873"/>
      <c r="BS122" s="873"/>
      <c r="BT122" s="873"/>
      <c r="BU122" s="873"/>
      <c r="BV122" s="873">
        <v>8839379</v>
      </c>
      <c r="BW122" s="873"/>
      <c r="BX122" s="873"/>
      <c r="BY122" s="873"/>
      <c r="BZ122" s="873"/>
      <c r="CA122" s="873">
        <v>8325406</v>
      </c>
      <c r="CB122" s="873"/>
      <c r="CC122" s="873"/>
      <c r="CD122" s="873"/>
      <c r="CE122" s="873"/>
      <c r="CF122" s="919">
        <v>159.6</v>
      </c>
      <c r="CG122" s="920"/>
      <c r="CH122" s="920"/>
      <c r="CI122" s="920"/>
      <c r="CJ122" s="920"/>
      <c r="CK122" s="914"/>
      <c r="CL122" s="915"/>
      <c r="CM122" s="915"/>
      <c r="CN122" s="915"/>
      <c r="CO122" s="916"/>
      <c r="CP122" s="908" t="s">
        <v>284</v>
      </c>
      <c r="CQ122" s="909"/>
      <c r="CR122" s="909"/>
      <c r="CS122" s="909"/>
      <c r="CT122" s="909"/>
      <c r="CU122" s="909"/>
      <c r="CV122" s="909"/>
      <c r="CW122" s="909"/>
      <c r="CX122" s="909"/>
      <c r="CY122" s="909"/>
      <c r="CZ122" s="909"/>
      <c r="DA122" s="909"/>
      <c r="DB122" s="909"/>
      <c r="DC122" s="909"/>
      <c r="DD122" s="909"/>
      <c r="DE122" s="909"/>
      <c r="DF122" s="910"/>
      <c r="DG122" s="849" t="s">
        <v>194</v>
      </c>
      <c r="DH122" s="850"/>
      <c r="DI122" s="850"/>
      <c r="DJ122" s="850"/>
      <c r="DK122" s="850"/>
      <c r="DL122" s="850" t="s">
        <v>194</v>
      </c>
      <c r="DM122" s="850"/>
      <c r="DN122" s="850"/>
      <c r="DO122" s="850"/>
      <c r="DP122" s="850"/>
      <c r="DQ122" s="850" t="s">
        <v>194</v>
      </c>
      <c r="DR122" s="850"/>
      <c r="DS122" s="850"/>
      <c r="DT122" s="850"/>
      <c r="DU122" s="850"/>
      <c r="DV122" s="853" t="s">
        <v>194</v>
      </c>
      <c r="DW122" s="853"/>
      <c r="DX122" s="853"/>
      <c r="DY122" s="853"/>
      <c r="DZ122" s="854"/>
    </row>
    <row r="123" spans="1:130" s="48" customFormat="1" ht="26.25" customHeight="1" x14ac:dyDescent="0.2">
      <c r="A123" s="1014"/>
      <c r="B123" s="894"/>
      <c r="C123" s="846" t="s">
        <v>12</v>
      </c>
      <c r="D123" s="847"/>
      <c r="E123" s="847"/>
      <c r="F123" s="847"/>
      <c r="G123" s="847"/>
      <c r="H123" s="847"/>
      <c r="I123" s="847"/>
      <c r="J123" s="847"/>
      <c r="K123" s="847"/>
      <c r="L123" s="847"/>
      <c r="M123" s="847"/>
      <c r="N123" s="847"/>
      <c r="O123" s="847"/>
      <c r="P123" s="847"/>
      <c r="Q123" s="847"/>
      <c r="R123" s="847"/>
      <c r="S123" s="847"/>
      <c r="T123" s="847"/>
      <c r="U123" s="847"/>
      <c r="V123" s="847"/>
      <c r="W123" s="847"/>
      <c r="X123" s="847"/>
      <c r="Y123" s="847"/>
      <c r="Z123" s="848"/>
      <c r="AA123" s="839" t="s">
        <v>194</v>
      </c>
      <c r="AB123" s="840"/>
      <c r="AC123" s="840"/>
      <c r="AD123" s="840"/>
      <c r="AE123" s="841"/>
      <c r="AF123" s="842" t="s">
        <v>194</v>
      </c>
      <c r="AG123" s="840"/>
      <c r="AH123" s="840"/>
      <c r="AI123" s="840"/>
      <c r="AJ123" s="841"/>
      <c r="AK123" s="842" t="s">
        <v>194</v>
      </c>
      <c r="AL123" s="840"/>
      <c r="AM123" s="840"/>
      <c r="AN123" s="840"/>
      <c r="AO123" s="841"/>
      <c r="AP123" s="843" t="s">
        <v>194</v>
      </c>
      <c r="AQ123" s="844"/>
      <c r="AR123" s="844"/>
      <c r="AS123" s="844"/>
      <c r="AT123" s="845"/>
      <c r="AU123" s="903"/>
      <c r="AV123" s="904"/>
      <c r="AW123" s="904"/>
      <c r="AX123" s="904"/>
      <c r="AY123" s="904"/>
      <c r="AZ123" s="69" t="s">
        <v>272</v>
      </c>
      <c r="BA123" s="69"/>
      <c r="BB123" s="69"/>
      <c r="BC123" s="69"/>
      <c r="BD123" s="69"/>
      <c r="BE123" s="69"/>
      <c r="BF123" s="69"/>
      <c r="BG123" s="69"/>
      <c r="BH123" s="69"/>
      <c r="BI123" s="69"/>
      <c r="BJ123" s="69"/>
      <c r="BK123" s="69"/>
      <c r="BL123" s="69"/>
      <c r="BM123" s="69"/>
      <c r="BN123" s="69"/>
      <c r="BO123" s="858" t="s">
        <v>484</v>
      </c>
      <c r="BP123" s="874"/>
      <c r="BQ123" s="921">
        <v>15743724</v>
      </c>
      <c r="BR123" s="922"/>
      <c r="BS123" s="922"/>
      <c r="BT123" s="922"/>
      <c r="BU123" s="922"/>
      <c r="BV123" s="922">
        <v>15078889</v>
      </c>
      <c r="BW123" s="922"/>
      <c r="BX123" s="922"/>
      <c r="BY123" s="922"/>
      <c r="BZ123" s="922"/>
      <c r="CA123" s="922">
        <v>14191624</v>
      </c>
      <c r="CB123" s="922"/>
      <c r="CC123" s="922"/>
      <c r="CD123" s="922"/>
      <c r="CE123" s="922"/>
      <c r="CF123" s="875"/>
      <c r="CG123" s="876"/>
      <c r="CH123" s="876"/>
      <c r="CI123" s="876"/>
      <c r="CJ123" s="877"/>
      <c r="CK123" s="914"/>
      <c r="CL123" s="915"/>
      <c r="CM123" s="915"/>
      <c r="CN123" s="915"/>
      <c r="CO123" s="916"/>
      <c r="CP123" s="908" t="s">
        <v>9</v>
      </c>
      <c r="CQ123" s="909"/>
      <c r="CR123" s="909"/>
      <c r="CS123" s="909"/>
      <c r="CT123" s="909"/>
      <c r="CU123" s="909"/>
      <c r="CV123" s="909"/>
      <c r="CW123" s="909"/>
      <c r="CX123" s="909"/>
      <c r="CY123" s="909"/>
      <c r="CZ123" s="909"/>
      <c r="DA123" s="909"/>
      <c r="DB123" s="909"/>
      <c r="DC123" s="909"/>
      <c r="DD123" s="909"/>
      <c r="DE123" s="909"/>
      <c r="DF123" s="910"/>
      <c r="DG123" s="839" t="s">
        <v>194</v>
      </c>
      <c r="DH123" s="840"/>
      <c r="DI123" s="840"/>
      <c r="DJ123" s="840"/>
      <c r="DK123" s="841"/>
      <c r="DL123" s="842" t="s">
        <v>194</v>
      </c>
      <c r="DM123" s="840"/>
      <c r="DN123" s="840"/>
      <c r="DO123" s="840"/>
      <c r="DP123" s="841"/>
      <c r="DQ123" s="842" t="s">
        <v>194</v>
      </c>
      <c r="DR123" s="840"/>
      <c r="DS123" s="840"/>
      <c r="DT123" s="840"/>
      <c r="DU123" s="841"/>
      <c r="DV123" s="843" t="s">
        <v>194</v>
      </c>
      <c r="DW123" s="844"/>
      <c r="DX123" s="844"/>
      <c r="DY123" s="844"/>
      <c r="DZ123" s="845"/>
    </row>
    <row r="124" spans="1:130" s="48" customFormat="1" ht="26.25" customHeight="1" x14ac:dyDescent="0.2">
      <c r="A124" s="1014"/>
      <c r="B124" s="894"/>
      <c r="C124" s="846" t="s">
        <v>338</v>
      </c>
      <c r="D124" s="847"/>
      <c r="E124" s="847"/>
      <c r="F124" s="847"/>
      <c r="G124" s="847"/>
      <c r="H124" s="847"/>
      <c r="I124" s="847"/>
      <c r="J124" s="847"/>
      <c r="K124" s="847"/>
      <c r="L124" s="847"/>
      <c r="M124" s="847"/>
      <c r="N124" s="847"/>
      <c r="O124" s="847"/>
      <c r="P124" s="847"/>
      <c r="Q124" s="847"/>
      <c r="R124" s="847"/>
      <c r="S124" s="847"/>
      <c r="T124" s="847"/>
      <c r="U124" s="847"/>
      <c r="V124" s="847"/>
      <c r="W124" s="847"/>
      <c r="X124" s="847"/>
      <c r="Y124" s="847"/>
      <c r="Z124" s="848"/>
      <c r="AA124" s="839" t="s">
        <v>194</v>
      </c>
      <c r="AB124" s="840"/>
      <c r="AC124" s="840"/>
      <c r="AD124" s="840"/>
      <c r="AE124" s="841"/>
      <c r="AF124" s="842" t="s">
        <v>194</v>
      </c>
      <c r="AG124" s="840"/>
      <c r="AH124" s="840"/>
      <c r="AI124" s="840"/>
      <c r="AJ124" s="841"/>
      <c r="AK124" s="842" t="s">
        <v>194</v>
      </c>
      <c r="AL124" s="840"/>
      <c r="AM124" s="840"/>
      <c r="AN124" s="840"/>
      <c r="AO124" s="841"/>
      <c r="AP124" s="843" t="s">
        <v>194</v>
      </c>
      <c r="AQ124" s="844"/>
      <c r="AR124" s="844"/>
      <c r="AS124" s="844"/>
      <c r="AT124" s="845"/>
      <c r="AU124" s="927" t="s">
        <v>485</v>
      </c>
      <c r="AV124" s="928"/>
      <c r="AW124" s="928"/>
      <c r="AX124" s="928"/>
      <c r="AY124" s="928"/>
      <c r="AZ124" s="928"/>
      <c r="BA124" s="928"/>
      <c r="BB124" s="928"/>
      <c r="BC124" s="928"/>
      <c r="BD124" s="928"/>
      <c r="BE124" s="928"/>
      <c r="BF124" s="928"/>
      <c r="BG124" s="928"/>
      <c r="BH124" s="928"/>
      <c r="BI124" s="928"/>
      <c r="BJ124" s="928"/>
      <c r="BK124" s="928"/>
      <c r="BL124" s="928"/>
      <c r="BM124" s="928"/>
      <c r="BN124" s="928"/>
      <c r="BO124" s="928"/>
      <c r="BP124" s="929"/>
      <c r="BQ124" s="930">
        <v>79.099999999999994</v>
      </c>
      <c r="BR124" s="931"/>
      <c r="BS124" s="931"/>
      <c r="BT124" s="931"/>
      <c r="BU124" s="931"/>
      <c r="BV124" s="931">
        <v>70.5</v>
      </c>
      <c r="BW124" s="931"/>
      <c r="BX124" s="931"/>
      <c r="BY124" s="931"/>
      <c r="BZ124" s="931"/>
      <c r="CA124" s="931">
        <v>66.900000000000006</v>
      </c>
      <c r="CB124" s="931"/>
      <c r="CC124" s="931"/>
      <c r="CD124" s="931"/>
      <c r="CE124" s="931"/>
      <c r="CF124" s="932"/>
      <c r="CG124" s="933"/>
      <c r="CH124" s="933"/>
      <c r="CI124" s="933"/>
      <c r="CJ124" s="934"/>
      <c r="CK124" s="917"/>
      <c r="CL124" s="917"/>
      <c r="CM124" s="917"/>
      <c r="CN124" s="917"/>
      <c r="CO124" s="918"/>
      <c r="CP124" s="908" t="s">
        <v>486</v>
      </c>
      <c r="CQ124" s="909"/>
      <c r="CR124" s="909"/>
      <c r="CS124" s="909"/>
      <c r="CT124" s="909"/>
      <c r="CU124" s="909"/>
      <c r="CV124" s="909"/>
      <c r="CW124" s="909"/>
      <c r="CX124" s="909"/>
      <c r="CY124" s="909"/>
      <c r="CZ124" s="909"/>
      <c r="DA124" s="909"/>
      <c r="DB124" s="909"/>
      <c r="DC124" s="909"/>
      <c r="DD124" s="909"/>
      <c r="DE124" s="909"/>
      <c r="DF124" s="910"/>
      <c r="DG124" s="878" t="s">
        <v>194</v>
      </c>
      <c r="DH124" s="879"/>
      <c r="DI124" s="879"/>
      <c r="DJ124" s="879"/>
      <c r="DK124" s="880"/>
      <c r="DL124" s="881" t="s">
        <v>194</v>
      </c>
      <c r="DM124" s="879"/>
      <c r="DN124" s="879"/>
      <c r="DO124" s="879"/>
      <c r="DP124" s="880"/>
      <c r="DQ124" s="881" t="s">
        <v>194</v>
      </c>
      <c r="DR124" s="879"/>
      <c r="DS124" s="879"/>
      <c r="DT124" s="879"/>
      <c r="DU124" s="880"/>
      <c r="DV124" s="882" t="s">
        <v>194</v>
      </c>
      <c r="DW124" s="883"/>
      <c r="DX124" s="883"/>
      <c r="DY124" s="883"/>
      <c r="DZ124" s="884"/>
    </row>
    <row r="125" spans="1:130" s="48" customFormat="1" ht="26.25" customHeight="1" x14ac:dyDescent="0.2">
      <c r="A125" s="1014"/>
      <c r="B125" s="894"/>
      <c r="C125" s="846" t="s">
        <v>479</v>
      </c>
      <c r="D125" s="847"/>
      <c r="E125" s="847"/>
      <c r="F125" s="847"/>
      <c r="G125" s="847"/>
      <c r="H125" s="847"/>
      <c r="I125" s="847"/>
      <c r="J125" s="847"/>
      <c r="K125" s="847"/>
      <c r="L125" s="847"/>
      <c r="M125" s="847"/>
      <c r="N125" s="847"/>
      <c r="O125" s="847"/>
      <c r="P125" s="847"/>
      <c r="Q125" s="847"/>
      <c r="R125" s="847"/>
      <c r="S125" s="847"/>
      <c r="T125" s="847"/>
      <c r="U125" s="847"/>
      <c r="V125" s="847"/>
      <c r="W125" s="847"/>
      <c r="X125" s="847"/>
      <c r="Y125" s="847"/>
      <c r="Z125" s="848"/>
      <c r="AA125" s="839" t="s">
        <v>194</v>
      </c>
      <c r="AB125" s="840"/>
      <c r="AC125" s="840"/>
      <c r="AD125" s="840"/>
      <c r="AE125" s="841"/>
      <c r="AF125" s="842" t="s">
        <v>194</v>
      </c>
      <c r="AG125" s="840"/>
      <c r="AH125" s="840"/>
      <c r="AI125" s="840"/>
      <c r="AJ125" s="841"/>
      <c r="AK125" s="842" t="s">
        <v>194</v>
      </c>
      <c r="AL125" s="840"/>
      <c r="AM125" s="840"/>
      <c r="AN125" s="840"/>
      <c r="AO125" s="841"/>
      <c r="AP125" s="843" t="s">
        <v>194</v>
      </c>
      <c r="AQ125" s="844"/>
      <c r="AR125" s="844"/>
      <c r="AS125" s="844"/>
      <c r="AT125" s="845"/>
      <c r="AU125" s="60"/>
      <c r="AV125" s="64"/>
      <c r="AW125" s="64"/>
      <c r="AX125" s="64"/>
      <c r="AY125" s="64"/>
      <c r="AZ125" s="64"/>
      <c r="BA125" s="64"/>
      <c r="BB125" s="64"/>
      <c r="BC125" s="64"/>
      <c r="BD125" s="64"/>
      <c r="BE125" s="64"/>
      <c r="BF125" s="64"/>
      <c r="BG125" s="64"/>
      <c r="BH125" s="64"/>
      <c r="BI125" s="64"/>
      <c r="BJ125" s="64"/>
      <c r="BK125" s="64"/>
      <c r="BL125" s="64"/>
      <c r="BM125" s="64"/>
      <c r="BN125" s="64"/>
      <c r="BO125" s="64"/>
      <c r="BP125" s="64"/>
      <c r="BQ125" s="56"/>
      <c r="BR125" s="56"/>
      <c r="BS125" s="56"/>
      <c r="BT125" s="56"/>
      <c r="BU125" s="56"/>
      <c r="BV125" s="56"/>
      <c r="BW125" s="56"/>
      <c r="BX125" s="56"/>
      <c r="BY125" s="56"/>
      <c r="BZ125" s="56"/>
      <c r="CA125" s="56"/>
      <c r="CB125" s="56"/>
      <c r="CC125" s="56"/>
      <c r="CD125" s="56"/>
      <c r="CE125" s="56"/>
      <c r="CF125" s="56"/>
      <c r="CG125" s="56"/>
      <c r="CH125" s="56"/>
      <c r="CI125" s="56"/>
      <c r="CJ125" s="75"/>
      <c r="CK125" s="952" t="s">
        <v>489</v>
      </c>
      <c r="CL125" s="912"/>
      <c r="CM125" s="912"/>
      <c r="CN125" s="912"/>
      <c r="CO125" s="913"/>
      <c r="CP125" s="830" t="s">
        <v>140</v>
      </c>
      <c r="CQ125" s="821"/>
      <c r="CR125" s="821"/>
      <c r="CS125" s="821"/>
      <c r="CT125" s="821"/>
      <c r="CU125" s="821"/>
      <c r="CV125" s="821"/>
      <c r="CW125" s="821"/>
      <c r="CX125" s="821"/>
      <c r="CY125" s="821"/>
      <c r="CZ125" s="821"/>
      <c r="DA125" s="821"/>
      <c r="DB125" s="821"/>
      <c r="DC125" s="821"/>
      <c r="DD125" s="821"/>
      <c r="DE125" s="821"/>
      <c r="DF125" s="822"/>
      <c r="DG125" s="831" t="s">
        <v>194</v>
      </c>
      <c r="DH125" s="832"/>
      <c r="DI125" s="832"/>
      <c r="DJ125" s="832"/>
      <c r="DK125" s="832"/>
      <c r="DL125" s="832" t="s">
        <v>194</v>
      </c>
      <c r="DM125" s="832"/>
      <c r="DN125" s="832"/>
      <c r="DO125" s="832"/>
      <c r="DP125" s="832"/>
      <c r="DQ125" s="832" t="s">
        <v>194</v>
      </c>
      <c r="DR125" s="832"/>
      <c r="DS125" s="832"/>
      <c r="DT125" s="832"/>
      <c r="DU125" s="832"/>
      <c r="DV125" s="835" t="s">
        <v>194</v>
      </c>
      <c r="DW125" s="835"/>
      <c r="DX125" s="835"/>
      <c r="DY125" s="835"/>
      <c r="DZ125" s="836"/>
    </row>
    <row r="126" spans="1:130" s="48" customFormat="1" ht="26.25" customHeight="1" x14ac:dyDescent="0.2">
      <c r="A126" s="1014"/>
      <c r="B126" s="894"/>
      <c r="C126" s="846" t="s">
        <v>480</v>
      </c>
      <c r="D126" s="847"/>
      <c r="E126" s="847"/>
      <c r="F126" s="847"/>
      <c r="G126" s="847"/>
      <c r="H126" s="847"/>
      <c r="I126" s="847"/>
      <c r="J126" s="847"/>
      <c r="K126" s="847"/>
      <c r="L126" s="847"/>
      <c r="M126" s="847"/>
      <c r="N126" s="847"/>
      <c r="O126" s="847"/>
      <c r="P126" s="847"/>
      <c r="Q126" s="847"/>
      <c r="R126" s="847"/>
      <c r="S126" s="847"/>
      <c r="T126" s="847"/>
      <c r="U126" s="847"/>
      <c r="V126" s="847"/>
      <c r="W126" s="847"/>
      <c r="X126" s="847"/>
      <c r="Y126" s="847"/>
      <c r="Z126" s="848"/>
      <c r="AA126" s="839">
        <v>22616</v>
      </c>
      <c r="AB126" s="840"/>
      <c r="AC126" s="840"/>
      <c r="AD126" s="840"/>
      <c r="AE126" s="841"/>
      <c r="AF126" s="842">
        <v>28831</v>
      </c>
      <c r="AG126" s="840"/>
      <c r="AH126" s="840"/>
      <c r="AI126" s="840"/>
      <c r="AJ126" s="841"/>
      <c r="AK126" s="842">
        <v>27325</v>
      </c>
      <c r="AL126" s="840"/>
      <c r="AM126" s="840"/>
      <c r="AN126" s="840"/>
      <c r="AO126" s="841"/>
      <c r="AP126" s="843">
        <v>0.5</v>
      </c>
      <c r="AQ126" s="844"/>
      <c r="AR126" s="844"/>
      <c r="AS126" s="844"/>
      <c r="AT126" s="845"/>
      <c r="AU126" s="56"/>
      <c r="AV126" s="56"/>
      <c r="AW126" s="56"/>
      <c r="AX126" s="56"/>
      <c r="AY126" s="56"/>
      <c r="AZ126" s="56"/>
      <c r="BA126" s="56"/>
      <c r="BB126" s="56"/>
      <c r="BC126" s="56"/>
      <c r="BD126" s="56"/>
      <c r="BE126" s="56"/>
      <c r="BF126" s="56"/>
      <c r="BG126" s="56"/>
      <c r="BH126" s="56"/>
      <c r="BI126" s="56"/>
      <c r="BJ126" s="56"/>
      <c r="BK126" s="56"/>
      <c r="BL126" s="56"/>
      <c r="BM126" s="56"/>
      <c r="BN126" s="56"/>
      <c r="BO126" s="56"/>
      <c r="BP126" s="56"/>
      <c r="BQ126" s="56"/>
      <c r="BR126" s="56"/>
      <c r="BS126" s="56"/>
      <c r="BT126" s="56"/>
      <c r="BU126" s="56"/>
      <c r="BV126" s="56"/>
      <c r="BW126" s="56"/>
      <c r="BX126" s="56"/>
      <c r="BY126" s="56"/>
      <c r="BZ126" s="56"/>
      <c r="CA126" s="56"/>
      <c r="CB126" s="56"/>
      <c r="CC126" s="56"/>
      <c r="CD126" s="74"/>
      <c r="CE126" s="74"/>
      <c r="CF126" s="74"/>
      <c r="CG126" s="56"/>
      <c r="CH126" s="56"/>
      <c r="CI126" s="56"/>
      <c r="CJ126" s="75"/>
      <c r="CK126" s="953"/>
      <c r="CL126" s="915"/>
      <c r="CM126" s="915"/>
      <c r="CN126" s="915"/>
      <c r="CO126" s="916"/>
      <c r="CP126" s="846" t="s">
        <v>413</v>
      </c>
      <c r="CQ126" s="847"/>
      <c r="CR126" s="847"/>
      <c r="CS126" s="847"/>
      <c r="CT126" s="847"/>
      <c r="CU126" s="847"/>
      <c r="CV126" s="847"/>
      <c r="CW126" s="847"/>
      <c r="CX126" s="847"/>
      <c r="CY126" s="847"/>
      <c r="CZ126" s="847"/>
      <c r="DA126" s="847"/>
      <c r="DB126" s="847"/>
      <c r="DC126" s="847"/>
      <c r="DD126" s="847"/>
      <c r="DE126" s="847"/>
      <c r="DF126" s="848"/>
      <c r="DG126" s="849" t="s">
        <v>194</v>
      </c>
      <c r="DH126" s="850"/>
      <c r="DI126" s="850"/>
      <c r="DJ126" s="850"/>
      <c r="DK126" s="850"/>
      <c r="DL126" s="850" t="s">
        <v>194</v>
      </c>
      <c r="DM126" s="850"/>
      <c r="DN126" s="850"/>
      <c r="DO126" s="850"/>
      <c r="DP126" s="850"/>
      <c r="DQ126" s="850" t="s">
        <v>194</v>
      </c>
      <c r="DR126" s="850"/>
      <c r="DS126" s="850"/>
      <c r="DT126" s="850"/>
      <c r="DU126" s="850"/>
      <c r="DV126" s="853" t="s">
        <v>194</v>
      </c>
      <c r="DW126" s="853"/>
      <c r="DX126" s="853"/>
      <c r="DY126" s="853"/>
      <c r="DZ126" s="854"/>
    </row>
    <row r="127" spans="1:130" s="48" customFormat="1" ht="26.25" customHeight="1" x14ac:dyDescent="0.2">
      <c r="A127" s="1015"/>
      <c r="B127" s="896"/>
      <c r="C127" s="869" t="s">
        <v>80</v>
      </c>
      <c r="D127" s="870"/>
      <c r="E127" s="870"/>
      <c r="F127" s="870"/>
      <c r="G127" s="870"/>
      <c r="H127" s="870"/>
      <c r="I127" s="870"/>
      <c r="J127" s="870"/>
      <c r="K127" s="870"/>
      <c r="L127" s="870"/>
      <c r="M127" s="870"/>
      <c r="N127" s="870"/>
      <c r="O127" s="870"/>
      <c r="P127" s="870"/>
      <c r="Q127" s="870"/>
      <c r="R127" s="870"/>
      <c r="S127" s="870"/>
      <c r="T127" s="870"/>
      <c r="U127" s="870"/>
      <c r="V127" s="870"/>
      <c r="W127" s="870"/>
      <c r="X127" s="870"/>
      <c r="Y127" s="870"/>
      <c r="Z127" s="871"/>
      <c r="AA127" s="839" t="s">
        <v>194</v>
      </c>
      <c r="AB127" s="840"/>
      <c r="AC127" s="840"/>
      <c r="AD127" s="840"/>
      <c r="AE127" s="841"/>
      <c r="AF127" s="842" t="s">
        <v>194</v>
      </c>
      <c r="AG127" s="840"/>
      <c r="AH127" s="840"/>
      <c r="AI127" s="840"/>
      <c r="AJ127" s="841"/>
      <c r="AK127" s="842" t="s">
        <v>194</v>
      </c>
      <c r="AL127" s="840"/>
      <c r="AM127" s="840"/>
      <c r="AN127" s="840"/>
      <c r="AO127" s="841"/>
      <c r="AP127" s="843" t="s">
        <v>194</v>
      </c>
      <c r="AQ127" s="844"/>
      <c r="AR127" s="844"/>
      <c r="AS127" s="844"/>
      <c r="AT127" s="845"/>
      <c r="AU127" s="56"/>
      <c r="AV127" s="56"/>
      <c r="AW127" s="56"/>
      <c r="AX127" s="957" t="s">
        <v>490</v>
      </c>
      <c r="AY127" s="924"/>
      <c r="AZ127" s="924"/>
      <c r="BA127" s="924"/>
      <c r="BB127" s="924"/>
      <c r="BC127" s="924"/>
      <c r="BD127" s="924"/>
      <c r="BE127" s="925"/>
      <c r="BF127" s="923" t="s">
        <v>121</v>
      </c>
      <c r="BG127" s="924"/>
      <c r="BH127" s="924"/>
      <c r="BI127" s="924"/>
      <c r="BJ127" s="924"/>
      <c r="BK127" s="924"/>
      <c r="BL127" s="925"/>
      <c r="BM127" s="923" t="s">
        <v>414</v>
      </c>
      <c r="BN127" s="924"/>
      <c r="BO127" s="924"/>
      <c r="BP127" s="924"/>
      <c r="BQ127" s="924"/>
      <c r="BR127" s="924"/>
      <c r="BS127" s="925"/>
      <c r="BT127" s="923" t="s">
        <v>405</v>
      </c>
      <c r="BU127" s="924"/>
      <c r="BV127" s="924"/>
      <c r="BW127" s="924"/>
      <c r="BX127" s="924"/>
      <c r="BY127" s="924"/>
      <c r="BZ127" s="926"/>
      <c r="CA127" s="56"/>
      <c r="CB127" s="56"/>
      <c r="CC127" s="56"/>
      <c r="CD127" s="74"/>
      <c r="CE127" s="74"/>
      <c r="CF127" s="74"/>
      <c r="CG127" s="56"/>
      <c r="CH127" s="56"/>
      <c r="CI127" s="56"/>
      <c r="CJ127" s="75"/>
      <c r="CK127" s="953"/>
      <c r="CL127" s="915"/>
      <c r="CM127" s="915"/>
      <c r="CN127" s="915"/>
      <c r="CO127" s="916"/>
      <c r="CP127" s="846" t="s">
        <v>442</v>
      </c>
      <c r="CQ127" s="847"/>
      <c r="CR127" s="847"/>
      <c r="CS127" s="847"/>
      <c r="CT127" s="847"/>
      <c r="CU127" s="847"/>
      <c r="CV127" s="847"/>
      <c r="CW127" s="847"/>
      <c r="CX127" s="847"/>
      <c r="CY127" s="847"/>
      <c r="CZ127" s="847"/>
      <c r="DA127" s="847"/>
      <c r="DB127" s="847"/>
      <c r="DC127" s="847"/>
      <c r="DD127" s="847"/>
      <c r="DE127" s="847"/>
      <c r="DF127" s="848"/>
      <c r="DG127" s="849" t="s">
        <v>194</v>
      </c>
      <c r="DH127" s="850"/>
      <c r="DI127" s="850"/>
      <c r="DJ127" s="850"/>
      <c r="DK127" s="850"/>
      <c r="DL127" s="850" t="s">
        <v>194</v>
      </c>
      <c r="DM127" s="850"/>
      <c r="DN127" s="850"/>
      <c r="DO127" s="850"/>
      <c r="DP127" s="850"/>
      <c r="DQ127" s="850" t="s">
        <v>194</v>
      </c>
      <c r="DR127" s="850"/>
      <c r="DS127" s="850"/>
      <c r="DT127" s="850"/>
      <c r="DU127" s="850"/>
      <c r="DV127" s="853" t="s">
        <v>194</v>
      </c>
      <c r="DW127" s="853"/>
      <c r="DX127" s="853"/>
      <c r="DY127" s="853"/>
      <c r="DZ127" s="854"/>
    </row>
    <row r="128" spans="1:130" s="48" customFormat="1" ht="26.25" customHeight="1" x14ac:dyDescent="0.2">
      <c r="A128" s="977" t="s">
        <v>491</v>
      </c>
      <c r="B128" s="978"/>
      <c r="C128" s="978"/>
      <c r="D128" s="978"/>
      <c r="E128" s="978"/>
      <c r="F128" s="978"/>
      <c r="G128" s="978"/>
      <c r="H128" s="978"/>
      <c r="I128" s="978"/>
      <c r="J128" s="978"/>
      <c r="K128" s="978"/>
      <c r="L128" s="978"/>
      <c r="M128" s="978"/>
      <c r="N128" s="978"/>
      <c r="O128" s="978"/>
      <c r="P128" s="978"/>
      <c r="Q128" s="978"/>
      <c r="R128" s="978"/>
      <c r="S128" s="978"/>
      <c r="T128" s="978"/>
      <c r="U128" s="978"/>
      <c r="V128" s="978"/>
      <c r="W128" s="979" t="s">
        <v>8</v>
      </c>
      <c r="X128" s="979"/>
      <c r="Y128" s="979"/>
      <c r="Z128" s="980"/>
      <c r="AA128" s="823">
        <v>273997</v>
      </c>
      <c r="AB128" s="824"/>
      <c r="AC128" s="824"/>
      <c r="AD128" s="824"/>
      <c r="AE128" s="825"/>
      <c r="AF128" s="826">
        <v>276191</v>
      </c>
      <c r="AG128" s="824"/>
      <c r="AH128" s="824"/>
      <c r="AI128" s="824"/>
      <c r="AJ128" s="825"/>
      <c r="AK128" s="826">
        <v>266103</v>
      </c>
      <c r="AL128" s="824"/>
      <c r="AM128" s="824"/>
      <c r="AN128" s="824"/>
      <c r="AO128" s="825"/>
      <c r="AP128" s="981"/>
      <c r="AQ128" s="982"/>
      <c r="AR128" s="982"/>
      <c r="AS128" s="982"/>
      <c r="AT128" s="983"/>
      <c r="AU128" s="56"/>
      <c r="AV128" s="56"/>
      <c r="AW128" s="56"/>
      <c r="AX128" s="820" t="s">
        <v>308</v>
      </c>
      <c r="AY128" s="821"/>
      <c r="AZ128" s="821"/>
      <c r="BA128" s="821"/>
      <c r="BB128" s="821"/>
      <c r="BC128" s="821"/>
      <c r="BD128" s="821"/>
      <c r="BE128" s="822"/>
      <c r="BF128" s="984" t="s">
        <v>194</v>
      </c>
      <c r="BG128" s="985"/>
      <c r="BH128" s="985"/>
      <c r="BI128" s="985"/>
      <c r="BJ128" s="985"/>
      <c r="BK128" s="985"/>
      <c r="BL128" s="986"/>
      <c r="BM128" s="984">
        <v>14.45</v>
      </c>
      <c r="BN128" s="985"/>
      <c r="BO128" s="985"/>
      <c r="BP128" s="985"/>
      <c r="BQ128" s="985"/>
      <c r="BR128" s="985"/>
      <c r="BS128" s="986"/>
      <c r="BT128" s="984">
        <v>20</v>
      </c>
      <c r="BU128" s="985"/>
      <c r="BV128" s="985"/>
      <c r="BW128" s="985"/>
      <c r="BX128" s="985"/>
      <c r="BY128" s="985"/>
      <c r="BZ128" s="987"/>
      <c r="CA128" s="74"/>
      <c r="CB128" s="74"/>
      <c r="CC128" s="74"/>
      <c r="CD128" s="74"/>
      <c r="CE128" s="74"/>
      <c r="CF128" s="74"/>
      <c r="CG128" s="56"/>
      <c r="CH128" s="56"/>
      <c r="CI128" s="56"/>
      <c r="CJ128" s="75"/>
      <c r="CK128" s="954"/>
      <c r="CL128" s="955"/>
      <c r="CM128" s="955"/>
      <c r="CN128" s="955"/>
      <c r="CO128" s="956"/>
      <c r="CP128" s="935" t="s">
        <v>397</v>
      </c>
      <c r="CQ128" s="694"/>
      <c r="CR128" s="694"/>
      <c r="CS128" s="694"/>
      <c r="CT128" s="694"/>
      <c r="CU128" s="694"/>
      <c r="CV128" s="694"/>
      <c r="CW128" s="694"/>
      <c r="CX128" s="694"/>
      <c r="CY128" s="694"/>
      <c r="CZ128" s="694"/>
      <c r="DA128" s="694"/>
      <c r="DB128" s="694"/>
      <c r="DC128" s="694"/>
      <c r="DD128" s="694"/>
      <c r="DE128" s="694"/>
      <c r="DF128" s="936"/>
      <c r="DG128" s="937" t="s">
        <v>194</v>
      </c>
      <c r="DH128" s="938"/>
      <c r="DI128" s="938"/>
      <c r="DJ128" s="938"/>
      <c r="DK128" s="938"/>
      <c r="DL128" s="938" t="s">
        <v>194</v>
      </c>
      <c r="DM128" s="938"/>
      <c r="DN128" s="938"/>
      <c r="DO128" s="938"/>
      <c r="DP128" s="938"/>
      <c r="DQ128" s="938" t="s">
        <v>194</v>
      </c>
      <c r="DR128" s="938"/>
      <c r="DS128" s="938"/>
      <c r="DT128" s="938"/>
      <c r="DU128" s="938"/>
      <c r="DV128" s="939" t="s">
        <v>194</v>
      </c>
      <c r="DW128" s="939"/>
      <c r="DX128" s="939"/>
      <c r="DY128" s="939"/>
      <c r="DZ128" s="940"/>
    </row>
    <row r="129" spans="1:131" s="48" customFormat="1" ht="26.25" customHeight="1" x14ac:dyDescent="0.2">
      <c r="A129" s="837" t="s">
        <v>168</v>
      </c>
      <c r="B129" s="810"/>
      <c r="C129" s="810"/>
      <c r="D129" s="810"/>
      <c r="E129" s="810"/>
      <c r="F129" s="810"/>
      <c r="G129" s="810"/>
      <c r="H129" s="810"/>
      <c r="I129" s="810"/>
      <c r="J129" s="810"/>
      <c r="K129" s="810"/>
      <c r="L129" s="810"/>
      <c r="M129" s="810"/>
      <c r="N129" s="810"/>
      <c r="O129" s="810"/>
      <c r="P129" s="810"/>
      <c r="Q129" s="810"/>
      <c r="R129" s="810"/>
      <c r="S129" s="810"/>
      <c r="T129" s="810"/>
      <c r="U129" s="810"/>
      <c r="V129" s="810"/>
      <c r="W129" s="941" t="s">
        <v>234</v>
      </c>
      <c r="X129" s="942"/>
      <c r="Y129" s="942"/>
      <c r="Z129" s="943"/>
      <c r="AA129" s="839">
        <v>5772952</v>
      </c>
      <c r="AB129" s="840"/>
      <c r="AC129" s="840"/>
      <c r="AD129" s="840"/>
      <c r="AE129" s="841"/>
      <c r="AF129" s="842">
        <v>6181417</v>
      </c>
      <c r="AG129" s="840"/>
      <c r="AH129" s="840"/>
      <c r="AI129" s="840"/>
      <c r="AJ129" s="841"/>
      <c r="AK129" s="842">
        <v>5993202</v>
      </c>
      <c r="AL129" s="840"/>
      <c r="AM129" s="840"/>
      <c r="AN129" s="840"/>
      <c r="AO129" s="841"/>
      <c r="AP129" s="944"/>
      <c r="AQ129" s="945"/>
      <c r="AR129" s="945"/>
      <c r="AS129" s="945"/>
      <c r="AT129" s="946"/>
      <c r="AU129" s="67"/>
      <c r="AV129" s="67"/>
      <c r="AW129" s="67"/>
      <c r="AX129" s="947" t="s">
        <v>113</v>
      </c>
      <c r="AY129" s="847"/>
      <c r="AZ129" s="847"/>
      <c r="BA129" s="847"/>
      <c r="BB129" s="847"/>
      <c r="BC129" s="847"/>
      <c r="BD129" s="847"/>
      <c r="BE129" s="848"/>
      <c r="BF129" s="948" t="s">
        <v>194</v>
      </c>
      <c r="BG129" s="949"/>
      <c r="BH129" s="949"/>
      <c r="BI129" s="949"/>
      <c r="BJ129" s="949"/>
      <c r="BK129" s="949"/>
      <c r="BL129" s="950"/>
      <c r="BM129" s="948">
        <v>19.45</v>
      </c>
      <c r="BN129" s="949"/>
      <c r="BO129" s="949"/>
      <c r="BP129" s="949"/>
      <c r="BQ129" s="949"/>
      <c r="BR129" s="949"/>
      <c r="BS129" s="950"/>
      <c r="BT129" s="948">
        <v>30</v>
      </c>
      <c r="BU129" s="949"/>
      <c r="BV129" s="949"/>
      <c r="BW129" s="949"/>
      <c r="BX129" s="949"/>
      <c r="BY129" s="949"/>
      <c r="BZ129" s="951"/>
      <c r="CA129" s="70"/>
      <c r="CB129" s="70"/>
      <c r="CC129" s="70"/>
      <c r="CD129" s="70"/>
      <c r="CE129" s="70"/>
      <c r="CF129" s="70"/>
      <c r="CG129" s="70"/>
      <c r="CH129" s="70"/>
      <c r="CI129" s="70"/>
      <c r="CJ129" s="70"/>
      <c r="CK129" s="70"/>
      <c r="CL129" s="70"/>
      <c r="CM129" s="70"/>
      <c r="CN129" s="70"/>
      <c r="CO129" s="70"/>
      <c r="CP129" s="70"/>
      <c r="CQ129" s="70"/>
      <c r="CR129" s="70"/>
      <c r="CS129" s="70"/>
      <c r="CT129" s="70"/>
      <c r="CU129" s="70"/>
      <c r="CV129" s="70"/>
      <c r="CW129" s="70"/>
      <c r="CX129" s="70"/>
      <c r="CY129" s="70"/>
      <c r="CZ129" s="70"/>
      <c r="DA129" s="70"/>
      <c r="DB129" s="70"/>
      <c r="DC129" s="70"/>
      <c r="DD129" s="70"/>
      <c r="DE129" s="70"/>
      <c r="DF129" s="70"/>
      <c r="DG129" s="70"/>
      <c r="DH129" s="70"/>
      <c r="DI129" s="70"/>
      <c r="DJ129" s="70"/>
      <c r="DK129" s="70"/>
      <c r="DL129" s="70"/>
      <c r="DM129" s="70"/>
      <c r="DN129" s="70"/>
      <c r="DO129" s="70"/>
      <c r="DP129" s="67"/>
      <c r="DQ129" s="67"/>
      <c r="DR129" s="67"/>
      <c r="DS129" s="67"/>
      <c r="DT129" s="67"/>
      <c r="DU129" s="67"/>
      <c r="DV129" s="67"/>
      <c r="DW129" s="67"/>
      <c r="DX129" s="67"/>
      <c r="DY129" s="67"/>
      <c r="DZ129" s="67"/>
    </row>
    <row r="130" spans="1:131" s="48" customFormat="1" ht="26.25" customHeight="1" x14ac:dyDescent="0.2">
      <c r="A130" s="837" t="s">
        <v>493</v>
      </c>
      <c r="B130" s="810"/>
      <c r="C130" s="810"/>
      <c r="D130" s="810"/>
      <c r="E130" s="810"/>
      <c r="F130" s="810"/>
      <c r="G130" s="810"/>
      <c r="H130" s="810"/>
      <c r="I130" s="810"/>
      <c r="J130" s="810"/>
      <c r="K130" s="810"/>
      <c r="L130" s="810"/>
      <c r="M130" s="810"/>
      <c r="N130" s="810"/>
      <c r="O130" s="810"/>
      <c r="P130" s="810"/>
      <c r="Q130" s="810"/>
      <c r="R130" s="810"/>
      <c r="S130" s="810"/>
      <c r="T130" s="810"/>
      <c r="U130" s="810"/>
      <c r="V130" s="810"/>
      <c r="W130" s="941" t="s">
        <v>494</v>
      </c>
      <c r="X130" s="942"/>
      <c r="Y130" s="942"/>
      <c r="Z130" s="943"/>
      <c r="AA130" s="839">
        <v>692526</v>
      </c>
      <c r="AB130" s="840"/>
      <c r="AC130" s="840"/>
      <c r="AD130" s="840"/>
      <c r="AE130" s="841"/>
      <c r="AF130" s="842">
        <v>740873</v>
      </c>
      <c r="AG130" s="840"/>
      <c r="AH130" s="840"/>
      <c r="AI130" s="840"/>
      <c r="AJ130" s="841"/>
      <c r="AK130" s="842">
        <v>776616</v>
      </c>
      <c r="AL130" s="840"/>
      <c r="AM130" s="840"/>
      <c r="AN130" s="840"/>
      <c r="AO130" s="841"/>
      <c r="AP130" s="944"/>
      <c r="AQ130" s="945"/>
      <c r="AR130" s="945"/>
      <c r="AS130" s="945"/>
      <c r="AT130" s="946"/>
      <c r="AU130" s="67"/>
      <c r="AV130" s="67"/>
      <c r="AW130" s="67"/>
      <c r="AX130" s="947" t="s">
        <v>429</v>
      </c>
      <c r="AY130" s="847"/>
      <c r="AZ130" s="847"/>
      <c r="BA130" s="847"/>
      <c r="BB130" s="847"/>
      <c r="BC130" s="847"/>
      <c r="BD130" s="847"/>
      <c r="BE130" s="848"/>
      <c r="BF130" s="958">
        <v>6</v>
      </c>
      <c r="BG130" s="959"/>
      <c r="BH130" s="959"/>
      <c r="BI130" s="959"/>
      <c r="BJ130" s="959"/>
      <c r="BK130" s="959"/>
      <c r="BL130" s="960"/>
      <c r="BM130" s="958">
        <v>25</v>
      </c>
      <c r="BN130" s="959"/>
      <c r="BO130" s="959"/>
      <c r="BP130" s="959"/>
      <c r="BQ130" s="959"/>
      <c r="BR130" s="959"/>
      <c r="BS130" s="960"/>
      <c r="BT130" s="958">
        <v>35</v>
      </c>
      <c r="BU130" s="959"/>
      <c r="BV130" s="959"/>
      <c r="BW130" s="959"/>
      <c r="BX130" s="959"/>
      <c r="BY130" s="959"/>
      <c r="BZ130" s="961"/>
      <c r="CA130" s="70"/>
      <c r="CB130" s="70"/>
      <c r="CC130" s="70"/>
      <c r="CD130" s="70"/>
      <c r="CE130" s="70"/>
      <c r="CF130" s="70"/>
      <c r="CG130" s="70"/>
      <c r="CH130" s="70"/>
      <c r="CI130" s="70"/>
      <c r="CJ130" s="70"/>
      <c r="CK130" s="70"/>
      <c r="CL130" s="70"/>
      <c r="CM130" s="70"/>
      <c r="CN130" s="70"/>
      <c r="CO130" s="70"/>
      <c r="CP130" s="70"/>
      <c r="CQ130" s="70"/>
      <c r="CR130" s="70"/>
      <c r="CS130" s="70"/>
      <c r="CT130" s="70"/>
      <c r="CU130" s="70"/>
      <c r="CV130" s="70"/>
      <c r="CW130" s="70"/>
      <c r="CX130" s="70"/>
      <c r="CY130" s="70"/>
      <c r="CZ130" s="70"/>
      <c r="DA130" s="70"/>
      <c r="DB130" s="70"/>
      <c r="DC130" s="70"/>
      <c r="DD130" s="70"/>
      <c r="DE130" s="70"/>
      <c r="DF130" s="70"/>
      <c r="DG130" s="70"/>
      <c r="DH130" s="70"/>
      <c r="DI130" s="70"/>
      <c r="DJ130" s="70"/>
      <c r="DK130" s="70"/>
      <c r="DL130" s="70"/>
      <c r="DM130" s="70"/>
      <c r="DN130" s="70"/>
      <c r="DO130" s="70"/>
      <c r="DP130" s="67"/>
      <c r="DQ130" s="67"/>
      <c r="DR130" s="67"/>
      <c r="DS130" s="67"/>
      <c r="DT130" s="67"/>
      <c r="DU130" s="67"/>
      <c r="DV130" s="67"/>
      <c r="DW130" s="67"/>
      <c r="DX130" s="67"/>
      <c r="DY130" s="67"/>
      <c r="DZ130" s="67"/>
    </row>
    <row r="131" spans="1:131" s="48" customFormat="1" ht="26.25" customHeight="1" x14ac:dyDescent="0.2">
      <c r="A131" s="962"/>
      <c r="B131" s="963"/>
      <c r="C131" s="963"/>
      <c r="D131" s="963"/>
      <c r="E131" s="963"/>
      <c r="F131" s="963"/>
      <c r="G131" s="963"/>
      <c r="H131" s="963"/>
      <c r="I131" s="963"/>
      <c r="J131" s="963"/>
      <c r="K131" s="963"/>
      <c r="L131" s="963"/>
      <c r="M131" s="963"/>
      <c r="N131" s="963"/>
      <c r="O131" s="963"/>
      <c r="P131" s="963"/>
      <c r="Q131" s="963"/>
      <c r="R131" s="963"/>
      <c r="S131" s="963"/>
      <c r="T131" s="963"/>
      <c r="U131" s="963"/>
      <c r="V131" s="963"/>
      <c r="W131" s="964" t="s">
        <v>170</v>
      </c>
      <c r="X131" s="965"/>
      <c r="Y131" s="965"/>
      <c r="Z131" s="966"/>
      <c r="AA131" s="878">
        <v>5080426</v>
      </c>
      <c r="AB131" s="879"/>
      <c r="AC131" s="879"/>
      <c r="AD131" s="879"/>
      <c r="AE131" s="880"/>
      <c r="AF131" s="881">
        <v>5440544</v>
      </c>
      <c r="AG131" s="879"/>
      <c r="AH131" s="879"/>
      <c r="AI131" s="879"/>
      <c r="AJ131" s="880"/>
      <c r="AK131" s="881">
        <v>5216586</v>
      </c>
      <c r="AL131" s="879"/>
      <c r="AM131" s="879"/>
      <c r="AN131" s="879"/>
      <c r="AO131" s="880"/>
      <c r="AP131" s="967"/>
      <c r="AQ131" s="968"/>
      <c r="AR131" s="968"/>
      <c r="AS131" s="968"/>
      <c r="AT131" s="969"/>
      <c r="AU131" s="67"/>
      <c r="AV131" s="67"/>
      <c r="AW131" s="67"/>
      <c r="AX131" s="970" t="s">
        <v>62</v>
      </c>
      <c r="AY131" s="694"/>
      <c r="AZ131" s="694"/>
      <c r="BA131" s="694"/>
      <c r="BB131" s="694"/>
      <c r="BC131" s="694"/>
      <c r="BD131" s="694"/>
      <c r="BE131" s="936"/>
      <c r="BF131" s="971">
        <v>66.900000000000006</v>
      </c>
      <c r="BG131" s="972"/>
      <c r="BH131" s="972"/>
      <c r="BI131" s="972"/>
      <c r="BJ131" s="972"/>
      <c r="BK131" s="972"/>
      <c r="BL131" s="973"/>
      <c r="BM131" s="971">
        <v>350</v>
      </c>
      <c r="BN131" s="972"/>
      <c r="BO131" s="972"/>
      <c r="BP131" s="972"/>
      <c r="BQ131" s="972"/>
      <c r="BR131" s="972"/>
      <c r="BS131" s="973"/>
      <c r="BT131" s="974"/>
      <c r="BU131" s="975"/>
      <c r="BV131" s="975"/>
      <c r="BW131" s="975"/>
      <c r="BX131" s="975"/>
      <c r="BY131" s="975"/>
      <c r="BZ131" s="976"/>
      <c r="CA131" s="70"/>
      <c r="CB131" s="70"/>
      <c r="CC131" s="70"/>
      <c r="CD131" s="70"/>
      <c r="CE131" s="70"/>
      <c r="CF131" s="70"/>
      <c r="CG131" s="70"/>
      <c r="CH131" s="70"/>
      <c r="CI131" s="70"/>
      <c r="CJ131" s="70"/>
      <c r="CK131" s="70"/>
      <c r="CL131" s="70"/>
      <c r="CM131" s="70"/>
      <c r="CN131" s="70"/>
      <c r="CO131" s="70"/>
      <c r="CP131" s="70"/>
      <c r="CQ131" s="70"/>
      <c r="CR131" s="70"/>
      <c r="CS131" s="70"/>
      <c r="CT131" s="70"/>
      <c r="CU131" s="70"/>
      <c r="CV131" s="70"/>
      <c r="CW131" s="70"/>
      <c r="CX131" s="70"/>
      <c r="CY131" s="70"/>
      <c r="CZ131" s="70"/>
      <c r="DA131" s="70"/>
      <c r="DB131" s="70"/>
      <c r="DC131" s="70"/>
      <c r="DD131" s="70"/>
      <c r="DE131" s="70"/>
      <c r="DF131" s="70"/>
      <c r="DG131" s="70"/>
      <c r="DH131" s="70"/>
      <c r="DI131" s="70"/>
      <c r="DJ131" s="70"/>
      <c r="DK131" s="70"/>
      <c r="DL131" s="70"/>
      <c r="DM131" s="70"/>
      <c r="DN131" s="70"/>
      <c r="DO131" s="70"/>
      <c r="DP131" s="67"/>
      <c r="DQ131" s="67"/>
      <c r="DR131" s="67"/>
      <c r="DS131" s="67"/>
      <c r="DT131" s="67"/>
      <c r="DU131" s="67"/>
      <c r="DV131" s="67"/>
      <c r="DW131" s="67"/>
      <c r="DX131" s="67"/>
      <c r="DY131" s="67"/>
      <c r="DZ131" s="67"/>
    </row>
    <row r="132" spans="1:131" s="48" customFormat="1" ht="26.25" customHeight="1" x14ac:dyDescent="0.2">
      <c r="A132" s="1009" t="s">
        <v>116</v>
      </c>
      <c r="B132" s="1010"/>
      <c r="C132" s="1010"/>
      <c r="D132" s="1010"/>
      <c r="E132" s="1010"/>
      <c r="F132" s="1010"/>
      <c r="G132" s="1010"/>
      <c r="H132" s="1010"/>
      <c r="I132" s="1010"/>
      <c r="J132" s="1010"/>
      <c r="K132" s="1010"/>
      <c r="L132" s="1010"/>
      <c r="M132" s="1010"/>
      <c r="N132" s="1010"/>
      <c r="O132" s="1010"/>
      <c r="P132" s="1010"/>
      <c r="Q132" s="1010"/>
      <c r="R132" s="1010"/>
      <c r="S132" s="1010"/>
      <c r="T132" s="1010"/>
      <c r="U132" s="1010"/>
      <c r="V132" s="988" t="s">
        <v>495</v>
      </c>
      <c r="W132" s="988"/>
      <c r="X132" s="988"/>
      <c r="Y132" s="988"/>
      <c r="Z132" s="989"/>
      <c r="AA132" s="990">
        <v>4.8605766519999998</v>
      </c>
      <c r="AB132" s="991"/>
      <c r="AC132" s="991"/>
      <c r="AD132" s="991"/>
      <c r="AE132" s="992"/>
      <c r="AF132" s="993">
        <v>5.748910403</v>
      </c>
      <c r="AG132" s="991"/>
      <c r="AH132" s="991"/>
      <c r="AI132" s="991"/>
      <c r="AJ132" s="992"/>
      <c r="AK132" s="993">
        <v>7.5527750390000001</v>
      </c>
      <c r="AL132" s="991"/>
      <c r="AM132" s="991"/>
      <c r="AN132" s="991"/>
      <c r="AO132" s="992"/>
      <c r="AP132" s="875"/>
      <c r="AQ132" s="876"/>
      <c r="AR132" s="876"/>
      <c r="AS132" s="876"/>
      <c r="AT132" s="994"/>
      <c r="AU132" s="66"/>
      <c r="AV132" s="67"/>
      <c r="AW132" s="67"/>
      <c r="AX132" s="67"/>
      <c r="AY132" s="67"/>
      <c r="AZ132" s="67"/>
      <c r="BA132" s="67"/>
      <c r="BB132" s="67"/>
      <c r="BC132" s="67"/>
      <c r="BD132" s="67"/>
      <c r="BE132" s="67"/>
      <c r="BF132" s="67"/>
      <c r="BG132" s="67"/>
      <c r="BH132" s="67"/>
      <c r="BI132" s="67"/>
      <c r="BJ132" s="67"/>
      <c r="BK132" s="67"/>
      <c r="BL132" s="67"/>
      <c r="BM132" s="67"/>
      <c r="BN132" s="67"/>
      <c r="BO132" s="67"/>
      <c r="BP132" s="67"/>
      <c r="BQ132" s="67"/>
      <c r="BR132" s="67"/>
      <c r="BS132" s="67"/>
      <c r="BT132" s="67"/>
      <c r="BU132" s="67"/>
      <c r="BV132" s="67"/>
      <c r="BW132" s="67"/>
      <c r="BX132" s="67"/>
      <c r="BY132" s="67"/>
      <c r="BZ132" s="67"/>
      <c r="CA132" s="70"/>
      <c r="CB132" s="70"/>
      <c r="CC132" s="70"/>
      <c r="CD132" s="70"/>
      <c r="CE132" s="70"/>
      <c r="CF132" s="70"/>
      <c r="CG132" s="70"/>
      <c r="CH132" s="70"/>
      <c r="CI132" s="70"/>
      <c r="CJ132" s="70"/>
      <c r="CK132" s="70"/>
      <c r="CL132" s="70"/>
      <c r="CM132" s="70"/>
      <c r="CN132" s="70"/>
      <c r="CO132" s="70"/>
      <c r="CP132" s="70"/>
      <c r="CQ132" s="70"/>
      <c r="CR132" s="70"/>
      <c r="CS132" s="70"/>
      <c r="CT132" s="70"/>
      <c r="CU132" s="70"/>
      <c r="CV132" s="70"/>
      <c r="CW132" s="70"/>
      <c r="CX132" s="70"/>
      <c r="CY132" s="70"/>
      <c r="CZ132" s="70"/>
      <c r="DA132" s="70"/>
      <c r="DB132" s="70"/>
      <c r="DC132" s="70"/>
      <c r="DD132" s="70"/>
      <c r="DE132" s="70"/>
      <c r="DF132" s="70"/>
      <c r="DG132" s="70"/>
      <c r="DH132" s="70"/>
      <c r="DI132" s="70"/>
      <c r="DJ132" s="70"/>
      <c r="DK132" s="70"/>
      <c r="DL132" s="70"/>
      <c r="DM132" s="70"/>
      <c r="DN132" s="70"/>
      <c r="DO132" s="70"/>
      <c r="DP132" s="67"/>
      <c r="DQ132" s="67"/>
      <c r="DR132" s="67"/>
      <c r="DS132" s="67"/>
      <c r="DT132" s="67"/>
      <c r="DU132" s="67"/>
      <c r="DV132" s="67"/>
      <c r="DW132" s="67"/>
      <c r="DX132" s="67"/>
      <c r="DY132" s="67"/>
      <c r="DZ132" s="67"/>
    </row>
    <row r="133" spans="1:131" s="48" customFormat="1" ht="26.25" customHeight="1" x14ac:dyDescent="0.2">
      <c r="A133" s="1011"/>
      <c r="B133" s="1012"/>
      <c r="C133" s="1012"/>
      <c r="D133" s="1012"/>
      <c r="E133" s="1012"/>
      <c r="F133" s="1012"/>
      <c r="G133" s="1012"/>
      <c r="H133" s="1012"/>
      <c r="I133" s="1012"/>
      <c r="J133" s="1012"/>
      <c r="K133" s="1012"/>
      <c r="L133" s="1012"/>
      <c r="M133" s="1012"/>
      <c r="N133" s="1012"/>
      <c r="O133" s="1012"/>
      <c r="P133" s="1012"/>
      <c r="Q133" s="1012"/>
      <c r="R133" s="1012"/>
      <c r="S133" s="1012"/>
      <c r="T133" s="1012"/>
      <c r="U133" s="1012"/>
      <c r="V133" s="995" t="s">
        <v>58</v>
      </c>
      <c r="W133" s="995"/>
      <c r="X133" s="995"/>
      <c r="Y133" s="995"/>
      <c r="Z133" s="996"/>
      <c r="AA133" s="997">
        <v>3.8</v>
      </c>
      <c r="AB133" s="998"/>
      <c r="AC133" s="998"/>
      <c r="AD133" s="998"/>
      <c r="AE133" s="999"/>
      <c r="AF133" s="997">
        <v>4.7</v>
      </c>
      <c r="AG133" s="998"/>
      <c r="AH133" s="998"/>
      <c r="AI133" s="998"/>
      <c r="AJ133" s="999"/>
      <c r="AK133" s="997">
        <v>6</v>
      </c>
      <c r="AL133" s="998"/>
      <c r="AM133" s="998"/>
      <c r="AN133" s="998"/>
      <c r="AO133" s="999"/>
      <c r="AP133" s="932"/>
      <c r="AQ133" s="933"/>
      <c r="AR133" s="933"/>
      <c r="AS133" s="933"/>
      <c r="AT133" s="1000"/>
      <c r="AU133" s="67"/>
      <c r="AV133" s="67"/>
      <c r="AW133" s="67"/>
      <c r="AX133" s="67"/>
      <c r="AY133" s="67"/>
      <c r="AZ133" s="67"/>
      <c r="BA133" s="67"/>
      <c r="BB133" s="67"/>
      <c r="BC133" s="67"/>
      <c r="BD133" s="67"/>
      <c r="BE133" s="67"/>
      <c r="BF133" s="67"/>
      <c r="BG133" s="67"/>
      <c r="BH133" s="67"/>
      <c r="BI133" s="67"/>
      <c r="BJ133" s="67"/>
      <c r="BK133" s="67"/>
      <c r="BL133" s="67"/>
      <c r="BM133" s="67"/>
      <c r="BN133" s="70"/>
      <c r="BO133" s="70"/>
      <c r="BP133" s="70"/>
      <c r="BQ133" s="70"/>
      <c r="BR133" s="70"/>
      <c r="BS133" s="70"/>
      <c r="BT133" s="70"/>
      <c r="BU133" s="70"/>
      <c r="BV133" s="70"/>
      <c r="BW133" s="70"/>
      <c r="BX133" s="70"/>
      <c r="BY133" s="70"/>
      <c r="BZ133" s="70"/>
      <c r="CA133" s="70"/>
      <c r="CB133" s="70"/>
      <c r="CC133" s="70"/>
      <c r="CD133" s="70"/>
      <c r="CE133" s="70"/>
      <c r="CF133" s="70"/>
      <c r="CG133" s="70"/>
      <c r="CH133" s="70"/>
      <c r="CI133" s="70"/>
      <c r="CJ133" s="70"/>
      <c r="CK133" s="70"/>
      <c r="CL133" s="70"/>
      <c r="CM133" s="70"/>
      <c r="CN133" s="70"/>
      <c r="CO133" s="70"/>
      <c r="CP133" s="70"/>
      <c r="CQ133" s="70"/>
      <c r="CR133" s="70"/>
      <c r="CS133" s="70"/>
      <c r="CT133" s="70"/>
      <c r="CU133" s="70"/>
      <c r="CV133" s="70"/>
      <c r="CW133" s="70"/>
      <c r="CX133" s="70"/>
      <c r="CY133" s="70"/>
      <c r="CZ133" s="70"/>
      <c r="DA133" s="70"/>
      <c r="DB133" s="70"/>
      <c r="DC133" s="70"/>
      <c r="DD133" s="70"/>
      <c r="DE133" s="70"/>
      <c r="DF133" s="70"/>
      <c r="DG133" s="70"/>
      <c r="DH133" s="70"/>
      <c r="DI133" s="70"/>
      <c r="DJ133" s="70"/>
      <c r="DK133" s="70"/>
      <c r="DL133" s="70"/>
      <c r="DM133" s="70"/>
      <c r="DN133" s="70"/>
      <c r="DO133" s="70"/>
      <c r="DP133" s="67"/>
      <c r="DQ133" s="67"/>
      <c r="DR133" s="67"/>
      <c r="DS133" s="67"/>
      <c r="DT133" s="67"/>
      <c r="DU133" s="67"/>
      <c r="DV133" s="67"/>
      <c r="DW133" s="67"/>
      <c r="DX133" s="67"/>
      <c r="DY133" s="67"/>
      <c r="DZ133" s="67"/>
    </row>
    <row r="134" spans="1:131" ht="11.25" customHeight="1" x14ac:dyDescent="0.2">
      <c r="A134" s="61"/>
      <c r="B134" s="61"/>
      <c r="C134" s="61"/>
      <c r="D134" s="61"/>
      <c r="E134" s="61"/>
      <c r="F134" s="61"/>
      <c r="G134" s="61"/>
      <c r="H134" s="61"/>
      <c r="I134" s="61"/>
      <c r="J134" s="61"/>
      <c r="K134" s="61"/>
      <c r="L134" s="61"/>
      <c r="M134" s="61"/>
      <c r="N134" s="61"/>
      <c r="O134" s="61"/>
      <c r="P134" s="61"/>
      <c r="Q134" s="61"/>
      <c r="R134" s="61"/>
      <c r="S134" s="61"/>
      <c r="T134" s="61"/>
      <c r="U134" s="61"/>
      <c r="V134" s="61"/>
      <c r="W134" s="61"/>
      <c r="X134" s="61"/>
      <c r="Y134" s="61"/>
      <c r="Z134" s="61"/>
      <c r="AA134" s="61"/>
      <c r="AB134" s="61"/>
      <c r="AC134" s="61"/>
      <c r="AD134" s="61"/>
      <c r="AE134" s="61"/>
      <c r="AF134" s="61"/>
      <c r="AG134" s="61"/>
      <c r="AH134" s="61"/>
      <c r="AI134" s="61"/>
      <c r="AJ134" s="61"/>
      <c r="AK134" s="61"/>
      <c r="AL134" s="61"/>
      <c r="AM134" s="61"/>
      <c r="AN134" s="61"/>
      <c r="AO134" s="61"/>
      <c r="AP134" s="61"/>
      <c r="AQ134" s="61"/>
      <c r="AR134" s="61"/>
      <c r="AS134" s="61"/>
      <c r="AT134" s="61"/>
      <c r="AU134" s="67"/>
      <c r="AV134" s="67"/>
      <c r="AW134" s="67"/>
      <c r="AX134" s="67"/>
      <c r="AY134" s="67"/>
      <c r="AZ134" s="67"/>
      <c r="BA134" s="67"/>
      <c r="BB134" s="67"/>
      <c r="BC134" s="67"/>
      <c r="BD134" s="67"/>
      <c r="BE134" s="67"/>
      <c r="BF134" s="67"/>
      <c r="BG134" s="67"/>
      <c r="BH134" s="67"/>
      <c r="BI134" s="67"/>
      <c r="BJ134" s="67"/>
      <c r="BK134" s="67"/>
      <c r="BL134" s="67"/>
      <c r="BM134" s="67"/>
      <c r="BN134" s="70"/>
      <c r="BO134" s="70"/>
      <c r="BP134" s="70"/>
      <c r="BQ134" s="70"/>
      <c r="BR134" s="70"/>
      <c r="BS134" s="70"/>
      <c r="BT134" s="70"/>
      <c r="BU134" s="70"/>
      <c r="BV134" s="70"/>
      <c r="BW134" s="70"/>
      <c r="BX134" s="70"/>
      <c r="BY134" s="70"/>
      <c r="BZ134" s="70"/>
      <c r="CA134" s="70"/>
      <c r="CB134" s="70"/>
      <c r="CC134" s="70"/>
      <c r="CD134" s="70"/>
      <c r="CE134" s="70"/>
      <c r="CF134" s="70"/>
      <c r="CG134" s="70"/>
      <c r="CH134" s="70"/>
      <c r="CI134" s="70"/>
      <c r="CJ134" s="70"/>
      <c r="CK134" s="70"/>
      <c r="CL134" s="70"/>
      <c r="CM134" s="70"/>
      <c r="CN134" s="70"/>
      <c r="CO134" s="70"/>
      <c r="CP134" s="70"/>
      <c r="CQ134" s="70"/>
      <c r="CR134" s="70"/>
      <c r="CS134" s="70"/>
      <c r="CT134" s="70"/>
      <c r="CU134" s="70"/>
      <c r="CV134" s="70"/>
      <c r="CW134" s="70"/>
      <c r="CX134" s="70"/>
      <c r="CY134" s="70"/>
      <c r="CZ134" s="70"/>
      <c r="DA134" s="70"/>
      <c r="DB134" s="70"/>
      <c r="DC134" s="70"/>
      <c r="DD134" s="70"/>
      <c r="DE134" s="70"/>
      <c r="DF134" s="70"/>
      <c r="DG134" s="70"/>
      <c r="DH134" s="70"/>
      <c r="DI134" s="70"/>
      <c r="DJ134" s="70"/>
      <c r="DK134" s="70"/>
      <c r="DL134" s="70"/>
      <c r="DM134" s="70"/>
      <c r="DN134" s="70"/>
      <c r="DO134" s="70"/>
      <c r="DP134" s="67"/>
      <c r="DQ134" s="67"/>
      <c r="DR134" s="67"/>
      <c r="DS134" s="67"/>
      <c r="DT134" s="67"/>
      <c r="DU134" s="67"/>
      <c r="DV134" s="67"/>
      <c r="DW134" s="67"/>
      <c r="DX134" s="67"/>
      <c r="DY134" s="67"/>
      <c r="DZ134" s="67"/>
      <c r="EA134" s="48"/>
    </row>
    <row r="135" spans="1:131" ht="14" hidden="1" x14ac:dyDescent="0.2">
      <c r="AU135" s="61"/>
      <c r="AV135" s="61"/>
      <c r="AW135" s="61"/>
      <c r="AX135" s="61"/>
      <c r="AY135" s="61"/>
      <c r="AZ135" s="61"/>
      <c r="BA135" s="61"/>
      <c r="BB135" s="61"/>
      <c r="BC135" s="61"/>
      <c r="BD135" s="61"/>
      <c r="BE135" s="61"/>
      <c r="BF135" s="61"/>
      <c r="BG135" s="61"/>
      <c r="BH135" s="61"/>
      <c r="BI135" s="61"/>
      <c r="BJ135" s="61"/>
      <c r="BK135" s="61"/>
      <c r="BL135" s="61"/>
      <c r="BM135" s="61"/>
      <c r="BN135" s="61"/>
      <c r="BO135" s="61"/>
      <c r="BP135" s="61"/>
      <c r="BQ135" s="61"/>
      <c r="BR135" s="61"/>
      <c r="BS135" s="61"/>
      <c r="BT135" s="61"/>
      <c r="BU135" s="61"/>
      <c r="BV135" s="61"/>
      <c r="BW135" s="61"/>
      <c r="BX135" s="61"/>
      <c r="BY135" s="61"/>
      <c r="BZ135" s="61"/>
      <c r="CA135" s="61"/>
      <c r="CB135" s="61"/>
      <c r="CC135" s="61"/>
      <c r="CD135" s="61"/>
      <c r="CE135" s="61"/>
      <c r="CF135" s="61"/>
      <c r="CG135" s="61"/>
      <c r="CH135" s="61"/>
      <c r="CI135" s="61"/>
      <c r="CJ135" s="61"/>
      <c r="CK135" s="61"/>
      <c r="CL135" s="61"/>
      <c r="CM135" s="61"/>
      <c r="CN135" s="61"/>
      <c r="CO135" s="61"/>
      <c r="CP135" s="61"/>
      <c r="CQ135" s="61"/>
      <c r="CR135" s="61"/>
      <c r="CS135" s="61"/>
      <c r="CT135" s="61"/>
      <c r="CU135" s="61"/>
      <c r="CV135" s="61"/>
      <c r="CW135" s="61"/>
      <c r="CX135" s="61"/>
      <c r="CY135" s="61"/>
      <c r="CZ135" s="61"/>
      <c r="DA135" s="61"/>
      <c r="DB135" s="61"/>
      <c r="DC135" s="61"/>
      <c r="DD135" s="61"/>
      <c r="DE135" s="61"/>
      <c r="DF135" s="61"/>
      <c r="DG135" s="61"/>
      <c r="DH135" s="61"/>
      <c r="DI135" s="61"/>
      <c r="DJ135" s="61"/>
      <c r="DK135" s="61"/>
      <c r="DL135" s="61"/>
      <c r="DM135" s="61"/>
      <c r="DN135" s="61"/>
      <c r="DO135" s="61"/>
      <c r="DP135" s="61"/>
      <c r="DQ135" s="61"/>
      <c r="DR135" s="61"/>
      <c r="DS135" s="61"/>
      <c r="DT135" s="61"/>
      <c r="DU135" s="61"/>
      <c r="DV135" s="61"/>
      <c r="DW135" s="61"/>
      <c r="DX135" s="61"/>
      <c r="DY135" s="61"/>
      <c r="DZ135" s="61"/>
    </row>
  </sheetData>
  <sheetProtection algorithmName="SHA-512" hashValue="umFgEr9fAksXJjokiVFe1Eq+fW/r5AyKpBDaHOwrsVsGp+nSIRJ9n2RgeEcg+bznktmMdBHaRR2t88s6bQTOIg==" saltValue="x1Oy9TwloUMAE3T7FxMShw==" spinCount="100000" sheet="1" objects="1" scenarios="1" formatRows="0"/>
  <mergeCells count="2035">
    <mergeCell ref="DQ5:DU6"/>
    <mergeCell ref="DV5:DZ6"/>
    <mergeCell ref="A26:P27"/>
    <mergeCell ref="Q26:U27"/>
    <mergeCell ref="V26:Z27"/>
    <mergeCell ref="AA26:AE27"/>
    <mergeCell ref="AF26:AJ27"/>
    <mergeCell ref="AK26:AO27"/>
    <mergeCell ref="AP26:AT27"/>
    <mergeCell ref="AU26:AY27"/>
    <mergeCell ref="AZ26:BD27"/>
    <mergeCell ref="BE26:BI27"/>
    <mergeCell ref="A66:P67"/>
    <mergeCell ref="Q66:U67"/>
    <mergeCell ref="V66:Z67"/>
    <mergeCell ref="AA66:AE67"/>
    <mergeCell ref="AF66:AJ67"/>
    <mergeCell ref="AK66:AO67"/>
    <mergeCell ref="AP66:AT67"/>
    <mergeCell ref="AU66:AY67"/>
    <mergeCell ref="AZ66:BD67"/>
    <mergeCell ref="BS64:CG64"/>
    <mergeCell ref="CH64:CL64"/>
    <mergeCell ref="CM64:CQ64"/>
    <mergeCell ref="CR64:CV64"/>
    <mergeCell ref="CW64:DA64"/>
    <mergeCell ref="DB64:DF64"/>
    <mergeCell ref="DG64:DK64"/>
    <mergeCell ref="DL64:DP64"/>
    <mergeCell ref="DQ64:DU64"/>
    <mergeCell ref="DV64:DZ64"/>
    <mergeCell ref="BS65:CG65"/>
    <mergeCell ref="V132:Z132"/>
    <mergeCell ref="AA132:AE132"/>
    <mergeCell ref="AF132:AJ132"/>
    <mergeCell ref="AK132:AO132"/>
    <mergeCell ref="AP132:AT132"/>
    <mergeCell ref="V133:Z133"/>
    <mergeCell ref="AA133:AE133"/>
    <mergeCell ref="AF133:AJ133"/>
    <mergeCell ref="AK133:AO133"/>
    <mergeCell ref="AP133:AT133"/>
    <mergeCell ref="A5:P6"/>
    <mergeCell ref="Q5:U6"/>
    <mergeCell ref="V5:Z6"/>
    <mergeCell ref="AA5:AE6"/>
    <mergeCell ref="AF5:AJ6"/>
    <mergeCell ref="AK5:AO6"/>
    <mergeCell ref="AP5:AT6"/>
    <mergeCell ref="A112:B116"/>
    <mergeCell ref="A132:U133"/>
    <mergeCell ref="A119:B127"/>
    <mergeCell ref="A130:V130"/>
    <mergeCell ref="W130:Z130"/>
    <mergeCell ref="AA130:AE130"/>
    <mergeCell ref="AF130:AJ130"/>
    <mergeCell ref="AK130:AO130"/>
    <mergeCell ref="AP130:AT130"/>
    <mergeCell ref="A118:Z118"/>
    <mergeCell ref="AA118:AE118"/>
    <mergeCell ref="AF118:AJ118"/>
    <mergeCell ref="AK118:AO118"/>
    <mergeCell ref="AP118:AT118"/>
    <mergeCell ref="C114:Z114"/>
    <mergeCell ref="AX130:BE130"/>
    <mergeCell ref="BF130:BL130"/>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A128:V128"/>
    <mergeCell ref="W128:Z128"/>
    <mergeCell ref="AA128:AE128"/>
    <mergeCell ref="AF128:AJ128"/>
    <mergeCell ref="AK128:AO128"/>
    <mergeCell ref="AP128:AT128"/>
    <mergeCell ref="AX128:BE128"/>
    <mergeCell ref="BF128:BL128"/>
    <mergeCell ref="BM128:BS128"/>
    <mergeCell ref="BT128:BZ128"/>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CK125:CO128"/>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BF127:BL127"/>
    <mergeCell ref="BM127:BS127"/>
    <mergeCell ref="BT127:BZ127"/>
    <mergeCell ref="CP127:DF127"/>
    <mergeCell ref="DG127:DK127"/>
    <mergeCell ref="DL127:DP127"/>
    <mergeCell ref="DQ127:DU127"/>
    <mergeCell ref="DV127:DZ127"/>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DV125:DZ125"/>
    <mergeCell ref="CK120:CO124"/>
    <mergeCell ref="C122:Z122"/>
    <mergeCell ref="AA122:AE122"/>
    <mergeCell ref="AF122:AJ122"/>
    <mergeCell ref="AK122:AO122"/>
    <mergeCell ref="AP122:AT122"/>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AU120:AY123"/>
    <mergeCell ref="C120:Z120"/>
    <mergeCell ref="AA120:AE120"/>
    <mergeCell ref="AF120:AJ120"/>
    <mergeCell ref="AK120:AO120"/>
    <mergeCell ref="AP120:AT120"/>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AU110:AY119"/>
    <mergeCell ref="CK110:CL119"/>
    <mergeCell ref="C116:Z116"/>
    <mergeCell ref="AA116:AE116"/>
    <mergeCell ref="AF116:AJ116"/>
    <mergeCell ref="AK116:AO116"/>
    <mergeCell ref="AP116:AT116"/>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6:P86"/>
    <mergeCell ref="Q86:U86"/>
    <mergeCell ref="V86:Z86"/>
    <mergeCell ref="AA86:AE86"/>
    <mergeCell ref="AF86:AJ86"/>
    <mergeCell ref="AK86:AO86"/>
    <mergeCell ref="AP86:AT86"/>
    <mergeCell ref="AU86:AY86"/>
    <mergeCell ref="AZ86:BD86"/>
    <mergeCell ref="BS86:CG86"/>
    <mergeCell ref="CH86:CL86"/>
    <mergeCell ref="CM86:CQ86"/>
    <mergeCell ref="CR86:CV86"/>
    <mergeCell ref="CW86:DA86"/>
    <mergeCell ref="DB86:DF86"/>
    <mergeCell ref="DG86:DK86"/>
    <mergeCell ref="DL86:DP86"/>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4:P84"/>
    <mergeCell ref="Q84:U84"/>
    <mergeCell ref="V84:Z84"/>
    <mergeCell ref="AA84:AE84"/>
    <mergeCell ref="AF84:AJ84"/>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DV83:DZ83"/>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0:P80"/>
    <mergeCell ref="Q80:U80"/>
    <mergeCell ref="V80:Z80"/>
    <mergeCell ref="AA80:AE80"/>
    <mergeCell ref="AF80:AJ80"/>
    <mergeCell ref="AK80:AO80"/>
    <mergeCell ref="AP80:AT80"/>
    <mergeCell ref="AU80:AY80"/>
    <mergeCell ref="AZ80:BD80"/>
    <mergeCell ref="BS80:CG80"/>
    <mergeCell ref="CH80:CL80"/>
    <mergeCell ref="CM80:CQ80"/>
    <mergeCell ref="CR80:CV80"/>
    <mergeCell ref="CW80:DA80"/>
    <mergeCell ref="DB80:DF80"/>
    <mergeCell ref="DG80:DK80"/>
    <mergeCell ref="DL80:DP80"/>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78:P78"/>
    <mergeCell ref="Q78:U78"/>
    <mergeCell ref="V78:Z78"/>
    <mergeCell ref="AA78:AE78"/>
    <mergeCell ref="AF78:AJ78"/>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DV77:DZ77"/>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4:P74"/>
    <mergeCell ref="Q74:U74"/>
    <mergeCell ref="V74:Z74"/>
    <mergeCell ref="AA74:AE74"/>
    <mergeCell ref="AF74:AJ74"/>
    <mergeCell ref="AK74:AO74"/>
    <mergeCell ref="AP74:AT74"/>
    <mergeCell ref="AU74:AY74"/>
    <mergeCell ref="AZ74:BD74"/>
    <mergeCell ref="BS74:CG74"/>
    <mergeCell ref="CH74:CL74"/>
    <mergeCell ref="CM74:CQ74"/>
    <mergeCell ref="CR74:CV74"/>
    <mergeCell ref="CW74:DA74"/>
    <mergeCell ref="DB74:DF74"/>
    <mergeCell ref="DG74:DK74"/>
    <mergeCell ref="DL74:DP74"/>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2:P72"/>
    <mergeCell ref="Q72:U72"/>
    <mergeCell ref="V72:Z72"/>
    <mergeCell ref="AA72:AE72"/>
    <mergeCell ref="AF72:AJ72"/>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DQ69:DU69"/>
    <mergeCell ref="DV69:DZ69"/>
    <mergeCell ref="B68:P68"/>
    <mergeCell ref="Q68:U68"/>
    <mergeCell ref="V68:Z68"/>
    <mergeCell ref="AA68:AE68"/>
    <mergeCell ref="AF68:AJ68"/>
    <mergeCell ref="AK68:AO68"/>
    <mergeCell ref="AP68:AT68"/>
    <mergeCell ref="AU68:AY68"/>
    <mergeCell ref="AZ68:BD68"/>
    <mergeCell ref="BS68:CG68"/>
    <mergeCell ref="CH68:CL68"/>
    <mergeCell ref="DV71:DZ71"/>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B69:P69"/>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CM68:CQ68"/>
    <mergeCell ref="CR68:CV68"/>
    <mergeCell ref="CW68:DA68"/>
    <mergeCell ref="DB68:DF68"/>
    <mergeCell ref="DG68:DK68"/>
    <mergeCell ref="DL68:DP68"/>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DQ68:DU68"/>
    <mergeCell ref="DV68:DZ68"/>
    <mergeCell ref="CH65:CL65"/>
    <mergeCell ref="CM65:CQ65"/>
    <mergeCell ref="CR65:CV65"/>
    <mergeCell ref="CW65:DA65"/>
    <mergeCell ref="DB65:DF65"/>
    <mergeCell ref="DG65:DK65"/>
    <mergeCell ref="DL65:DP65"/>
    <mergeCell ref="DQ65:DU65"/>
    <mergeCell ref="DV65:DZ65"/>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DQ63:DU63"/>
    <mergeCell ref="DV63:DZ63"/>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0:P60"/>
    <mergeCell ref="Q60:U60"/>
    <mergeCell ref="V60:Z60"/>
    <mergeCell ref="AA60:AE60"/>
    <mergeCell ref="AF60:AJ60"/>
    <mergeCell ref="AK60:AO60"/>
    <mergeCell ref="AP60:AT60"/>
    <mergeCell ref="AU60:AY60"/>
    <mergeCell ref="AZ60:BD60"/>
    <mergeCell ref="BE60:BI60"/>
    <mergeCell ref="BS60:CG60"/>
    <mergeCell ref="CH60:CL60"/>
    <mergeCell ref="CM60:CQ60"/>
    <mergeCell ref="CR60:CV60"/>
    <mergeCell ref="CW60:DA60"/>
    <mergeCell ref="DB60:DF60"/>
    <mergeCell ref="DG60:DK60"/>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58:P58"/>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6:DP56"/>
    <mergeCell ref="BS56:CG56"/>
    <mergeCell ref="CH56:CL56"/>
    <mergeCell ref="CM56:CQ56"/>
    <mergeCell ref="CR56:CV56"/>
    <mergeCell ref="CW56:DA56"/>
    <mergeCell ref="DB56:DF56"/>
    <mergeCell ref="DG56:DK56"/>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6:P56"/>
    <mergeCell ref="Q56:U56"/>
    <mergeCell ref="V56:Z56"/>
    <mergeCell ref="AA56:AE56"/>
    <mergeCell ref="AF56:AJ56"/>
    <mergeCell ref="AK56:AO56"/>
    <mergeCell ref="AP56:AT56"/>
    <mergeCell ref="AU56:AY56"/>
    <mergeCell ref="AZ56:BD56"/>
    <mergeCell ref="BE56:BI56"/>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4:P54"/>
    <mergeCell ref="Q54:U54"/>
    <mergeCell ref="V54:Z54"/>
    <mergeCell ref="AA54:AE54"/>
    <mergeCell ref="AF54:AJ54"/>
    <mergeCell ref="AK54:AO54"/>
    <mergeCell ref="AP54:AT54"/>
    <mergeCell ref="AU54:AY54"/>
    <mergeCell ref="AZ54:BD54"/>
    <mergeCell ref="BE54:BI54"/>
    <mergeCell ref="BS54:CG54"/>
    <mergeCell ref="CH54:CL54"/>
    <mergeCell ref="CM54:CQ54"/>
    <mergeCell ref="CR54:CV54"/>
    <mergeCell ref="CW54:DA54"/>
    <mergeCell ref="DB54:DF54"/>
    <mergeCell ref="DG54:DK54"/>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2:P52"/>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0:DP50"/>
    <mergeCell ref="BS50:CG50"/>
    <mergeCell ref="CH50:CL50"/>
    <mergeCell ref="CM50:CQ50"/>
    <mergeCell ref="CR50:CV50"/>
    <mergeCell ref="CW50:DA50"/>
    <mergeCell ref="DB50:DF50"/>
    <mergeCell ref="DG50:DK50"/>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0:P50"/>
    <mergeCell ref="Q50:U50"/>
    <mergeCell ref="V50:Z50"/>
    <mergeCell ref="AA50:AE50"/>
    <mergeCell ref="AF50:AJ50"/>
    <mergeCell ref="AK50:AO50"/>
    <mergeCell ref="AP50:AT50"/>
    <mergeCell ref="AU50:AY50"/>
    <mergeCell ref="AZ50:BD50"/>
    <mergeCell ref="BE50:BI50"/>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48:P48"/>
    <mergeCell ref="Q48:U48"/>
    <mergeCell ref="V48:Z48"/>
    <mergeCell ref="AA48:AE48"/>
    <mergeCell ref="AF48:AJ48"/>
    <mergeCell ref="AK48:AO48"/>
    <mergeCell ref="AP48:AT48"/>
    <mergeCell ref="AU48:AY48"/>
    <mergeCell ref="AZ48:BD48"/>
    <mergeCell ref="BE48:BI48"/>
    <mergeCell ref="BS48:CG48"/>
    <mergeCell ref="CH48:CL48"/>
    <mergeCell ref="CM48:CQ48"/>
    <mergeCell ref="CR48:CV48"/>
    <mergeCell ref="CW48:DA48"/>
    <mergeCell ref="DB48:DF48"/>
    <mergeCell ref="DG48:DK48"/>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6:P46"/>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4:DP44"/>
    <mergeCell ref="BS44:CG44"/>
    <mergeCell ref="CH44:CL44"/>
    <mergeCell ref="CM44:CQ44"/>
    <mergeCell ref="CR44:CV44"/>
    <mergeCell ref="CW44:DA44"/>
    <mergeCell ref="DB44:DF44"/>
    <mergeCell ref="DG44:DK44"/>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4:P44"/>
    <mergeCell ref="Q44:U44"/>
    <mergeCell ref="V44:Z44"/>
    <mergeCell ref="AA44:AE44"/>
    <mergeCell ref="AF44:AJ44"/>
    <mergeCell ref="AK44:AO44"/>
    <mergeCell ref="AP44:AT44"/>
    <mergeCell ref="AU44:AY44"/>
    <mergeCell ref="AZ44:BD44"/>
    <mergeCell ref="BE44:BI44"/>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2:P42"/>
    <mergeCell ref="Q42:U42"/>
    <mergeCell ref="V42:Z42"/>
    <mergeCell ref="AA42:AE42"/>
    <mergeCell ref="AF42:AJ42"/>
    <mergeCell ref="AK42:AO42"/>
    <mergeCell ref="AP42:AT42"/>
    <mergeCell ref="AU42:AY42"/>
    <mergeCell ref="AZ42:BD42"/>
    <mergeCell ref="BE42:BI42"/>
    <mergeCell ref="BS42:CG42"/>
    <mergeCell ref="CH42:CL42"/>
    <mergeCell ref="CM42:CQ42"/>
    <mergeCell ref="CR42:CV42"/>
    <mergeCell ref="CW42:DA42"/>
    <mergeCell ref="DB42:DF42"/>
    <mergeCell ref="DG42:DK42"/>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0:P40"/>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38:DP38"/>
    <mergeCell ref="BS38:CG38"/>
    <mergeCell ref="CH38:CL38"/>
    <mergeCell ref="CM38:CQ38"/>
    <mergeCell ref="CR38:CV38"/>
    <mergeCell ref="CW38:DA38"/>
    <mergeCell ref="DB38:DF38"/>
    <mergeCell ref="DG38:DK38"/>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38:P38"/>
    <mergeCell ref="Q38:U38"/>
    <mergeCell ref="V38:Z38"/>
    <mergeCell ref="AA38:AE38"/>
    <mergeCell ref="AF38:AJ38"/>
    <mergeCell ref="AK38:AO38"/>
    <mergeCell ref="AP38:AT38"/>
    <mergeCell ref="AU38:AY38"/>
    <mergeCell ref="AZ38:BD38"/>
    <mergeCell ref="BE38:BI38"/>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6:P36"/>
    <mergeCell ref="Q36:U36"/>
    <mergeCell ref="V36:Z36"/>
    <mergeCell ref="AA36:AE36"/>
    <mergeCell ref="AF36:AJ36"/>
    <mergeCell ref="AK36:AO36"/>
    <mergeCell ref="AP36:AT36"/>
    <mergeCell ref="AU36:AY36"/>
    <mergeCell ref="AZ36:BD36"/>
    <mergeCell ref="BE36:BI36"/>
    <mergeCell ref="BS36:CG36"/>
    <mergeCell ref="CH36:CL36"/>
    <mergeCell ref="CM36:CQ36"/>
    <mergeCell ref="CR36:CV36"/>
    <mergeCell ref="CW36:DA36"/>
    <mergeCell ref="DB36:DF36"/>
    <mergeCell ref="DG36:DK36"/>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4:P34"/>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2:DP32"/>
    <mergeCell ref="BS32:CG32"/>
    <mergeCell ref="CH32:CL32"/>
    <mergeCell ref="CM32:CQ32"/>
    <mergeCell ref="CR32:CV32"/>
    <mergeCell ref="CW32:DA32"/>
    <mergeCell ref="DB32:DF32"/>
    <mergeCell ref="DG32:DK32"/>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2:P32"/>
    <mergeCell ref="Q32:U32"/>
    <mergeCell ref="V32:Z32"/>
    <mergeCell ref="AA32:AE32"/>
    <mergeCell ref="AF32:AJ32"/>
    <mergeCell ref="AK32:AO32"/>
    <mergeCell ref="AP32:AT32"/>
    <mergeCell ref="AU32:AY32"/>
    <mergeCell ref="AZ32:BD32"/>
    <mergeCell ref="BE32:BI32"/>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0:P30"/>
    <mergeCell ref="Q30:U30"/>
    <mergeCell ref="V30:Z30"/>
    <mergeCell ref="AA30:AE30"/>
    <mergeCell ref="AF30:AJ30"/>
    <mergeCell ref="AK30:AO30"/>
    <mergeCell ref="AP30:AT30"/>
    <mergeCell ref="AU30:AY30"/>
    <mergeCell ref="AZ30:BD30"/>
    <mergeCell ref="BE30:BI30"/>
    <mergeCell ref="BS30:CG30"/>
    <mergeCell ref="CH30:CL30"/>
    <mergeCell ref="CM30:CQ30"/>
    <mergeCell ref="CR30:CV30"/>
    <mergeCell ref="CW30:DA30"/>
    <mergeCell ref="DB30:DF30"/>
    <mergeCell ref="DG30:DK30"/>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28:P28"/>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BS26:CG26"/>
    <mergeCell ref="CH26:CL26"/>
    <mergeCell ref="CM26:CQ26"/>
    <mergeCell ref="CR26:CV26"/>
    <mergeCell ref="CW26:DA26"/>
    <mergeCell ref="DB26:DF26"/>
    <mergeCell ref="DG26:DK26"/>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DL25:DP25"/>
    <mergeCell ref="DQ25:DU25"/>
    <mergeCell ref="DV25:DZ25"/>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B22:P22"/>
    <mergeCell ref="Q22:U22"/>
    <mergeCell ref="V22:Z22"/>
    <mergeCell ref="AA22:AE22"/>
    <mergeCell ref="AF22:AJ22"/>
    <mergeCell ref="AK22:AO22"/>
    <mergeCell ref="AP22:AT22"/>
    <mergeCell ref="AU22:AY22"/>
    <mergeCell ref="AZ22:BD22"/>
    <mergeCell ref="BS22:CG22"/>
    <mergeCell ref="CH22:CL22"/>
    <mergeCell ref="CM22:CQ22"/>
    <mergeCell ref="CR22:CV22"/>
    <mergeCell ref="CW22:DA22"/>
    <mergeCell ref="DB22:DF22"/>
    <mergeCell ref="DG22:DK22"/>
    <mergeCell ref="DL22:DP22"/>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0:P20"/>
    <mergeCell ref="Q20:U20"/>
    <mergeCell ref="V20:Z20"/>
    <mergeCell ref="AA20:AE20"/>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DB16:DF16"/>
    <mergeCell ref="DG16:DK16"/>
    <mergeCell ref="DL16:DP16"/>
    <mergeCell ref="DQ16:DU16"/>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4:P14"/>
    <mergeCell ref="Q14:U14"/>
    <mergeCell ref="V14:Z14"/>
    <mergeCell ref="AA14:AE14"/>
    <mergeCell ref="AF14:AJ14"/>
    <mergeCell ref="AK14:AO14"/>
    <mergeCell ref="AP14:AT14"/>
    <mergeCell ref="AU14:AY14"/>
    <mergeCell ref="BS14:CG14"/>
    <mergeCell ref="CH14:CL14"/>
    <mergeCell ref="CM14:CQ14"/>
    <mergeCell ref="CR14:CV14"/>
    <mergeCell ref="CW14:DA14"/>
    <mergeCell ref="DB14:DF14"/>
    <mergeCell ref="DG14:DK14"/>
    <mergeCell ref="DL14:DP14"/>
    <mergeCell ref="DQ14:DU14"/>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2:P12"/>
    <mergeCell ref="Q12:U12"/>
    <mergeCell ref="V12:Z12"/>
    <mergeCell ref="AA12:AE12"/>
    <mergeCell ref="AF12:AJ12"/>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0:P10"/>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8:DZ8"/>
    <mergeCell ref="DV9:DZ9"/>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B8:P8"/>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A2:BI2"/>
    <mergeCell ref="DJ2:DO2"/>
    <mergeCell ref="DQ2:DZ2"/>
    <mergeCell ref="A4:AY4"/>
    <mergeCell ref="BQ4:DZ4"/>
    <mergeCell ref="B7:P7"/>
    <mergeCell ref="Q7:U7"/>
    <mergeCell ref="V7:Z7"/>
    <mergeCell ref="AA7:AE7"/>
    <mergeCell ref="AF7:AJ7"/>
    <mergeCell ref="AK7:AO7"/>
    <mergeCell ref="AP7:AT7"/>
    <mergeCell ref="AU7:AY7"/>
    <mergeCell ref="BS7:CG7"/>
    <mergeCell ref="CH7:CL7"/>
    <mergeCell ref="CM7:CQ7"/>
    <mergeCell ref="CR7:CV7"/>
    <mergeCell ref="CW7:DA7"/>
    <mergeCell ref="DB7:DF7"/>
    <mergeCell ref="DG7:DK7"/>
    <mergeCell ref="DL7:DP7"/>
    <mergeCell ref="DQ7:DU7"/>
    <mergeCell ref="DV7:DZ7"/>
    <mergeCell ref="AU5:AY6"/>
    <mergeCell ref="BQ5:CG6"/>
    <mergeCell ref="CH5:CL6"/>
    <mergeCell ref="CM5:CQ6"/>
    <mergeCell ref="CR5:CV6"/>
    <mergeCell ref="CW5:DA6"/>
    <mergeCell ref="DB5:DF6"/>
    <mergeCell ref="DG5:DK6"/>
    <mergeCell ref="DL5:DP6"/>
  </mergeCells>
  <phoneticPr fontId="5"/>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265625" style="77" customWidth="1"/>
    <col min="121" max="121" width="0" style="78" hidden="1" customWidth="1"/>
    <col min="122" max="122" width="9" style="78" hidden="1" customWidth="1"/>
    <col min="123" max="16384" width="9" style="78" hidden="1"/>
  </cols>
  <sheetData>
    <row r="1" spans="1:120" ht="13" x14ac:dyDescent="0.2">
      <c r="A1" s="78"/>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78"/>
    </row>
    <row r="17" spans="119:120" ht="13" x14ac:dyDescent="0.2">
      <c r="DP17" s="78"/>
    </row>
    <row r="18" spans="119:120" ht="13" x14ac:dyDescent="0.2"/>
    <row r="19" spans="119:120" ht="13" x14ac:dyDescent="0.2"/>
    <row r="20" spans="119:120" ht="13" x14ac:dyDescent="0.2">
      <c r="DO20" s="78"/>
      <c r="DP20" s="78"/>
    </row>
    <row r="21" spans="119:120" ht="13" x14ac:dyDescent="0.2">
      <c r="DP21" s="78"/>
    </row>
    <row r="22" spans="119:120" ht="13" x14ac:dyDescent="0.2"/>
    <row r="23" spans="119:120" ht="13" x14ac:dyDescent="0.2">
      <c r="DO23" s="78"/>
      <c r="DP23" s="78"/>
    </row>
    <row r="24" spans="119:120" ht="13" x14ac:dyDescent="0.2">
      <c r="DP24" s="78"/>
    </row>
    <row r="25" spans="119:120" ht="13" x14ac:dyDescent="0.2">
      <c r="DP25" s="78"/>
    </row>
    <row r="26" spans="119:120" ht="13" x14ac:dyDescent="0.2">
      <c r="DO26" s="78"/>
      <c r="DP26" s="78"/>
    </row>
    <row r="27" spans="119:120" ht="13" x14ac:dyDescent="0.2"/>
    <row r="28" spans="119:120" ht="13" x14ac:dyDescent="0.2">
      <c r="DO28" s="78"/>
      <c r="DP28" s="78"/>
    </row>
    <row r="29" spans="119:120" ht="13" x14ac:dyDescent="0.2">
      <c r="DP29" s="78"/>
    </row>
    <row r="30" spans="119:120" ht="13" x14ac:dyDescent="0.2"/>
    <row r="31" spans="119:120" ht="13" x14ac:dyDescent="0.2">
      <c r="DO31" s="78"/>
      <c r="DP31" s="78"/>
    </row>
    <row r="32" spans="119:120" ht="13" x14ac:dyDescent="0.2"/>
    <row r="33" spans="98:120" ht="13" x14ac:dyDescent="0.2">
      <c r="DO33" s="78"/>
      <c r="DP33" s="78"/>
    </row>
    <row r="34" spans="98:120" ht="13" x14ac:dyDescent="0.2">
      <c r="DM34" s="78"/>
    </row>
    <row r="35" spans="98:120" ht="13" x14ac:dyDescent="0.2">
      <c r="CT35" s="78"/>
      <c r="CU35" s="78"/>
      <c r="CV35" s="78"/>
      <c r="CY35" s="78"/>
      <c r="CZ35" s="78"/>
      <c r="DA35" s="78"/>
      <c r="DD35" s="78"/>
      <c r="DE35" s="78"/>
      <c r="DF35" s="78"/>
      <c r="DI35" s="78"/>
      <c r="DJ35" s="78"/>
      <c r="DK35" s="78"/>
      <c r="DM35" s="78"/>
      <c r="DN35" s="78"/>
      <c r="DO35" s="78"/>
      <c r="DP35" s="78"/>
    </row>
    <row r="36" spans="98:120" ht="13" x14ac:dyDescent="0.2"/>
    <row r="37" spans="98:120" ht="13" x14ac:dyDescent="0.2">
      <c r="CW37" s="78"/>
      <c r="DB37" s="78"/>
      <c r="DG37" s="78"/>
      <c r="DL37" s="78"/>
      <c r="DP37" s="78"/>
    </row>
    <row r="38" spans="98:120" ht="13" x14ac:dyDescent="0.2">
      <c r="CT38" s="78"/>
      <c r="CU38" s="78"/>
      <c r="CV38" s="78"/>
      <c r="CW38" s="78"/>
      <c r="CY38" s="78"/>
      <c r="CZ38" s="78"/>
      <c r="DA38" s="78"/>
      <c r="DB38" s="78"/>
      <c r="DD38" s="78"/>
      <c r="DE38" s="78"/>
      <c r="DF38" s="78"/>
      <c r="DG38" s="78"/>
      <c r="DI38" s="78"/>
      <c r="DJ38" s="78"/>
      <c r="DK38" s="78"/>
      <c r="DL38" s="78"/>
      <c r="DN38" s="78"/>
      <c r="DO38" s="78"/>
      <c r="DP38" s="78"/>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78"/>
      <c r="DO49" s="78"/>
      <c r="DP49" s="78"/>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78"/>
      <c r="CS63" s="78"/>
      <c r="CX63" s="78"/>
      <c r="DC63" s="78"/>
      <c r="DH63" s="78"/>
    </row>
    <row r="64" spans="22:120" ht="13" x14ac:dyDescent="0.2">
      <c r="V64" s="78"/>
    </row>
    <row r="65" spans="15:120" ht="13" x14ac:dyDescent="0.2">
      <c r="X65" s="78"/>
      <c r="Z65" s="78"/>
      <c r="AA65" s="78"/>
      <c r="AB65" s="78"/>
      <c r="AC65" s="78"/>
      <c r="AD65" s="78"/>
      <c r="AE65" s="78"/>
      <c r="AF65" s="78"/>
      <c r="AG65" s="78"/>
      <c r="AH65" s="78"/>
      <c r="AI65" s="78"/>
      <c r="AJ65" s="78"/>
      <c r="AK65" s="78"/>
      <c r="AL65" s="78"/>
      <c r="AM65" s="78"/>
      <c r="AN65" s="78"/>
      <c r="AO65" s="78"/>
      <c r="AP65" s="78"/>
      <c r="AQ65" s="78"/>
      <c r="AR65" s="78"/>
      <c r="AS65" s="78"/>
      <c r="AT65" s="78"/>
      <c r="AU65" s="78"/>
      <c r="AV65" s="78"/>
      <c r="AW65" s="78"/>
      <c r="AX65" s="78"/>
      <c r="AY65" s="78"/>
      <c r="AZ65" s="78"/>
      <c r="BA65" s="78"/>
      <c r="BB65" s="78"/>
      <c r="BC65" s="78"/>
      <c r="BD65" s="78"/>
      <c r="BE65" s="78"/>
      <c r="BF65" s="78"/>
      <c r="BG65" s="78"/>
      <c r="BH65" s="78"/>
      <c r="BI65" s="78"/>
      <c r="BJ65" s="78"/>
      <c r="BK65" s="78"/>
      <c r="BL65" s="78"/>
      <c r="BM65" s="78"/>
      <c r="BN65" s="78"/>
      <c r="BO65" s="78"/>
      <c r="BP65" s="78"/>
      <c r="BQ65" s="78"/>
      <c r="BR65" s="78"/>
      <c r="BS65" s="78"/>
      <c r="BT65" s="78"/>
      <c r="BU65" s="78"/>
      <c r="BV65" s="78"/>
      <c r="BW65" s="78"/>
      <c r="BX65" s="78"/>
      <c r="BY65" s="78"/>
      <c r="BZ65" s="78"/>
      <c r="CA65" s="78"/>
      <c r="CB65" s="78"/>
      <c r="CC65" s="78"/>
      <c r="CD65" s="78"/>
      <c r="CE65" s="78"/>
      <c r="CF65" s="78"/>
      <c r="CG65" s="78"/>
      <c r="CH65" s="78"/>
      <c r="CI65" s="78"/>
      <c r="CJ65" s="78"/>
      <c r="CK65" s="78"/>
      <c r="CL65" s="78"/>
      <c r="CM65" s="78"/>
      <c r="CN65" s="78"/>
      <c r="CO65" s="78"/>
      <c r="CP65" s="78"/>
      <c r="CQ65" s="78"/>
      <c r="CR65" s="78"/>
      <c r="CU65" s="78"/>
      <c r="CZ65" s="78"/>
      <c r="DE65" s="78"/>
      <c r="DJ65" s="78"/>
    </row>
    <row r="66" spans="15:120" ht="13" x14ac:dyDescent="0.2">
      <c r="Q66" s="78"/>
      <c r="S66" s="78"/>
      <c r="U66" s="78"/>
      <c r="DM66" s="78"/>
    </row>
    <row r="67" spans="15:120" ht="13" x14ac:dyDescent="0.2">
      <c r="O67" s="78"/>
      <c r="P67" s="78"/>
      <c r="R67" s="78"/>
      <c r="T67" s="78"/>
      <c r="Y67" s="78"/>
      <c r="CT67" s="78"/>
      <c r="CV67" s="78"/>
      <c r="CW67" s="78"/>
      <c r="CY67" s="78"/>
      <c r="DA67" s="78"/>
      <c r="DB67" s="78"/>
      <c r="DD67" s="78"/>
      <c r="DF67" s="78"/>
      <c r="DG67" s="78"/>
      <c r="DI67" s="78"/>
      <c r="DK67" s="78"/>
      <c r="DL67" s="78"/>
      <c r="DN67" s="78"/>
      <c r="DO67" s="78"/>
      <c r="DP67" s="78"/>
    </row>
    <row r="68" spans="15:120" ht="13" x14ac:dyDescent="0.2"/>
    <row r="69" spans="15:120" ht="13" x14ac:dyDescent="0.2"/>
    <row r="70" spans="15:120" ht="13" x14ac:dyDescent="0.2"/>
    <row r="71" spans="15:120" ht="13" x14ac:dyDescent="0.2"/>
    <row r="72" spans="15:120" ht="13" x14ac:dyDescent="0.2">
      <c r="DP72" s="78"/>
    </row>
    <row r="73" spans="15:120" ht="13" x14ac:dyDescent="0.2">
      <c r="DP73" s="78"/>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78"/>
      <c r="CX96" s="78"/>
      <c r="DC96" s="78"/>
      <c r="DH96" s="78"/>
    </row>
    <row r="97" spans="24:120" ht="13" x14ac:dyDescent="0.2">
      <c r="CS97" s="78"/>
      <c r="CX97" s="78"/>
      <c r="DC97" s="78"/>
      <c r="DH97" s="78"/>
      <c r="DP97" s="77" t="s">
        <v>95</v>
      </c>
    </row>
    <row r="98" spans="24:120" ht="13" hidden="1" x14ac:dyDescent="0.2">
      <c r="CS98" s="78"/>
      <c r="CX98" s="78"/>
      <c r="DC98" s="78"/>
      <c r="DH98" s="78"/>
    </row>
    <row r="99" spans="24:120" ht="13" hidden="1" x14ac:dyDescent="0.2">
      <c r="CS99" s="78"/>
      <c r="CX99" s="78"/>
      <c r="DC99" s="78"/>
      <c r="DH99" s="78"/>
    </row>
    <row r="101" spans="24:120" ht="12" hidden="1" customHeight="1" x14ac:dyDescent="0.2">
      <c r="X101" s="78"/>
      <c r="Y101" s="78"/>
      <c r="Z101" s="78"/>
      <c r="AA101" s="78"/>
      <c r="AB101" s="78"/>
      <c r="AC101" s="78"/>
      <c r="AD101" s="78"/>
      <c r="AE101" s="78"/>
      <c r="AF101" s="78"/>
      <c r="AG101" s="78"/>
      <c r="AH101" s="78"/>
      <c r="AI101" s="78"/>
      <c r="AJ101" s="78"/>
      <c r="AK101" s="78"/>
      <c r="AL101" s="78"/>
      <c r="AM101" s="78"/>
      <c r="AN101" s="78"/>
      <c r="AO101" s="78"/>
      <c r="AP101" s="78"/>
      <c r="AQ101" s="78"/>
      <c r="AR101" s="78"/>
      <c r="AS101" s="78"/>
      <c r="AT101" s="78"/>
      <c r="AU101" s="78"/>
      <c r="AV101" s="78"/>
      <c r="AW101" s="78"/>
      <c r="AX101" s="78"/>
      <c r="AY101" s="78"/>
      <c r="AZ101" s="78"/>
      <c r="BA101" s="78"/>
      <c r="BB101" s="78"/>
      <c r="BC101" s="78"/>
      <c r="BD101" s="78"/>
      <c r="BE101" s="78"/>
      <c r="BF101" s="78"/>
      <c r="BG101" s="78"/>
      <c r="BH101" s="78"/>
      <c r="BI101" s="78"/>
      <c r="BJ101" s="78"/>
      <c r="BK101" s="78"/>
      <c r="BL101" s="78"/>
      <c r="BM101" s="78"/>
      <c r="BN101" s="78"/>
      <c r="BO101" s="78"/>
      <c r="BP101" s="78"/>
      <c r="BQ101" s="78"/>
      <c r="BR101" s="78"/>
      <c r="BS101" s="78"/>
      <c r="BT101" s="78"/>
      <c r="BU101" s="78"/>
      <c r="BV101" s="78"/>
      <c r="BW101" s="78"/>
      <c r="BX101" s="78"/>
      <c r="BY101" s="78"/>
      <c r="BZ101" s="78"/>
      <c r="CA101" s="78"/>
      <c r="CB101" s="78"/>
      <c r="CC101" s="78"/>
      <c r="CD101" s="78"/>
      <c r="CE101" s="78"/>
      <c r="CF101" s="78"/>
      <c r="CG101" s="78"/>
      <c r="CH101" s="78"/>
      <c r="CI101" s="78"/>
      <c r="CJ101" s="78"/>
      <c r="CK101" s="78"/>
      <c r="CL101" s="78"/>
      <c r="CM101" s="78"/>
      <c r="CN101" s="78"/>
      <c r="CO101" s="78"/>
      <c r="CP101" s="78"/>
      <c r="CQ101" s="78"/>
      <c r="CR101" s="78"/>
      <c r="CU101" s="78"/>
      <c r="CZ101" s="78"/>
      <c r="DE101" s="78"/>
      <c r="DJ101" s="78"/>
    </row>
    <row r="102" spans="24:120" ht="1.5" hidden="1" customHeight="1" x14ac:dyDescent="0.2">
      <c r="CU102" s="78"/>
      <c r="CZ102" s="78"/>
      <c r="DE102" s="78"/>
      <c r="DJ102" s="78"/>
      <c r="DM102" s="78"/>
    </row>
    <row r="103" spans="24:120" ht="13" hidden="1" x14ac:dyDescent="0.2">
      <c r="CT103" s="78"/>
      <c r="CV103" s="78"/>
      <c r="CW103" s="78"/>
      <c r="CY103" s="78"/>
      <c r="DA103" s="78"/>
      <c r="DB103" s="78"/>
      <c r="DD103" s="78"/>
      <c r="DF103" s="78"/>
      <c r="DG103" s="78"/>
      <c r="DI103" s="78"/>
      <c r="DK103" s="78"/>
      <c r="DL103" s="78"/>
      <c r="DM103" s="78"/>
      <c r="DN103" s="78"/>
      <c r="DO103" s="78"/>
      <c r="DP103" s="78"/>
    </row>
    <row r="104" spans="24:120" ht="13" hidden="1" x14ac:dyDescent="0.2">
      <c r="CV104" s="78"/>
      <c r="CW104" s="78"/>
      <c r="DA104" s="78"/>
      <c r="DB104" s="78"/>
      <c r="DF104" s="78"/>
      <c r="DG104" s="78"/>
      <c r="DK104" s="78"/>
      <c r="DL104" s="78"/>
      <c r="DN104" s="78"/>
      <c r="DO104" s="78"/>
      <c r="DP104" s="78"/>
    </row>
    <row r="105" spans="24:120" ht="12.75" hidden="1" customHeight="1" x14ac:dyDescent="0.2"/>
  </sheetData>
  <sheetProtection algorithmName="SHA-512" hashValue="p6yF371Ugtp+V/FQhRPm5wQs+Gu93vQfUQ7MBctlaxmAkbhDe9fSlWxqnsdZahL0floTo5IpcJ8TncwfIO9oTw==" saltValue="4OL2Y9RTyeFrSAvQlJk4eQ==" spinCount="100000" sheet="1" objects="1" scenarios="1"/>
  <phoneticPr fontId="5"/>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328125" style="77" customWidth="1"/>
    <col min="117" max="117" width="9" style="78" hidden="1" customWidth="1"/>
    <col min="118" max="16384" width="9" style="78" hidden="1"/>
  </cols>
  <sheetData>
    <row r="1" spans="2:116" ht="13.5" customHeight="1" x14ac:dyDescent="0.2">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row>
    <row r="2" spans="2:116" ht="13.5" customHeight="1" x14ac:dyDescent="0.2"/>
    <row r="3" spans="2:116" ht="13.5" customHeight="1" x14ac:dyDescent="0.2"/>
    <row r="4" spans="2:116" ht="13.5" customHeight="1" x14ac:dyDescent="0.2">
      <c r="R4" s="78"/>
      <c r="S4" s="78"/>
      <c r="T4" s="78"/>
      <c r="U4" s="78"/>
      <c r="V4" s="78"/>
      <c r="W4" s="78"/>
      <c r="X4" s="78"/>
      <c r="Y4" s="78"/>
      <c r="Z4" s="78"/>
      <c r="AA4" s="78"/>
      <c r="AB4" s="78"/>
      <c r="AC4" s="78"/>
      <c r="AD4" s="78"/>
      <c r="AE4" s="78"/>
      <c r="AF4" s="78"/>
      <c r="AG4" s="78"/>
      <c r="AH4" s="78"/>
      <c r="AI4" s="78"/>
      <c r="AJ4" s="78"/>
      <c r="AK4" s="78"/>
      <c r="AL4" s="78"/>
      <c r="AM4" s="78"/>
      <c r="AN4" s="78"/>
      <c r="AO4" s="78"/>
      <c r="AP4" s="78"/>
      <c r="AQ4" s="78"/>
      <c r="AR4" s="78"/>
      <c r="AS4" s="78"/>
      <c r="AT4" s="78"/>
      <c r="AU4" s="78"/>
      <c r="AV4" s="78"/>
      <c r="AW4" s="78"/>
      <c r="AX4" s="78"/>
      <c r="AY4" s="78"/>
      <c r="AZ4" s="78"/>
      <c r="BA4" s="78"/>
      <c r="BB4" s="78"/>
      <c r="BC4" s="78"/>
      <c r="BD4" s="78"/>
      <c r="BE4" s="78"/>
      <c r="BF4" s="78"/>
      <c r="BG4" s="78"/>
      <c r="BH4" s="78"/>
      <c r="BI4" s="78"/>
      <c r="BJ4" s="78"/>
      <c r="BK4" s="78"/>
      <c r="BL4" s="78"/>
      <c r="BM4" s="78"/>
      <c r="BN4" s="78"/>
      <c r="BO4" s="78"/>
      <c r="BP4" s="78"/>
      <c r="BQ4" s="78"/>
      <c r="BR4" s="78"/>
      <c r="BS4" s="78"/>
      <c r="BT4" s="78"/>
      <c r="BU4" s="78"/>
      <c r="BV4" s="78"/>
      <c r="BW4" s="78"/>
      <c r="BX4" s="78"/>
      <c r="BY4" s="78"/>
      <c r="BZ4" s="78"/>
      <c r="CA4" s="78"/>
      <c r="CB4" s="78"/>
      <c r="CC4" s="78"/>
      <c r="CD4" s="78"/>
      <c r="CE4" s="78"/>
      <c r="CF4" s="78"/>
      <c r="CG4" s="78"/>
      <c r="CH4" s="78"/>
      <c r="CI4" s="78"/>
      <c r="CJ4" s="78"/>
      <c r="CK4" s="78"/>
      <c r="CL4" s="78"/>
      <c r="CM4" s="78"/>
      <c r="CN4" s="78"/>
      <c r="CO4" s="78"/>
      <c r="CP4" s="78"/>
      <c r="CQ4" s="78"/>
      <c r="CR4" s="78"/>
      <c r="CS4" s="78"/>
      <c r="CT4" s="78"/>
      <c r="CU4" s="78"/>
      <c r="CV4" s="78"/>
      <c r="CW4" s="78"/>
      <c r="CX4" s="78"/>
      <c r="CY4" s="78"/>
      <c r="CZ4" s="78"/>
      <c r="DA4" s="78"/>
      <c r="DB4" s="78"/>
      <c r="DC4" s="78"/>
      <c r="DD4" s="78"/>
      <c r="DE4" s="78"/>
      <c r="DF4" s="78"/>
      <c r="DG4" s="78"/>
      <c r="DH4" s="78"/>
      <c r="DI4" s="78"/>
      <c r="DJ4" s="78"/>
      <c r="DK4" s="78"/>
      <c r="DL4" s="78"/>
    </row>
    <row r="5" spans="2:116" ht="13.5" customHeight="1" x14ac:dyDescent="0.2">
      <c r="R5" s="78"/>
      <c r="S5" s="78"/>
      <c r="T5" s="78"/>
      <c r="U5" s="78"/>
      <c r="V5" s="78"/>
      <c r="W5" s="78"/>
      <c r="X5" s="78"/>
      <c r="Y5" s="78"/>
      <c r="Z5" s="78"/>
      <c r="AA5" s="78"/>
      <c r="AB5" s="78"/>
      <c r="AC5" s="78"/>
      <c r="AD5" s="78"/>
      <c r="AE5" s="78"/>
      <c r="AF5" s="78"/>
      <c r="AG5" s="78"/>
      <c r="AH5" s="78"/>
      <c r="AI5" s="78"/>
      <c r="AJ5" s="78"/>
      <c r="AK5" s="78"/>
      <c r="AL5" s="78"/>
      <c r="AM5" s="78"/>
      <c r="AN5" s="78"/>
      <c r="AO5" s="78"/>
      <c r="AP5" s="78"/>
      <c r="AQ5" s="78"/>
      <c r="AR5" s="78"/>
      <c r="AS5" s="78"/>
      <c r="AT5" s="78"/>
      <c r="AU5" s="78"/>
      <c r="AV5" s="78"/>
      <c r="AW5" s="78"/>
      <c r="AX5" s="78"/>
      <c r="AY5" s="78"/>
      <c r="AZ5" s="78"/>
      <c r="BA5" s="78"/>
      <c r="BB5" s="78"/>
      <c r="BC5" s="78"/>
      <c r="BD5" s="78"/>
      <c r="BE5" s="78"/>
      <c r="BF5" s="78"/>
      <c r="BG5" s="78"/>
      <c r="BH5" s="78"/>
      <c r="BI5" s="78"/>
      <c r="BJ5" s="78"/>
      <c r="BK5" s="78"/>
      <c r="BL5" s="78"/>
      <c r="BM5" s="78"/>
      <c r="BN5" s="78"/>
      <c r="BO5" s="78"/>
      <c r="BP5" s="78"/>
      <c r="BQ5" s="78"/>
      <c r="BR5" s="78"/>
      <c r="BS5" s="78"/>
      <c r="BT5" s="78"/>
      <c r="BU5" s="78"/>
      <c r="BV5" s="78"/>
      <c r="BW5" s="78"/>
      <c r="BX5" s="78"/>
      <c r="BY5" s="78"/>
      <c r="BZ5" s="78"/>
      <c r="CA5" s="78"/>
      <c r="CB5" s="78"/>
      <c r="CC5" s="78"/>
      <c r="CD5" s="78"/>
      <c r="CE5" s="78"/>
      <c r="CF5" s="78"/>
      <c r="CG5" s="78"/>
      <c r="CH5" s="78"/>
      <c r="CI5" s="78"/>
      <c r="CJ5" s="78"/>
      <c r="CK5" s="78"/>
      <c r="CL5" s="78"/>
      <c r="CM5" s="78"/>
      <c r="CN5" s="78"/>
      <c r="CO5" s="78"/>
      <c r="CP5" s="78"/>
      <c r="CQ5" s="78"/>
      <c r="CR5" s="78"/>
      <c r="CS5" s="78"/>
      <c r="CT5" s="78"/>
      <c r="CU5" s="78"/>
      <c r="CV5" s="78"/>
      <c r="CW5" s="78"/>
      <c r="CX5" s="78"/>
      <c r="CY5" s="78"/>
      <c r="CZ5" s="78"/>
      <c r="DA5" s="78"/>
      <c r="DB5" s="78"/>
      <c r="DC5" s="78"/>
      <c r="DD5" s="78"/>
      <c r="DE5" s="78"/>
      <c r="DF5" s="78"/>
      <c r="DG5" s="78"/>
      <c r="DH5" s="78"/>
      <c r="DI5" s="78"/>
      <c r="DJ5" s="78"/>
      <c r="DK5" s="78"/>
      <c r="DL5" s="78"/>
    </row>
    <row r="6" spans="2:116" ht="13.5" customHeight="1" x14ac:dyDescent="0.2"/>
    <row r="7" spans="2:116" ht="13.5" customHeight="1" x14ac:dyDescent="0.2"/>
    <row r="8" spans="2:116" ht="13.5" customHeight="1" x14ac:dyDescent="0.2"/>
    <row r="9" spans="2:116" ht="13.5" customHeight="1" x14ac:dyDescent="0.2"/>
    <row r="10" spans="2:116" ht="13.5" customHeight="1" x14ac:dyDescent="0.2"/>
    <row r="11" spans="2:116" ht="13.5" customHeight="1" x14ac:dyDescent="0.2"/>
    <row r="12" spans="2:116" ht="13.5" customHeight="1" x14ac:dyDescent="0.2"/>
    <row r="13" spans="2:116" ht="13.5" customHeight="1" x14ac:dyDescent="0.2"/>
    <row r="14" spans="2:116" ht="13.5" customHeight="1" x14ac:dyDescent="0.2"/>
    <row r="15" spans="2:116" ht="13.5" customHeight="1" x14ac:dyDescent="0.2"/>
    <row r="16" spans="2:116" ht="13.5" customHeight="1" x14ac:dyDescent="0.2"/>
    <row r="17" spans="9:116" ht="13.5" customHeight="1" x14ac:dyDescent="0.2"/>
    <row r="18" spans="9:116" ht="13.5" customHeight="1" x14ac:dyDescent="0.2">
      <c r="I18" s="78"/>
      <c r="J18" s="78"/>
      <c r="K18" s="78"/>
      <c r="L18" s="78"/>
      <c r="M18" s="78"/>
      <c r="N18" s="78"/>
      <c r="O18" s="78"/>
      <c r="P18" s="78"/>
      <c r="Q18" s="78"/>
      <c r="R18" s="78"/>
      <c r="S18" s="78"/>
      <c r="T18" s="78"/>
      <c r="U18" s="78"/>
      <c r="V18" s="78"/>
      <c r="W18" s="78"/>
      <c r="X18" s="78"/>
      <c r="Y18" s="78"/>
      <c r="Z18" s="78"/>
      <c r="AA18" s="78"/>
      <c r="AB18" s="78"/>
      <c r="AC18" s="78"/>
      <c r="AD18" s="78"/>
      <c r="AE18" s="78"/>
      <c r="AF18" s="78"/>
      <c r="AG18" s="78"/>
      <c r="AH18" s="78"/>
      <c r="AI18" s="78"/>
      <c r="AJ18" s="78"/>
      <c r="AK18" s="78"/>
      <c r="AL18" s="78"/>
      <c r="AM18" s="78"/>
      <c r="AN18" s="78"/>
      <c r="AO18" s="78"/>
      <c r="AP18" s="78"/>
      <c r="AQ18" s="78"/>
      <c r="AR18" s="78"/>
      <c r="AS18" s="78"/>
      <c r="AT18" s="78"/>
      <c r="AU18" s="78"/>
      <c r="AV18" s="78"/>
      <c r="AW18" s="78"/>
      <c r="AX18" s="78"/>
      <c r="AY18" s="78"/>
      <c r="AZ18" s="78"/>
      <c r="BA18" s="78"/>
      <c r="BB18" s="78"/>
      <c r="BC18" s="78"/>
      <c r="BD18" s="78"/>
      <c r="BE18" s="78"/>
      <c r="BF18" s="78"/>
      <c r="BG18" s="78"/>
      <c r="BH18" s="78"/>
      <c r="BI18" s="78"/>
      <c r="BJ18" s="78"/>
      <c r="BK18" s="78"/>
      <c r="BL18" s="78"/>
      <c r="BM18" s="78"/>
      <c r="BN18" s="78"/>
      <c r="BO18" s="78"/>
      <c r="BP18" s="78"/>
      <c r="BQ18" s="78"/>
      <c r="BR18" s="78"/>
      <c r="BS18" s="78"/>
      <c r="BT18" s="78"/>
      <c r="BU18" s="78"/>
      <c r="BV18" s="78"/>
      <c r="BW18" s="78"/>
      <c r="BX18" s="78"/>
      <c r="BY18" s="78"/>
      <c r="BZ18" s="78"/>
      <c r="CA18" s="78"/>
      <c r="CB18" s="78"/>
      <c r="CC18" s="78"/>
      <c r="CD18" s="78"/>
      <c r="CE18" s="78"/>
      <c r="CF18" s="78"/>
      <c r="CG18" s="78"/>
      <c r="CH18" s="78"/>
      <c r="CI18" s="78"/>
      <c r="CJ18" s="78"/>
      <c r="CK18" s="78"/>
      <c r="CL18" s="78"/>
      <c r="CM18" s="78"/>
      <c r="CN18" s="78"/>
      <c r="CO18" s="78"/>
      <c r="CP18" s="78"/>
      <c r="CQ18" s="78"/>
      <c r="CR18" s="78"/>
      <c r="CS18" s="78"/>
      <c r="CT18" s="78"/>
      <c r="CU18" s="78"/>
      <c r="CV18" s="78"/>
      <c r="CW18" s="78"/>
      <c r="CX18" s="78"/>
      <c r="CY18" s="78"/>
      <c r="CZ18" s="78"/>
      <c r="DA18" s="78"/>
      <c r="DB18" s="78"/>
      <c r="DC18" s="78"/>
      <c r="DD18" s="78"/>
      <c r="DE18" s="78"/>
      <c r="DF18" s="78"/>
      <c r="DG18" s="78"/>
      <c r="DH18" s="78"/>
      <c r="DI18" s="78"/>
      <c r="DJ18" s="78"/>
      <c r="DK18" s="78"/>
      <c r="DL18" s="78"/>
    </row>
    <row r="19" spans="9:116" ht="13.5" customHeight="1" x14ac:dyDescent="0.2"/>
    <row r="20" spans="9:116" ht="13.5" customHeight="1" x14ac:dyDescent="0.2"/>
    <row r="21" spans="9:116" ht="13.5" customHeight="1" x14ac:dyDescent="0.2">
      <c r="DL21" s="78"/>
    </row>
    <row r="22" spans="9:116" ht="13.5" customHeight="1" x14ac:dyDescent="0.2">
      <c r="DI22" s="78"/>
      <c r="DJ22" s="78"/>
      <c r="DK22" s="78"/>
      <c r="DL22" s="78"/>
    </row>
    <row r="23" spans="9:116" ht="13.5" customHeight="1" x14ac:dyDescent="0.2">
      <c r="CY23" s="78"/>
      <c r="CZ23" s="78"/>
      <c r="DA23" s="78"/>
      <c r="DB23" s="78"/>
      <c r="DC23" s="78"/>
      <c r="DD23" s="78"/>
      <c r="DE23" s="78"/>
      <c r="DF23" s="78"/>
      <c r="DG23" s="78"/>
      <c r="DH23" s="78"/>
      <c r="DI23" s="78"/>
      <c r="DJ23" s="78"/>
      <c r="DK23" s="78"/>
      <c r="DL23" s="78"/>
    </row>
    <row r="24" spans="9:116" ht="13.5" customHeight="1" x14ac:dyDescent="0.2"/>
    <row r="25" spans="9:116" ht="13.5" customHeight="1" x14ac:dyDescent="0.2"/>
    <row r="26" spans="9:116" ht="13.5" customHeight="1" x14ac:dyDescent="0.2"/>
    <row r="27" spans="9:116" ht="13.5" customHeight="1" x14ac:dyDescent="0.2"/>
    <row r="28" spans="9:116" ht="13.5" customHeight="1" x14ac:dyDescent="0.2"/>
    <row r="29" spans="9:116" ht="13.5" customHeight="1" x14ac:dyDescent="0.2"/>
    <row r="30" spans="9:116" ht="13.5" customHeight="1" x14ac:dyDescent="0.2"/>
    <row r="31" spans="9:116" ht="13.5" customHeight="1" x14ac:dyDescent="0.2"/>
    <row r="32" spans="9:116" ht="13.5" customHeight="1" x14ac:dyDescent="0.2"/>
    <row r="33" spans="15:116" ht="13.5" customHeight="1" x14ac:dyDescent="0.2"/>
    <row r="34" spans="15:116" ht="13.5" customHeight="1" x14ac:dyDescent="0.2"/>
    <row r="35" spans="15:116" ht="13.5" customHeight="1" x14ac:dyDescent="0.2">
      <c r="CZ35" s="78"/>
      <c r="DA35" s="78"/>
      <c r="DB35" s="78"/>
      <c r="DC35" s="78"/>
      <c r="DD35" s="78"/>
      <c r="DE35" s="78"/>
      <c r="DF35" s="78"/>
      <c r="DG35" s="78"/>
      <c r="DH35" s="78"/>
      <c r="DI35" s="78"/>
      <c r="DJ35" s="78"/>
      <c r="DK35" s="78"/>
      <c r="DL35" s="78"/>
    </row>
    <row r="36" spans="15:116" ht="13.5" customHeight="1" x14ac:dyDescent="0.2"/>
    <row r="37" spans="15:116" ht="13.5" customHeight="1" x14ac:dyDescent="0.2">
      <c r="DL37" s="78"/>
    </row>
    <row r="38" spans="15:116" ht="13.5" customHeight="1" x14ac:dyDescent="0.2">
      <c r="DI38" s="78"/>
      <c r="DJ38" s="78"/>
      <c r="DK38" s="78"/>
      <c r="DL38" s="78"/>
    </row>
    <row r="39" spans="15:116" ht="13.5" customHeight="1" x14ac:dyDescent="0.2"/>
    <row r="40" spans="15:116" ht="13.5" customHeight="1" x14ac:dyDescent="0.2"/>
    <row r="41" spans="15:116" ht="13.5" customHeight="1" x14ac:dyDescent="0.2"/>
    <row r="42" spans="15:116" ht="13.5" customHeight="1" x14ac:dyDescent="0.2"/>
    <row r="43" spans="15:116" ht="13.5" customHeight="1" x14ac:dyDescent="0.2">
      <c r="O43" s="78"/>
      <c r="P43" s="78"/>
      <c r="Q43" s="78"/>
      <c r="R43" s="78"/>
      <c r="S43" s="78"/>
      <c r="T43" s="78"/>
      <c r="U43" s="78"/>
      <c r="V43" s="78"/>
      <c r="W43" s="78"/>
      <c r="X43" s="78"/>
      <c r="Y43" s="78"/>
      <c r="Z43" s="78"/>
      <c r="AA43" s="78"/>
      <c r="AB43" s="78"/>
      <c r="AC43" s="78"/>
      <c r="AD43" s="78"/>
      <c r="AE43" s="78"/>
      <c r="AF43" s="78"/>
      <c r="AG43" s="78"/>
      <c r="AH43" s="78"/>
      <c r="AI43" s="78"/>
      <c r="AJ43" s="78"/>
      <c r="AK43" s="78"/>
      <c r="AL43" s="78"/>
      <c r="AM43" s="78"/>
      <c r="AN43" s="78"/>
      <c r="AO43" s="78"/>
      <c r="AP43" s="78"/>
      <c r="AQ43" s="78"/>
      <c r="AR43" s="78"/>
      <c r="AS43" s="78"/>
      <c r="AT43" s="78"/>
      <c r="AU43" s="78"/>
      <c r="AV43" s="78"/>
      <c r="AW43" s="78"/>
      <c r="AX43" s="78"/>
      <c r="AY43" s="78"/>
      <c r="AZ43" s="78"/>
      <c r="BA43" s="78"/>
      <c r="BB43" s="78"/>
      <c r="BC43" s="78"/>
      <c r="BD43" s="78"/>
      <c r="BE43" s="78"/>
      <c r="BF43" s="78"/>
      <c r="BG43" s="78"/>
      <c r="BH43" s="78"/>
      <c r="BI43" s="78"/>
      <c r="BJ43" s="78"/>
      <c r="BK43" s="78"/>
      <c r="BL43" s="78"/>
      <c r="BM43" s="78"/>
      <c r="BN43" s="78"/>
      <c r="BO43" s="78"/>
      <c r="BP43" s="78"/>
      <c r="BQ43" s="78"/>
      <c r="BR43" s="78"/>
      <c r="BS43" s="78"/>
      <c r="BT43" s="78"/>
      <c r="BU43" s="78"/>
      <c r="BV43" s="78"/>
      <c r="BW43" s="78"/>
      <c r="BX43" s="78"/>
      <c r="BY43" s="78"/>
      <c r="BZ43" s="78"/>
      <c r="CA43" s="78"/>
      <c r="CB43" s="78"/>
      <c r="CC43" s="78"/>
      <c r="CD43" s="78"/>
      <c r="CE43" s="78"/>
      <c r="CF43" s="78"/>
      <c r="CG43" s="78"/>
      <c r="CH43" s="78"/>
      <c r="CI43" s="78"/>
      <c r="CJ43" s="78"/>
      <c r="CK43" s="78"/>
      <c r="CL43" s="78"/>
      <c r="CM43" s="78"/>
      <c r="CN43" s="78"/>
      <c r="CO43" s="78"/>
      <c r="CP43" s="78"/>
      <c r="CQ43" s="78"/>
      <c r="CR43" s="78"/>
      <c r="CS43" s="78"/>
      <c r="CT43" s="78"/>
      <c r="CU43" s="78"/>
      <c r="CV43" s="78"/>
      <c r="CW43" s="78"/>
      <c r="CX43" s="78"/>
      <c r="CY43" s="78"/>
      <c r="CZ43" s="78"/>
      <c r="DA43" s="78"/>
      <c r="DB43" s="78"/>
      <c r="DC43" s="78"/>
      <c r="DD43" s="78"/>
      <c r="DE43" s="78"/>
      <c r="DF43" s="78"/>
      <c r="DG43" s="78"/>
      <c r="DH43" s="78"/>
      <c r="DI43" s="78"/>
      <c r="DJ43" s="78"/>
      <c r="DK43" s="78"/>
      <c r="DL43" s="78"/>
    </row>
    <row r="44" spans="15:116" ht="13.5" customHeight="1" x14ac:dyDescent="0.2">
      <c r="DL44" s="78"/>
    </row>
    <row r="45" spans="15:116" ht="13.5" customHeight="1" x14ac:dyDescent="0.2"/>
    <row r="46" spans="15:116" ht="13.5" customHeight="1" x14ac:dyDescent="0.2">
      <c r="DA46" s="78"/>
      <c r="DB46" s="78"/>
      <c r="DC46" s="78"/>
      <c r="DD46" s="78"/>
      <c r="DE46" s="78"/>
      <c r="DF46" s="78"/>
      <c r="DG46" s="78"/>
      <c r="DH46" s="78"/>
      <c r="DI46" s="78"/>
      <c r="DJ46" s="78"/>
      <c r="DK46" s="78"/>
      <c r="DL46" s="78"/>
    </row>
    <row r="47" spans="15:116" ht="13.5" customHeight="1" x14ac:dyDescent="0.2"/>
    <row r="48" spans="15:116" ht="13.5" customHeight="1" x14ac:dyDescent="0.2"/>
    <row r="49" spans="104:116" ht="13.5" customHeight="1" x14ac:dyDescent="0.2"/>
    <row r="50" spans="104:116" ht="13.5" customHeight="1" x14ac:dyDescent="0.2">
      <c r="CZ50" s="78"/>
      <c r="DA50" s="78"/>
      <c r="DB50" s="78"/>
      <c r="DC50" s="78"/>
      <c r="DD50" s="78"/>
      <c r="DE50" s="78"/>
      <c r="DF50" s="78"/>
      <c r="DG50" s="78"/>
      <c r="DH50" s="78"/>
      <c r="DI50" s="78"/>
      <c r="DJ50" s="78"/>
      <c r="DK50" s="78"/>
      <c r="DL50" s="78"/>
    </row>
    <row r="51" spans="104:116" ht="13.5" customHeight="1" x14ac:dyDescent="0.2"/>
    <row r="52" spans="104:116" ht="13.5" customHeight="1" x14ac:dyDescent="0.2"/>
    <row r="53" spans="104:116" ht="13.5" customHeight="1" x14ac:dyDescent="0.2">
      <c r="DL53" s="78"/>
    </row>
    <row r="54" spans="104:116" ht="13.5" customHeight="1" x14ac:dyDescent="0.2"/>
    <row r="55" spans="104:116" ht="13.5" customHeight="1" x14ac:dyDescent="0.2"/>
    <row r="56" spans="104:116" ht="13.5" customHeight="1" x14ac:dyDescent="0.2"/>
    <row r="57" spans="104:116" ht="13.5" customHeight="1" x14ac:dyDescent="0.2"/>
    <row r="58" spans="104:116" ht="13.5" customHeight="1" x14ac:dyDescent="0.2"/>
    <row r="59" spans="104:116" ht="13.5" customHeight="1" x14ac:dyDescent="0.2"/>
    <row r="60" spans="104:116" ht="13.5" customHeight="1" x14ac:dyDescent="0.2"/>
    <row r="61" spans="104:116" ht="13.5" customHeight="1" x14ac:dyDescent="0.2"/>
    <row r="62" spans="104:116" ht="13.5" customHeight="1" x14ac:dyDescent="0.2"/>
    <row r="63" spans="104:116" ht="13.5" customHeight="1" x14ac:dyDescent="0.2"/>
    <row r="64" spans="104:116" ht="13.5" customHeight="1" x14ac:dyDescent="0.2"/>
    <row r="65" spans="107:116" ht="13.5" customHeight="1" x14ac:dyDescent="0.2"/>
    <row r="66" spans="107:116" ht="13.5" customHeight="1" x14ac:dyDescent="0.2"/>
    <row r="67" spans="107:116" ht="13.5" customHeight="1" x14ac:dyDescent="0.2">
      <c r="DC67" s="78"/>
      <c r="DD67" s="78"/>
      <c r="DE67" s="78"/>
      <c r="DF67" s="78"/>
      <c r="DG67" s="78"/>
      <c r="DH67" s="78"/>
      <c r="DI67" s="78"/>
      <c r="DJ67" s="78"/>
      <c r="DK67" s="78"/>
      <c r="DL67" s="78"/>
    </row>
    <row r="68" spans="107:116" ht="13.5" customHeight="1" x14ac:dyDescent="0.2"/>
    <row r="69" spans="107:116" ht="13.5" customHeight="1" x14ac:dyDescent="0.2"/>
    <row r="70" spans="107:116" ht="13.5" customHeight="1" x14ac:dyDescent="0.2"/>
    <row r="71" spans="107:116" ht="13.5" customHeight="1" x14ac:dyDescent="0.2"/>
    <row r="72" spans="107:116" ht="13.5" customHeight="1" x14ac:dyDescent="0.2"/>
    <row r="73" spans="107:116" ht="13.5" customHeight="1" x14ac:dyDescent="0.2"/>
    <row r="74" spans="107:116" ht="13.5" customHeight="1" x14ac:dyDescent="0.2"/>
    <row r="75" spans="107:116" ht="13.5" customHeight="1" x14ac:dyDescent="0.2"/>
    <row r="76" spans="107:116" ht="13.5" customHeight="1" x14ac:dyDescent="0.2"/>
    <row r="77" spans="107:116" ht="13.5" customHeight="1" x14ac:dyDescent="0.2"/>
    <row r="78" spans="107:116" ht="13.5" customHeight="1" x14ac:dyDescent="0.2"/>
    <row r="79" spans="107:116" ht="13.5" customHeight="1" x14ac:dyDescent="0.2"/>
    <row r="80" spans="107:116" ht="13.5" customHeight="1" x14ac:dyDescent="0.2"/>
    <row r="81" ht="13.5" customHeight="1" x14ac:dyDescent="0.2"/>
    <row r="82" ht="13.5" customHeight="1" x14ac:dyDescent="0.2"/>
    <row r="83" ht="13.5" customHeight="1" x14ac:dyDescent="0.2"/>
    <row r="84" ht="13.5" customHeight="1" x14ac:dyDescent="0.2"/>
    <row r="85" ht="13.5" customHeight="1" x14ac:dyDescent="0.2"/>
    <row r="86" ht="13.5" customHeight="1" x14ac:dyDescent="0.2"/>
    <row r="87" ht="13.5" customHeight="1" x14ac:dyDescent="0.2"/>
    <row r="88" ht="13.5" customHeight="1" x14ac:dyDescent="0.2"/>
    <row r="89" ht="13.5" customHeight="1" x14ac:dyDescent="0.2"/>
  </sheetData>
  <sheetProtection algorithmName="SHA-512" hashValue="RhUDrlGHWINoodu3noLIiVrQwPgH/O9ZplmKjNukp/+CYr4Sqk4ASbnw2CnkXTlPq+dohHUNA65J2p2sikC5hw==" saltValue="GPf8gu+rAzDR+6MLEKDHvQ==" spinCount="100000" sheet="1" objects="1" scenarios="1"/>
  <phoneticPr fontId="5"/>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SheetLayoutView="100" workbookViewId="0"/>
  </sheetViews>
  <sheetFormatPr defaultColWidth="0" defaultRowHeight="13.5" customHeight="1" zeroHeight="1" x14ac:dyDescent="0.2"/>
  <cols>
    <col min="1" max="36" width="2.453125" style="46" customWidth="1"/>
    <col min="37" max="44" width="17" style="46" customWidth="1"/>
    <col min="45" max="45" width="6.08984375" style="79" customWidth="1"/>
    <col min="46" max="46" width="3" style="80" customWidth="1"/>
    <col min="47" max="47" width="19.08984375" style="46" hidden="1" customWidth="1"/>
    <col min="48" max="52" width="12.6328125" style="46" hidden="1" customWidth="1"/>
    <col min="53" max="53" width="8.6328125" style="46" hidden="1" customWidth="1"/>
    <col min="54" max="16384" width="8.6328125" style="46" hidden="1"/>
  </cols>
  <sheetData>
    <row r="1" spans="1:46" ht="13" x14ac:dyDescent="0.2">
      <c r="AS1" s="90"/>
      <c r="AT1" s="90"/>
    </row>
    <row r="2" spans="1:46" ht="13" x14ac:dyDescent="0.2">
      <c r="AS2" s="90"/>
      <c r="AT2" s="90"/>
    </row>
    <row r="3" spans="1:46" ht="13" x14ac:dyDescent="0.2">
      <c r="AS3" s="90"/>
      <c r="AT3" s="90"/>
    </row>
    <row r="4" spans="1:46" ht="13" x14ac:dyDescent="0.2">
      <c r="AS4" s="90"/>
      <c r="AT4" s="90"/>
    </row>
    <row r="5" spans="1:46" ht="16.5" x14ac:dyDescent="0.2">
      <c r="A5" s="82" t="s">
        <v>496</v>
      </c>
      <c r="B5" s="86"/>
      <c r="C5" s="86"/>
      <c r="D5" s="86"/>
      <c r="E5" s="86"/>
      <c r="F5" s="86"/>
      <c r="G5" s="86"/>
      <c r="H5" s="86"/>
      <c r="I5" s="86"/>
      <c r="J5" s="86"/>
      <c r="K5" s="86"/>
      <c r="L5" s="86"/>
      <c r="M5" s="86"/>
      <c r="N5" s="86"/>
      <c r="O5" s="86"/>
      <c r="P5" s="86"/>
      <c r="Q5" s="86"/>
      <c r="R5" s="86"/>
      <c r="S5" s="86"/>
      <c r="T5" s="86"/>
      <c r="U5" s="86"/>
      <c r="V5" s="86"/>
      <c r="W5" s="86"/>
      <c r="X5" s="86"/>
      <c r="Y5" s="86"/>
      <c r="Z5" s="86"/>
      <c r="AA5" s="86"/>
      <c r="AB5" s="86"/>
      <c r="AC5" s="86"/>
      <c r="AD5" s="86"/>
      <c r="AE5" s="86"/>
      <c r="AF5" s="86"/>
      <c r="AG5" s="86"/>
      <c r="AH5" s="86"/>
      <c r="AI5" s="86"/>
      <c r="AJ5" s="86"/>
      <c r="AK5" s="86"/>
      <c r="AL5" s="86"/>
      <c r="AM5" s="86"/>
      <c r="AN5" s="86"/>
      <c r="AO5" s="86"/>
      <c r="AP5" s="86"/>
      <c r="AQ5" s="86"/>
      <c r="AR5" s="86"/>
      <c r="AS5" s="161"/>
    </row>
    <row r="6" spans="1:46" ht="13" x14ac:dyDescent="0.2">
      <c r="A6" s="80"/>
      <c r="B6" s="90"/>
      <c r="C6" s="90"/>
      <c r="D6" s="90"/>
      <c r="E6" s="90"/>
      <c r="F6" s="90"/>
      <c r="G6" s="90"/>
      <c r="H6" s="90"/>
      <c r="I6" s="90"/>
      <c r="J6" s="90"/>
      <c r="K6" s="90"/>
      <c r="L6" s="90"/>
      <c r="M6" s="90"/>
      <c r="N6" s="90"/>
      <c r="O6" s="90"/>
      <c r="P6" s="90"/>
      <c r="Q6" s="90"/>
      <c r="R6" s="90"/>
      <c r="S6" s="90"/>
      <c r="T6" s="90"/>
      <c r="U6" s="90"/>
      <c r="V6" s="90"/>
      <c r="W6" s="90"/>
      <c r="X6" s="90"/>
      <c r="Y6" s="90"/>
      <c r="Z6" s="90"/>
      <c r="AA6" s="90"/>
      <c r="AB6" s="90"/>
      <c r="AC6" s="90"/>
      <c r="AD6" s="90"/>
      <c r="AE6" s="90"/>
      <c r="AF6" s="90"/>
      <c r="AG6" s="90"/>
      <c r="AH6" s="90"/>
      <c r="AI6" s="90"/>
      <c r="AJ6" s="90"/>
      <c r="AK6" s="91" t="s">
        <v>331</v>
      </c>
      <c r="AL6" s="91"/>
      <c r="AM6" s="91"/>
      <c r="AN6" s="91"/>
      <c r="AO6" s="90"/>
      <c r="AP6" s="90"/>
      <c r="AQ6" s="90"/>
      <c r="AR6" s="90"/>
    </row>
    <row r="7" spans="1:46" ht="13.5" customHeight="1" x14ac:dyDescent="0.2">
      <c r="A7" s="80"/>
      <c r="B7" s="90"/>
      <c r="C7" s="90"/>
      <c r="D7" s="90"/>
      <c r="E7" s="90"/>
      <c r="F7" s="90"/>
      <c r="G7" s="90"/>
      <c r="H7" s="90"/>
      <c r="I7" s="90"/>
      <c r="J7" s="90"/>
      <c r="K7" s="90"/>
      <c r="L7" s="90"/>
      <c r="M7" s="90"/>
      <c r="N7" s="90"/>
      <c r="O7" s="90"/>
      <c r="P7" s="90"/>
      <c r="Q7" s="90"/>
      <c r="R7" s="90"/>
      <c r="S7" s="90"/>
      <c r="T7" s="90"/>
      <c r="U7" s="90"/>
      <c r="V7" s="90"/>
      <c r="W7" s="90"/>
      <c r="X7" s="90"/>
      <c r="Y7" s="90"/>
      <c r="Z7" s="90"/>
      <c r="AA7" s="90"/>
      <c r="AB7" s="90"/>
      <c r="AC7" s="90"/>
      <c r="AD7" s="90"/>
      <c r="AE7" s="90"/>
      <c r="AF7" s="90"/>
      <c r="AG7" s="90"/>
      <c r="AH7" s="90"/>
      <c r="AI7" s="90"/>
      <c r="AJ7" s="90"/>
      <c r="AK7" s="93"/>
      <c r="AL7" s="100"/>
      <c r="AM7" s="100"/>
      <c r="AN7" s="110"/>
      <c r="AO7" s="1042" t="s">
        <v>83</v>
      </c>
      <c r="AP7" s="127"/>
      <c r="AQ7" s="138" t="s">
        <v>497</v>
      </c>
      <c r="AR7" s="152"/>
    </row>
    <row r="8" spans="1:46" ht="13" x14ac:dyDescent="0.2">
      <c r="A8" s="80"/>
      <c r="B8" s="90"/>
      <c r="C8" s="90"/>
      <c r="D8" s="90"/>
      <c r="E8" s="90"/>
      <c r="F8" s="90"/>
      <c r="G8" s="90"/>
      <c r="H8" s="90"/>
      <c r="I8" s="90"/>
      <c r="J8" s="90"/>
      <c r="K8" s="90"/>
      <c r="L8" s="90"/>
      <c r="M8" s="90"/>
      <c r="N8" s="90"/>
      <c r="O8" s="90"/>
      <c r="P8" s="90"/>
      <c r="Q8" s="90"/>
      <c r="R8" s="90"/>
      <c r="S8" s="90"/>
      <c r="T8" s="90"/>
      <c r="U8" s="90"/>
      <c r="V8" s="90"/>
      <c r="W8" s="90"/>
      <c r="X8" s="90"/>
      <c r="Y8" s="90"/>
      <c r="Z8" s="90"/>
      <c r="AA8" s="90"/>
      <c r="AB8" s="90"/>
      <c r="AC8" s="90"/>
      <c r="AD8" s="90"/>
      <c r="AE8" s="90"/>
      <c r="AF8" s="90"/>
      <c r="AG8" s="90"/>
      <c r="AH8" s="90"/>
      <c r="AI8" s="90"/>
      <c r="AJ8" s="90"/>
      <c r="AK8" s="94"/>
      <c r="AL8" s="101"/>
      <c r="AM8" s="101"/>
      <c r="AN8" s="111"/>
      <c r="AO8" s="1043"/>
      <c r="AP8" s="128" t="s">
        <v>499</v>
      </c>
      <c r="AQ8" s="139" t="s">
        <v>500</v>
      </c>
      <c r="AR8" s="153" t="s">
        <v>419</v>
      </c>
    </row>
    <row r="9" spans="1:46" ht="13" x14ac:dyDescent="0.2">
      <c r="A9" s="80"/>
      <c r="B9" s="90"/>
      <c r="C9" s="90"/>
      <c r="D9" s="90"/>
      <c r="E9" s="90"/>
      <c r="F9" s="90"/>
      <c r="G9" s="90"/>
      <c r="H9" s="90"/>
      <c r="I9" s="90"/>
      <c r="J9" s="90"/>
      <c r="K9" s="90"/>
      <c r="L9" s="90"/>
      <c r="M9" s="90"/>
      <c r="N9" s="90"/>
      <c r="O9" s="90"/>
      <c r="P9" s="90"/>
      <c r="Q9" s="90"/>
      <c r="R9" s="90"/>
      <c r="S9" s="90"/>
      <c r="T9" s="90"/>
      <c r="U9" s="90"/>
      <c r="V9" s="90"/>
      <c r="W9" s="90"/>
      <c r="X9" s="90"/>
      <c r="Y9" s="90"/>
      <c r="Z9" s="90"/>
      <c r="AA9" s="90"/>
      <c r="AB9" s="90"/>
      <c r="AC9" s="90"/>
      <c r="AD9" s="90"/>
      <c r="AE9" s="90"/>
      <c r="AF9" s="90"/>
      <c r="AG9" s="90"/>
      <c r="AH9" s="90"/>
      <c r="AI9" s="90"/>
      <c r="AJ9" s="90"/>
      <c r="AK9" s="1033" t="s">
        <v>501</v>
      </c>
      <c r="AL9" s="1034"/>
      <c r="AM9" s="1034"/>
      <c r="AN9" s="1035"/>
      <c r="AO9" s="117">
        <v>2314118</v>
      </c>
      <c r="AP9" s="117">
        <v>96829</v>
      </c>
      <c r="AQ9" s="140">
        <v>65553</v>
      </c>
      <c r="AR9" s="154">
        <v>47.7</v>
      </c>
    </row>
    <row r="10" spans="1:46" ht="13.5" customHeight="1" x14ac:dyDescent="0.2">
      <c r="A10" s="80"/>
      <c r="B10" s="90"/>
      <c r="C10" s="90"/>
      <c r="D10" s="90"/>
      <c r="E10" s="90"/>
      <c r="F10" s="90"/>
      <c r="G10" s="90"/>
      <c r="H10" s="90"/>
      <c r="I10" s="90"/>
      <c r="J10" s="90"/>
      <c r="K10" s="90"/>
      <c r="L10" s="90"/>
      <c r="M10" s="90"/>
      <c r="N10" s="90"/>
      <c r="O10" s="90"/>
      <c r="P10" s="90"/>
      <c r="Q10" s="90"/>
      <c r="R10" s="90"/>
      <c r="S10" s="90"/>
      <c r="T10" s="90"/>
      <c r="U10" s="90"/>
      <c r="V10" s="90"/>
      <c r="W10" s="90"/>
      <c r="X10" s="90"/>
      <c r="Y10" s="90"/>
      <c r="Z10" s="90"/>
      <c r="AA10" s="90"/>
      <c r="AB10" s="90"/>
      <c r="AC10" s="90"/>
      <c r="AD10" s="90"/>
      <c r="AE10" s="90"/>
      <c r="AF10" s="90"/>
      <c r="AG10" s="90"/>
      <c r="AH10" s="90"/>
      <c r="AI10" s="90"/>
      <c r="AJ10" s="90"/>
      <c r="AK10" s="1033" t="s">
        <v>201</v>
      </c>
      <c r="AL10" s="1034"/>
      <c r="AM10" s="1034"/>
      <c r="AN10" s="1035"/>
      <c r="AO10" s="118">
        <v>25726</v>
      </c>
      <c r="AP10" s="118">
        <v>1076</v>
      </c>
      <c r="AQ10" s="141">
        <v>8503</v>
      </c>
      <c r="AR10" s="155">
        <v>-87.3</v>
      </c>
    </row>
    <row r="11" spans="1:46" ht="13.5" customHeight="1" x14ac:dyDescent="0.2">
      <c r="A11" s="80"/>
      <c r="B11" s="90"/>
      <c r="C11" s="90"/>
      <c r="D11" s="90"/>
      <c r="E11" s="90"/>
      <c r="F11" s="90"/>
      <c r="G11" s="90"/>
      <c r="H11" s="90"/>
      <c r="I11" s="90"/>
      <c r="J11" s="90"/>
      <c r="K11" s="90"/>
      <c r="L11" s="90"/>
      <c r="M11" s="90"/>
      <c r="N11" s="90"/>
      <c r="O11" s="90"/>
      <c r="P11" s="90"/>
      <c r="Q11" s="90"/>
      <c r="R11" s="90"/>
      <c r="S11" s="90"/>
      <c r="T11" s="90"/>
      <c r="U11" s="90"/>
      <c r="V11" s="90"/>
      <c r="W11" s="90"/>
      <c r="X11" s="90"/>
      <c r="Y11" s="90"/>
      <c r="Z11" s="90"/>
      <c r="AA11" s="90"/>
      <c r="AB11" s="90"/>
      <c r="AC11" s="90"/>
      <c r="AD11" s="90"/>
      <c r="AE11" s="90"/>
      <c r="AF11" s="90"/>
      <c r="AG11" s="90"/>
      <c r="AH11" s="90"/>
      <c r="AI11" s="90"/>
      <c r="AJ11" s="90"/>
      <c r="AK11" s="1033" t="s">
        <v>395</v>
      </c>
      <c r="AL11" s="1034"/>
      <c r="AM11" s="1034"/>
      <c r="AN11" s="1035"/>
      <c r="AO11" s="118" t="s">
        <v>194</v>
      </c>
      <c r="AP11" s="118" t="s">
        <v>194</v>
      </c>
      <c r="AQ11" s="141">
        <v>289</v>
      </c>
      <c r="AR11" s="155" t="s">
        <v>194</v>
      </c>
    </row>
    <row r="12" spans="1:46" ht="13.5" customHeight="1" x14ac:dyDescent="0.2">
      <c r="A12" s="80"/>
      <c r="B12" s="90"/>
      <c r="C12" s="90"/>
      <c r="D12" s="90"/>
      <c r="E12" s="90"/>
      <c r="F12" s="90"/>
      <c r="G12" s="90"/>
      <c r="H12" s="90"/>
      <c r="I12" s="90"/>
      <c r="J12" s="90"/>
      <c r="K12" s="90"/>
      <c r="L12" s="90"/>
      <c r="M12" s="90"/>
      <c r="N12" s="90"/>
      <c r="O12" s="90"/>
      <c r="P12" s="90"/>
      <c r="Q12" s="90"/>
      <c r="R12" s="90"/>
      <c r="S12" s="90"/>
      <c r="T12" s="90"/>
      <c r="U12" s="90"/>
      <c r="V12" s="90"/>
      <c r="W12" s="90"/>
      <c r="X12" s="90"/>
      <c r="Y12" s="90"/>
      <c r="Z12" s="90"/>
      <c r="AA12" s="90"/>
      <c r="AB12" s="90"/>
      <c r="AC12" s="90"/>
      <c r="AD12" s="90"/>
      <c r="AE12" s="90"/>
      <c r="AF12" s="90"/>
      <c r="AG12" s="90"/>
      <c r="AH12" s="90"/>
      <c r="AI12" s="90"/>
      <c r="AJ12" s="90"/>
      <c r="AK12" s="1033" t="s">
        <v>233</v>
      </c>
      <c r="AL12" s="1034"/>
      <c r="AM12" s="1034"/>
      <c r="AN12" s="1035"/>
      <c r="AO12" s="118" t="s">
        <v>194</v>
      </c>
      <c r="AP12" s="118" t="s">
        <v>194</v>
      </c>
      <c r="AQ12" s="141">
        <v>23</v>
      </c>
      <c r="AR12" s="155" t="s">
        <v>194</v>
      </c>
    </row>
    <row r="13" spans="1:46" ht="13.5" customHeight="1" x14ac:dyDescent="0.2">
      <c r="A13" s="80"/>
      <c r="B13" s="90"/>
      <c r="C13" s="90"/>
      <c r="D13" s="90"/>
      <c r="E13" s="90"/>
      <c r="F13" s="90"/>
      <c r="G13" s="90"/>
      <c r="H13" s="90"/>
      <c r="I13" s="90"/>
      <c r="J13" s="90"/>
      <c r="K13" s="90"/>
      <c r="L13" s="90"/>
      <c r="M13" s="90"/>
      <c r="N13" s="90"/>
      <c r="O13" s="90"/>
      <c r="P13" s="90"/>
      <c r="Q13" s="90"/>
      <c r="R13" s="90"/>
      <c r="S13" s="90"/>
      <c r="T13" s="90"/>
      <c r="U13" s="90"/>
      <c r="V13" s="90"/>
      <c r="W13" s="90"/>
      <c r="X13" s="90"/>
      <c r="Y13" s="90"/>
      <c r="Z13" s="90"/>
      <c r="AA13" s="90"/>
      <c r="AB13" s="90"/>
      <c r="AC13" s="90"/>
      <c r="AD13" s="90"/>
      <c r="AE13" s="90"/>
      <c r="AF13" s="90"/>
      <c r="AG13" s="90"/>
      <c r="AH13" s="90"/>
      <c r="AI13" s="90"/>
      <c r="AJ13" s="90"/>
      <c r="AK13" s="1033" t="s">
        <v>502</v>
      </c>
      <c r="AL13" s="1034"/>
      <c r="AM13" s="1034"/>
      <c r="AN13" s="1035"/>
      <c r="AO13" s="118">
        <v>6625</v>
      </c>
      <c r="AP13" s="118">
        <v>277</v>
      </c>
      <c r="AQ13" s="141">
        <v>2667</v>
      </c>
      <c r="AR13" s="155">
        <v>-89.6</v>
      </c>
    </row>
    <row r="14" spans="1:46" ht="13.5" customHeight="1" x14ac:dyDescent="0.2">
      <c r="A14" s="80"/>
      <c r="B14" s="90"/>
      <c r="C14" s="90"/>
      <c r="D14" s="90"/>
      <c r="E14" s="90"/>
      <c r="F14" s="90"/>
      <c r="G14" s="90"/>
      <c r="H14" s="90"/>
      <c r="I14" s="90"/>
      <c r="J14" s="90"/>
      <c r="K14" s="90"/>
      <c r="L14" s="90"/>
      <c r="M14" s="90"/>
      <c r="N14" s="90"/>
      <c r="O14" s="90"/>
      <c r="P14" s="90"/>
      <c r="Q14" s="90"/>
      <c r="R14" s="90"/>
      <c r="S14" s="90"/>
      <c r="T14" s="90"/>
      <c r="U14" s="90"/>
      <c r="V14" s="90"/>
      <c r="W14" s="90"/>
      <c r="X14" s="90"/>
      <c r="Y14" s="90"/>
      <c r="Z14" s="90"/>
      <c r="AA14" s="90"/>
      <c r="AB14" s="90"/>
      <c r="AC14" s="90"/>
      <c r="AD14" s="90"/>
      <c r="AE14" s="90"/>
      <c r="AF14" s="90"/>
      <c r="AG14" s="90"/>
      <c r="AH14" s="90"/>
      <c r="AI14" s="90"/>
      <c r="AJ14" s="90"/>
      <c r="AK14" s="1033" t="s">
        <v>503</v>
      </c>
      <c r="AL14" s="1034"/>
      <c r="AM14" s="1034"/>
      <c r="AN14" s="1035"/>
      <c r="AO14" s="118">
        <v>7754</v>
      </c>
      <c r="AP14" s="118">
        <v>324</v>
      </c>
      <c r="AQ14" s="141">
        <v>1163</v>
      </c>
      <c r="AR14" s="155">
        <v>-72.099999999999994</v>
      </c>
    </row>
    <row r="15" spans="1:46" ht="13.5" customHeight="1" x14ac:dyDescent="0.2">
      <c r="A15" s="80"/>
      <c r="B15" s="90"/>
      <c r="C15" s="90"/>
      <c r="D15" s="90"/>
      <c r="E15" s="90"/>
      <c r="F15" s="90"/>
      <c r="G15" s="90"/>
      <c r="H15" s="90"/>
      <c r="I15" s="90"/>
      <c r="J15" s="90"/>
      <c r="K15" s="90"/>
      <c r="L15" s="90"/>
      <c r="M15" s="90"/>
      <c r="N15" s="90"/>
      <c r="O15" s="90"/>
      <c r="P15" s="90"/>
      <c r="Q15" s="90"/>
      <c r="R15" s="90"/>
      <c r="S15" s="90"/>
      <c r="T15" s="90"/>
      <c r="U15" s="90"/>
      <c r="V15" s="90"/>
      <c r="W15" s="90"/>
      <c r="X15" s="90"/>
      <c r="Y15" s="90"/>
      <c r="Z15" s="90"/>
      <c r="AA15" s="90"/>
      <c r="AB15" s="90"/>
      <c r="AC15" s="90"/>
      <c r="AD15" s="90"/>
      <c r="AE15" s="90"/>
      <c r="AF15" s="90"/>
      <c r="AG15" s="90"/>
      <c r="AH15" s="90"/>
      <c r="AI15" s="90"/>
      <c r="AJ15" s="90"/>
      <c r="AK15" s="1027" t="s">
        <v>310</v>
      </c>
      <c r="AL15" s="1028"/>
      <c r="AM15" s="1028"/>
      <c r="AN15" s="1029"/>
      <c r="AO15" s="118">
        <v>-161417</v>
      </c>
      <c r="AP15" s="118">
        <v>-6754</v>
      </c>
      <c r="AQ15" s="141">
        <v>-4250</v>
      </c>
      <c r="AR15" s="155">
        <v>58.9</v>
      </c>
    </row>
    <row r="16" spans="1:46" ht="13" x14ac:dyDescent="0.2">
      <c r="A16" s="80"/>
      <c r="B16" s="90"/>
      <c r="C16" s="90"/>
      <c r="D16" s="90"/>
      <c r="E16" s="90"/>
      <c r="F16" s="90"/>
      <c r="G16" s="90"/>
      <c r="H16" s="90"/>
      <c r="I16" s="90"/>
      <c r="J16" s="90"/>
      <c r="K16" s="90"/>
      <c r="L16" s="90"/>
      <c r="M16" s="90"/>
      <c r="N16" s="90"/>
      <c r="O16" s="90"/>
      <c r="P16" s="90"/>
      <c r="Q16" s="90"/>
      <c r="R16" s="90"/>
      <c r="S16" s="90"/>
      <c r="T16" s="90"/>
      <c r="U16" s="90"/>
      <c r="V16" s="90"/>
      <c r="W16" s="90"/>
      <c r="X16" s="90"/>
      <c r="Y16" s="90"/>
      <c r="Z16" s="90"/>
      <c r="AA16" s="90"/>
      <c r="AB16" s="90"/>
      <c r="AC16" s="90"/>
      <c r="AD16" s="90"/>
      <c r="AE16" s="90"/>
      <c r="AF16" s="90"/>
      <c r="AG16" s="90"/>
      <c r="AH16" s="90"/>
      <c r="AI16" s="90"/>
      <c r="AJ16" s="90"/>
      <c r="AK16" s="1027" t="s">
        <v>272</v>
      </c>
      <c r="AL16" s="1028"/>
      <c r="AM16" s="1028"/>
      <c r="AN16" s="1029"/>
      <c r="AO16" s="118">
        <v>2192806</v>
      </c>
      <c r="AP16" s="118">
        <v>91753</v>
      </c>
      <c r="AQ16" s="141">
        <v>73949</v>
      </c>
      <c r="AR16" s="155">
        <v>24.1</v>
      </c>
    </row>
    <row r="17" spans="1:46" ht="13" x14ac:dyDescent="0.2">
      <c r="A17" s="80"/>
      <c r="B17" s="90"/>
      <c r="C17" s="90"/>
      <c r="D17" s="90"/>
      <c r="E17" s="90"/>
      <c r="F17" s="90"/>
      <c r="G17" s="90"/>
      <c r="H17" s="90"/>
      <c r="I17" s="90"/>
      <c r="J17" s="90"/>
      <c r="K17" s="90"/>
      <c r="L17" s="90"/>
      <c r="M17" s="90"/>
      <c r="N17" s="90"/>
      <c r="O17" s="90"/>
      <c r="P17" s="90"/>
      <c r="Q17" s="90"/>
      <c r="R17" s="90"/>
      <c r="S17" s="90"/>
      <c r="T17" s="90"/>
      <c r="U17" s="90"/>
      <c r="V17" s="90"/>
      <c r="W17" s="90"/>
      <c r="X17" s="90"/>
      <c r="Y17" s="90"/>
      <c r="Z17" s="90"/>
      <c r="AA17" s="90"/>
      <c r="AB17" s="90"/>
      <c r="AC17" s="90"/>
      <c r="AD17" s="90"/>
      <c r="AE17" s="90"/>
      <c r="AF17" s="90"/>
      <c r="AG17" s="90"/>
      <c r="AH17" s="90"/>
      <c r="AI17" s="90"/>
      <c r="AJ17" s="90"/>
      <c r="AK17" s="90"/>
      <c r="AL17" s="90"/>
      <c r="AM17" s="90"/>
      <c r="AN17" s="90"/>
      <c r="AO17" s="90"/>
      <c r="AP17" s="90"/>
      <c r="AQ17" s="90"/>
      <c r="AR17" s="90"/>
    </row>
    <row r="18" spans="1:46" ht="13" x14ac:dyDescent="0.2">
      <c r="A18" s="80"/>
      <c r="B18" s="90"/>
      <c r="C18" s="90"/>
      <c r="D18" s="90"/>
      <c r="E18" s="90"/>
      <c r="F18" s="90"/>
      <c r="G18" s="90"/>
      <c r="H18" s="90"/>
      <c r="I18" s="90"/>
      <c r="J18" s="90"/>
      <c r="K18" s="90"/>
      <c r="L18" s="90"/>
      <c r="M18" s="90"/>
      <c r="N18" s="90"/>
      <c r="O18" s="90"/>
      <c r="P18" s="90"/>
      <c r="Q18" s="90"/>
      <c r="R18" s="90"/>
      <c r="S18" s="90"/>
      <c r="T18" s="90"/>
      <c r="U18" s="90"/>
      <c r="V18" s="90"/>
      <c r="W18" s="90"/>
      <c r="X18" s="90"/>
      <c r="Y18" s="90"/>
      <c r="Z18" s="90"/>
      <c r="AA18" s="90"/>
      <c r="AB18" s="90"/>
      <c r="AC18" s="90"/>
      <c r="AD18" s="90"/>
      <c r="AE18" s="90"/>
      <c r="AF18" s="90"/>
      <c r="AG18" s="90"/>
      <c r="AH18" s="90"/>
      <c r="AI18" s="90"/>
      <c r="AJ18" s="90"/>
      <c r="AK18" s="90"/>
      <c r="AL18" s="90"/>
      <c r="AM18" s="90"/>
      <c r="AN18" s="90"/>
      <c r="AO18" s="90"/>
      <c r="AP18" s="90"/>
      <c r="AQ18" s="132"/>
      <c r="AR18" s="132"/>
    </row>
    <row r="19" spans="1:46" ht="13" x14ac:dyDescent="0.2">
      <c r="A19" s="80"/>
      <c r="B19" s="90"/>
      <c r="C19" s="90"/>
      <c r="D19" s="90"/>
      <c r="E19" s="90"/>
      <c r="F19" s="90"/>
      <c r="G19" s="90"/>
      <c r="H19" s="90"/>
      <c r="I19" s="90"/>
      <c r="J19" s="90"/>
      <c r="K19" s="90"/>
      <c r="L19" s="90"/>
      <c r="M19" s="90"/>
      <c r="N19" s="90"/>
      <c r="O19" s="90"/>
      <c r="P19" s="90"/>
      <c r="Q19" s="90"/>
      <c r="R19" s="90"/>
      <c r="S19" s="90"/>
      <c r="T19" s="90"/>
      <c r="U19" s="90"/>
      <c r="V19" s="90"/>
      <c r="W19" s="90"/>
      <c r="X19" s="90"/>
      <c r="Y19" s="90"/>
      <c r="Z19" s="90"/>
      <c r="AA19" s="90"/>
      <c r="AB19" s="90"/>
      <c r="AC19" s="90"/>
      <c r="AD19" s="90"/>
      <c r="AE19" s="90"/>
      <c r="AF19" s="90"/>
      <c r="AG19" s="90"/>
      <c r="AH19" s="90"/>
      <c r="AI19" s="90"/>
      <c r="AJ19" s="90"/>
      <c r="AK19" s="90" t="s">
        <v>211</v>
      </c>
      <c r="AL19" s="90"/>
      <c r="AM19" s="90"/>
      <c r="AN19" s="90"/>
      <c r="AO19" s="90"/>
      <c r="AP19" s="90"/>
      <c r="AQ19" s="90"/>
      <c r="AR19" s="90"/>
    </row>
    <row r="20" spans="1:46" ht="13" x14ac:dyDescent="0.2">
      <c r="A20" s="80"/>
      <c r="B20" s="90"/>
      <c r="C20" s="90"/>
      <c r="D20" s="90"/>
      <c r="E20" s="90"/>
      <c r="F20" s="90"/>
      <c r="G20" s="90"/>
      <c r="H20" s="90"/>
      <c r="I20" s="90"/>
      <c r="J20" s="90"/>
      <c r="K20" s="90"/>
      <c r="L20" s="90"/>
      <c r="M20" s="90"/>
      <c r="N20" s="90"/>
      <c r="O20" s="90"/>
      <c r="P20" s="90"/>
      <c r="Q20" s="90"/>
      <c r="R20" s="90"/>
      <c r="S20" s="90"/>
      <c r="T20" s="90"/>
      <c r="U20" s="90"/>
      <c r="V20" s="90"/>
      <c r="W20" s="90"/>
      <c r="X20" s="90"/>
      <c r="Y20" s="90"/>
      <c r="Z20" s="90"/>
      <c r="AA20" s="90"/>
      <c r="AB20" s="90"/>
      <c r="AC20" s="90"/>
      <c r="AD20" s="90"/>
      <c r="AE20" s="90"/>
      <c r="AF20" s="90"/>
      <c r="AG20" s="90"/>
      <c r="AH20" s="90"/>
      <c r="AI20" s="90"/>
      <c r="AJ20" s="90"/>
      <c r="AK20" s="95"/>
      <c r="AL20" s="102"/>
      <c r="AM20" s="102"/>
      <c r="AN20" s="112"/>
      <c r="AO20" s="119" t="s">
        <v>504</v>
      </c>
      <c r="AP20" s="129" t="s">
        <v>335</v>
      </c>
      <c r="AQ20" s="142" t="s">
        <v>40</v>
      </c>
      <c r="AR20" s="156"/>
    </row>
    <row r="21" spans="1:46" s="81" customFormat="1" ht="13" x14ac:dyDescent="0.2">
      <c r="A21" s="83"/>
      <c r="B21" s="91"/>
      <c r="C21" s="91"/>
      <c r="D21" s="91"/>
      <c r="E21" s="91"/>
      <c r="F21" s="91"/>
      <c r="G21" s="91"/>
      <c r="H21" s="91"/>
      <c r="I21" s="91"/>
      <c r="J21" s="91"/>
      <c r="K21" s="91"/>
      <c r="L21" s="91"/>
      <c r="M21" s="91"/>
      <c r="N21" s="91"/>
      <c r="O21" s="91"/>
      <c r="P21" s="91"/>
      <c r="Q21" s="91"/>
      <c r="R21" s="91"/>
      <c r="S21" s="91"/>
      <c r="T21" s="91"/>
      <c r="U21" s="91"/>
      <c r="V21" s="91"/>
      <c r="W21" s="91"/>
      <c r="X21" s="91"/>
      <c r="Y21" s="91"/>
      <c r="Z21" s="91"/>
      <c r="AA21" s="91"/>
      <c r="AB21" s="91"/>
      <c r="AC21" s="91"/>
      <c r="AD21" s="91"/>
      <c r="AE21" s="91"/>
      <c r="AF21" s="91"/>
      <c r="AG21" s="91"/>
      <c r="AH21" s="91"/>
      <c r="AI21" s="91"/>
      <c r="AJ21" s="91"/>
      <c r="AK21" s="1030" t="s">
        <v>505</v>
      </c>
      <c r="AL21" s="1031"/>
      <c r="AM21" s="1031"/>
      <c r="AN21" s="1032"/>
      <c r="AO21" s="120">
        <v>11.88</v>
      </c>
      <c r="AP21" s="130">
        <v>6.65</v>
      </c>
      <c r="AQ21" s="143">
        <v>5.23</v>
      </c>
      <c r="AR21" s="91"/>
      <c r="AS21" s="162"/>
      <c r="AT21" s="83"/>
    </row>
    <row r="22" spans="1:46" s="81" customFormat="1" ht="13" x14ac:dyDescent="0.2">
      <c r="A22" s="83"/>
      <c r="B22" s="91"/>
      <c r="C22" s="91"/>
      <c r="D22" s="91"/>
      <c r="E22" s="91"/>
      <c r="F22" s="91"/>
      <c r="G22" s="91"/>
      <c r="H22" s="91"/>
      <c r="I22" s="91"/>
      <c r="J22" s="91"/>
      <c r="K22" s="91"/>
      <c r="L22" s="91"/>
      <c r="M22" s="91"/>
      <c r="N22" s="91"/>
      <c r="O22" s="91"/>
      <c r="P22" s="91"/>
      <c r="Q22" s="91"/>
      <c r="R22" s="91"/>
      <c r="S22" s="91"/>
      <c r="T22" s="91"/>
      <c r="U22" s="91"/>
      <c r="V22" s="91"/>
      <c r="W22" s="91"/>
      <c r="X22" s="91"/>
      <c r="Y22" s="91"/>
      <c r="Z22" s="91"/>
      <c r="AA22" s="91"/>
      <c r="AB22" s="91"/>
      <c r="AC22" s="91"/>
      <c r="AD22" s="91"/>
      <c r="AE22" s="91"/>
      <c r="AF22" s="91"/>
      <c r="AG22" s="91"/>
      <c r="AH22" s="91"/>
      <c r="AI22" s="91"/>
      <c r="AJ22" s="91"/>
      <c r="AK22" s="1030" t="s">
        <v>506</v>
      </c>
      <c r="AL22" s="1031"/>
      <c r="AM22" s="1031"/>
      <c r="AN22" s="1032"/>
      <c r="AO22" s="121">
        <v>98.4</v>
      </c>
      <c r="AP22" s="131">
        <v>97</v>
      </c>
      <c r="AQ22" s="144">
        <v>1.4</v>
      </c>
      <c r="AR22" s="132"/>
      <c r="AS22" s="162"/>
      <c r="AT22" s="83"/>
    </row>
    <row r="23" spans="1:46" s="81" customFormat="1" ht="13" x14ac:dyDescent="0.2">
      <c r="A23" s="83"/>
      <c r="B23" s="91"/>
      <c r="C23" s="91"/>
      <c r="D23" s="91"/>
      <c r="E23" s="91"/>
      <c r="F23" s="91"/>
      <c r="G23" s="91"/>
      <c r="H23" s="91"/>
      <c r="I23" s="91"/>
      <c r="J23" s="91"/>
      <c r="K23" s="91"/>
      <c r="L23" s="91"/>
      <c r="M23" s="91"/>
      <c r="N23" s="91"/>
      <c r="O23" s="91"/>
      <c r="P23" s="91"/>
      <c r="Q23" s="91"/>
      <c r="R23" s="91"/>
      <c r="S23" s="91"/>
      <c r="T23" s="91"/>
      <c r="U23" s="91"/>
      <c r="V23" s="91"/>
      <c r="W23" s="91"/>
      <c r="X23" s="91"/>
      <c r="Y23" s="91"/>
      <c r="Z23" s="91"/>
      <c r="AA23" s="91"/>
      <c r="AB23" s="91"/>
      <c r="AC23" s="91"/>
      <c r="AD23" s="91"/>
      <c r="AE23" s="91"/>
      <c r="AF23" s="91"/>
      <c r="AG23" s="91"/>
      <c r="AH23" s="91"/>
      <c r="AI23" s="91"/>
      <c r="AJ23" s="91"/>
      <c r="AK23" s="91"/>
      <c r="AL23" s="91"/>
      <c r="AM23" s="91"/>
      <c r="AN23" s="91"/>
      <c r="AO23" s="91"/>
      <c r="AP23" s="132"/>
      <c r="AQ23" s="132"/>
      <c r="AR23" s="132"/>
      <c r="AS23" s="162"/>
      <c r="AT23" s="83"/>
    </row>
    <row r="24" spans="1:46" s="81" customFormat="1" ht="13" x14ac:dyDescent="0.2">
      <c r="A24" s="83"/>
      <c r="B24" s="91"/>
      <c r="C24" s="91"/>
      <c r="D24" s="91"/>
      <c r="E24" s="91"/>
      <c r="F24" s="91"/>
      <c r="G24" s="91"/>
      <c r="H24" s="91"/>
      <c r="I24" s="91"/>
      <c r="J24" s="91"/>
      <c r="K24" s="91"/>
      <c r="L24" s="91"/>
      <c r="M24" s="91"/>
      <c r="N24" s="91"/>
      <c r="O24" s="91"/>
      <c r="P24" s="91"/>
      <c r="Q24" s="91"/>
      <c r="R24" s="91"/>
      <c r="S24" s="91"/>
      <c r="T24" s="91"/>
      <c r="U24" s="91"/>
      <c r="V24" s="91"/>
      <c r="W24" s="91"/>
      <c r="X24" s="91"/>
      <c r="Y24" s="91"/>
      <c r="Z24" s="91"/>
      <c r="AA24" s="91"/>
      <c r="AB24" s="91"/>
      <c r="AC24" s="91"/>
      <c r="AD24" s="91"/>
      <c r="AE24" s="91"/>
      <c r="AF24" s="91"/>
      <c r="AG24" s="91"/>
      <c r="AH24" s="91"/>
      <c r="AI24" s="91"/>
      <c r="AJ24" s="91"/>
      <c r="AK24" s="91"/>
      <c r="AL24" s="91"/>
      <c r="AM24" s="91"/>
      <c r="AN24" s="91"/>
      <c r="AO24" s="91"/>
      <c r="AP24" s="132"/>
      <c r="AQ24" s="132"/>
      <c r="AR24" s="132"/>
      <c r="AS24" s="162"/>
      <c r="AT24" s="83"/>
    </row>
    <row r="25" spans="1:46" s="81" customFormat="1" ht="13" x14ac:dyDescent="0.2">
      <c r="A25" s="84"/>
      <c r="B25" s="92"/>
      <c r="C25" s="92"/>
      <c r="D25" s="92"/>
      <c r="E25" s="92"/>
      <c r="F25" s="92"/>
      <c r="G25" s="92"/>
      <c r="H25" s="92"/>
      <c r="I25" s="92"/>
      <c r="J25" s="92"/>
      <c r="K25" s="92"/>
      <c r="L25" s="92"/>
      <c r="M25" s="92"/>
      <c r="N25" s="92"/>
      <c r="O25" s="92"/>
      <c r="P25" s="92"/>
      <c r="Q25" s="92"/>
      <c r="R25" s="92"/>
      <c r="S25" s="92"/>
      <c r="T25" s="92"/>
      <c r="U25" s="92"/>
      <c r="V25" s="92"/>
      <c r="W25" s="92"/>
      <c r="X25" s="92"/>
      <c r="Y25" s="92"/>
      <c r="Z25" s="92"/>
      <c r="AA25" s="92"/>
      <c r="AB25" s="92"/>
      <c r="AC25" s="92"/>
      <c r="AD25" s="92"/>
      <c r="AE25" s="92"/>
      <c r="AF25" s="92"/>
      <c r="AG25" s="92"/>
      <c r="AH25" s="92"/>
      <c r="AI25" s="92"/>
      <c r="AJ25" s="92"/>
      <c r="AK25" s="92"/>
      <c r="AL25" s="92"/>
      <c r="AM25" s="92"/>
      <c r="AN25" s="92"/>
      <c r="AO25" s="92"/>
      <c r="AP25" s="133"/>
      <c r="AQ25" s="133"/>
      <c r="AR25" s="133"/>
      <c r="AS25" s="163"/>
      <c r="AT25" s="83"/>
    </row>
    <row r="26" spans="1:46" s="81" customFormat="1" ht="13" x14ac:dyDescent="0.2">
      <c r="A26" s="1052" t="s">
        <v>507</v>
      </c>
      <c r="B26" s="1052"/>
      <c r="C26" s="1052"/>
      <c r="D26" s="1052"/>
      <c r="E26" s="1052"/>
      <c r="F26" s="1052"/>
      <c r="G26" s="1052"/>
      <c r="H26" s="1052"/>
      <c r="I26" s="1052"/>
      <c r="J26" s="1052"/>
      <c r="K26" s="1052"/>
      <c r="L26" s="1052"/>
      <c r="M26" s="1052"/>
      <c r="N26" s="1052"/>
      <c r="O26" s="1052"/>
      <c r="P26" s="1052"/>
      <c r="Q26" s="1052"/>
      <c r="R26" s="1052"/>
      <c r="S26" s="1052"/>
      <c r="T26" s="1052"/>
      <c r="U26" s="1052"/>
      <c r="V26" s="1052"/>
      <c r="W26" s="1052"/>
      <c r="X26" s="1052"/>
      <c r="Y26" s="1052"/>
      <c r="Z26" s="1052"/>
      <c r="AA26" s="1052"/>
      <c r="AB26" s="1052"/>
      <c r="AC26" s="1052"/>
      <c r="AD26" s="1052"/>
      <c r="AE26" s="1052"/>
      <c r="AF26" s="1052"/>
      <c r="AG26" s="1052"/>
      <c r="AH26" s="1052"/>
      <c r="AI26" s="1052"/>
      <c r="AJ26" s="1052"/>
      <c r="AK26" s="1052"/>
      <c r="AL26" s="1052"/>
      <c r="AM26" s="1052"/>
      <c r="AN26" s="1052"/>
      <c r="AO26" s="1052"/>
      <c r="AP26" s="1052"/>
      <c r="AQ26" s="1052"/>
      <c r="AR26" s="1052"/>
      <c r="AS26" s="1052"/>
      <c r="AT26" s="91"/>
    </row>
    <row r="27" spans="1:46" ht="13" x14ac:dyDescent="0.2">
      <c r="A27" s="85"/>
      <c r="AO27" s="90"/>
      <c r="AP27" s="90"/>
      <c r="AQ27" s="90"/>
      <c r="AR27" s="90"/>
      <c r="AS27" s="90"/>
      <c r="AT27" s="90"/>
    </row>
    <row r="28" spans="1:46" ht="16.5" x14ac:dyDescent="0.2">
      <c r="A28" s="82" t="s">
        <v>261</v>
      </c>
      <c r="B28" s="86"/>
      <c r="C28" s="86"/>
      <c r="D28" s="86"/>
      <c r="E28" s="86"/>
      <c r="F28" s="86"/>
      <c r="G28" s="86"/>
      <c r="H28" s="86"/>
      <c r="I28" s="86"/>
      <c r="J28" s="86"/>
      <c r="K28" s="86"/>
      <c r="L28" s="86"/>
      <c r="M28" s="86"/>
      <c r="N28" s="86"/>
      <c r="O28" s="86"/>
      <c r="P28" s="86"/>
      <c r="Q28" s="86"/>
      <c r="R28" s="86"/>
      <c r="S28" s="86"/>
      <c r="T28" s="86"/>
      <c r="U28" s="86"/>
      <c r="V28" s="86"/>
      <c r="W28" s="86"/>
      <c r="X28" s="86"/>
      <c r="Y28" s="86"/>
      <c r="Z28" s="86"/>
      <c r="AA28" s="86"/>
      <c r="AB28" s="86"/>
      <c r="AC28" s="86"/>
      <c r="AD28" s="86"/>
      <c r="AE28" s="86"/>
      <c r="AF28" s="86"/>
      <c r="AG28" s="86"/>
      <c r="AH28" s="86"/>
      <c r="AI28" s="86"/>
      <c r="AJ28" s="86"/>
      <c r="AK28" s="86"/>
      <c r="AL28" s="86"/>
      <c r="AM28" s="86"/>
      <c r="AN28" s="86"/>
      <c r="AO28" s="86"/>
      <c r="AP28" s="86"/>
      <c r="AQ28" s="86"/>
      <c r="AR28" s="86"/>
      <c r="AS28" s="164"/>
    </row>
    <row r="29" spans="1:46" ht="13" x14ac:dyDescent="0.2">
      <c r="A29" s="80"/>
      <c r="B29" s="90"/>
      <c r="C29" s="90"/>
      <c r="D29" s="90"/>
      <c r="E29" s="90"/>
      <c r="F29" s="90"/>
      <c r="G29" s="90"/>
      <c r="H29" s="90"/>
      <c r="I29" s="90"/>
      <c r="J29" s="90"/>
      <c r="K29" s="90"/>
      <c r="L29" s="90"/>
      <c r="M29" s="90"/>
      <c r="N29" s="90"/>
      <c r="O29" s="90"/>
      <c r="P29" s="90"/>
      <c r="Q29" s="90"/>
      <c r="R29" s="90"/>
      <c r="S29" s="90"/>
      <c r="T29" s="90"/>
      <c r="U29" s="90"/>
      <c r="V29" s="90"/>
      <c r="W29" s="90"/>
      <c r="X29" s="90"/>
      <c r="Y29" s="90"/>
      <c r="Z29" s="90"/>
      <c r="AA29" s="90"/>
      <c r="AB29" s="90"/>
      <c r="AC29" s="90"/>
      <c r="AD29" s="90"/>
      <c r="AE29" s="90"/>
      <c r="AF29" s="90"/>
      <c r="AG29" s="90"/>
      <c r="AH29" s="90"/>
      <c r="AI29" s="90"/>
      <c r="AJ29" s="90"/>
      <c r="AK29" s="91" t="s">
        <v>119</v>
      </c>
      <c r="AL29" s="91"/>
      <c r="AM29" s="91"/>
      <c r="AN29" s="91"/>
      <c r="AO29" s="90"/>
      <c r="AP29" s="90"/>
      <c r="AQ29" s="90"/>
      <c r="AR29" s="90"/>
      <c r="AS29" s="165"/>
    </row>
    <row r="30" spans="1:46" ht="13.5" customHeight="1" x14ac:dyDescent="0.2">
      <c r="A30" s="80"/>
      <c r="B30" s="90"/>
      <c r="C30" s="90"/>
      <c r="D30" s="90"/>
      <c r="E30" s="90"/>
      <c r="F30" s="90"/>
      <c r="G30" s="90"/>
      <c r="H30" s="90"/>
      <c r="I30" s="90"/>
      <c r="J30" s="90"/>
      <c r="K30" s="90"/>
      <c r="L30" s="90"/>
      <c r="M30" s="90"/>
      <c r="N30" s="90"/>
      <c r="O30" s="90"/>
      <c r="P30" s="90"/>
      <c r="Q30" s="90"/>
      <c r="R30" s="90"/>
      <c r="S30" s="90"/>
      <c r="T30" s="90"/>
      <c r="U30" s="90"/>
      <c r="V30" s="90"/>
      <c r="W30" s="90"/>
      <c r="X30" s="90"/>
      <c r="Y30" s="90"/>
      <c r="Z30" s="90"/>
      <c r="AA30" s="90"/>
      <c r="AB30" s="90"/>
      <c r="AC30" s="90"/>
      <c r="AD30" s="90"/>
      <c r="AE30" s="90"/>
      <c r="AF30" s="90"/>
      <c r="AG30" s="90"/>
      <c r="AH30" s="90"/>
      <c r="AI30" s="90"/>
      <c r="AJ30" s="90"/>
      <c r="AK30" s="93"/>
      <c r="AL30" s="100"/>
      <c r="AM30" s="100"/>
      <c r="AN30" s="110"/>
      <c r="AO30" s="1042" t="s">
        <v>83</v>
      </c>
      <c r="AP30" s="127"/>
      <c r="AQ30" s="138" t="s">
        <v>497</v>
      </c>
      <c r="AR30" s="152"/>
    </row>
    <row r="31" spans="1:46" ht="13" x14ac:dyDescent="0.2">
      <c r="A31" s="80"/>
      <c r="B31" s="90"/>
      <c r="C31" s="90"/>
      <c r="D31" s="90"/>
      <c r="E31" s="90"/>
      <c r="F31" s="90"/>
      <c r="G31" s="90"/>
      <c r="H31" s="90"/>
      <c r="I31" s="90"/>
      <c r="J31" s="90"/>
      <c r="K31" s="90"/>
      <c r="L31" s="90"/>
      <c r="M31" s="90"/>
      <c r="N31" s="90"/>
      <c r="O31" s="90"/>
      <c r="P31" s="90"/>
      <c r="Q31" s="90"/>
      <c r="R31" s="90"/>
      <c r="S31" s="90"/>
      <c r="T31" s="90"/>
      <c r="U31" s="90"/>
      <c r="V31" s="90"/>
      <c r="W31" s="90"/>
      <c r="X31" s="90"/>
      <c r="Y31" s="90"/>
      <c r="Z31" s="90"/>
      <c r="AA31" s="90"/>
      <c r="AB31" s="90"/>
      <c r="AC31" s="90"/>
      <c r="AD31" s="90"/>
      <c r="AE31" s="90"/>
      <c r="AF31" s="90"/>
      <c r="AG31" s="90"/>
      <c r="AH31" s="90"/>
      <c r="AI31" s="90"/>
      <c r="AJ31" s="90"/>
      <c r="AK31" s="94"/>
      <c r="AL31" s="101"/>
      <c r="AM31" s="101"/>
      <c r="AN31" s="111"/>
      <c r="AO31" s="1043"/>
      <c r="AP31" s="128" t="s">
        <v>499</v>
      </c>
      <c r="AQ31" s="139" t="s">
        <v>500</v>
      </c>
      <c r="AR31" s="153" t="s">
        <v>419</v>
      </c>
    </row>
    <row r="32" spans="1:46" ht="27" customHeight="1" x14ac:dyDescent="0.2">
      <c r="A32" s="80"/>
      <c r="B32" s="90"/>
      <c r="C32" s="90"/>
      <c r="D32" s="90"/>
      <c r="E32" s="90"/>
      <c r="F32" s="90"/>
      <c r="G32" s="90"/>
      <c r="H32" s="90"/>
      <c r="I32" s="90"/>
      <c r="J32" s="90"/>
      <c r="K32" s="90"/>
      <c r="L32" s="90"/>
      <c r="M32" s="90"/>
      <c r="N32" s="90"/>
      <c r="O32" s="90"/>
      <c r="P32" s="90"/>
      <c r="Q32" s="90"/>
      <c r="R32" s="90"/>
      <c r="S32" s="90"/>
      <c r="T32" s="90"/>
      <c r="U32" s="90"/>
      <c r="V32" s="90"/>
      <c r="W32" s="90"/>
      <c r="X32" s="90"/>
      <c r="Y32" s="90"/>
      <c r="Z32" s="90"/>
      <c r="AA32" s="90"/>
      <c r="AB32" s="90"/>
      <c r="AC32" s="90"/>
      <c r="AD32" s="90"/>
      <c r="AE32" s="90"/>
      <c r="AF32" s="90"/>
      <c r="AG32" s="90"/>
      <c r="AH32" s="90"/>
      <c r="AI32" s="90"/>
      <c r="AJ32" s="90"/>
      <c r="AK32" s="1046" t="s">
        <v>508</v>
      </c>
      <c r="AL32" s="1047"/>
      <c r="AM32" s="1047"/>
      <c r="AN32" s="1048"/>
      <c r="AO32" s="118">
        <v>822345</v>
      </c>
      <c r="AP32" s="118">
        <v>34409</v>
      </c>
      <c r="AQ32" s="145">
        <v>33124</v>
      </c>
      <c r="AR32" s="155">
        <v>3.9</v>
      </c>
    </row>
    <row r="33" spans="1:46" ht="13.5" customHeight="1" x14ac:dyDescent="0.2">
      <c r="A33" s="80"/>
      <c r="B33" s="90"/>
      <c r="C33" s="90"/>
      <c r="D33" s="90"/>
      <c r="E33" s="90"/>
      <c r="F33" s="90"/>
      <c r="G33" s="90"/>
      <c r="H33" s="90"/>
      <c r="I33" s="90"/>
      <c r="J33" s="90"/>
      <c r="K33" s="90"/>
      <c r="L33" s="90"/>
      <c r="M33" s="90"/>
      <c r="N33" s="90"/>
      <c r="O33" s="90"/>
      <c r="P33" s="90"/>
      <c r="Q33" s="90"/>
      <c r="R33" s="90"/>
      <c r="S33" s="90"/>
      <c r="T33" s="90"/>
      <c r="U33" s="90"/>
      <c r="V33" s="90"/>
      <c r="W33" s="90"/>
      <c r="X33" s="90"/>
      <c r="Y33" s="90"/>
      <c r="Z33" s="90"/>
      <c r="AA33" s="90"/>
      <c r="AB33" s="90"/>
      <c r="AC33" s="90"/>
      <c r="AD33" s="90"/>
      <c r="AE33" s="90"/>
      <c r="AF33" s="90"/>
      <c r="AG33" s="90"/>
      <c r="AH33" s="90"/>
      <c r="AI33" s="90"/>
      <c r="AJ33" s="90"/>
      <c r="AK33" s="1046" t="s">
        <v>509</v>
      </c>
      <c r="AL33" s="1047"/>
      <c r="AM33" s="1047"/>
      <c r="AN33" s="1048"/>
      <c r="AO33" s="118" t="s">
        <v>194</v>
      </c>
      <c r="AP33" s="118" t="s">
        <v>194</v>
      </c>
      <c r="AQ33" s="145" t="s">
        <v>194</v>
      </c>
      <c r="AR33" s="155" t="s">
        <v>194</v>
      </c>
    </row>
    <row r="34" spans="1:46" ht="27" customHeight="1" x14ac:dyDescent="0.2">
      <c r="A34" s="80"/>
      <c r="B34" s="90"/>
      <c r="C34" s="90"/>
      <c r="D34" s="90"/>
      <c r="E34" s="90"/>
      <c r="F34" s="90"/>
      <c r="G34" s="90"/>
      <c r="H34" s="90"/>
      <c r="I34" s="90"/>
      <c r="J34" s="90"/>
      <c r="K34" s="90"/>
      <c r="L34" s="90"/>
      <c r="M34" s="90"/>
      <c r="N34" s="90"/>
      <c r="O34" s="90"/>
      <c r="P34" s="90"/>
      <c r="Q34" s="90"/>
      <c r="R34" s="90"/>
      <c r="S34" s="90"/>
      <c r="T34" s="90"/>
      <c r="U34" s="90"/>
      <c r="V34" s="90"/>
      <c r="W34" s="90"/>
      <c r="X34" s="90"/>
      <c r="Y34" s="90"/>
      <c r="Z34" s="90"/>
      <c r="AA34" s="90"/>
      <c r="AB34" s="90"/>
      <c r="AC34" s="90"/>
      <c r="AD34" s="90"/>
      <c r="AE34" s="90"/>
      <c r="AF34" s="90"/>
      <c r="AG34" s="90"/>
      <c r="AH34" s="90"/>
      <c r="AI34" s="90"/>
      <c r="AJ34" s="90"/>
      <c r="AK34" s="1046" t="s">
        <v>510</v>
      </c>
      <c r="AL34" s="1047"/>
      <c r="AM34" s="1047"/>
      <c r="AN34" s="1048"/>
      <c r="AO34" s="118" t="s">
        <v>194</v>
      </c>
      <c r="AP34" s="118" t="s">
        <v>194</v>
      </c>
      <c r="AQ34" s="145" t="s">
        <v>194</v>
      </c>
      <c r="AR34" s="155" t="s">
        <v>194</v>
      </c>
    </row>
    <row r="35" spans="1:46" ht="27" customHeight="1" x14ac:dyDescent="0.2">
      <c r="A35" s="80"/>
      <c r="B35" s="90"/>
      <c r="C35" s="90"/>
      <c r="D35" s="90"/>
      <c r="E35" s="90"/>
      <c r="F35" s="90"/>
      <c r="G35" s="90"/>
      <c r="H35" s="90"/>
      <c r="I35" s="90"/>
      <c r="J35" s="90"/>
      <c r="K35" s="90"/>
      <c r="L35" s="90"/>
      <c r="M35" s="90"/>
      <c r="N35" s="90"/>
      <c r="O35" s="90"/>
      <c r="P35" s="90"/>
      <c r="Q35" s="90"/>
      <c r="R35" s="90"/>
      <c r="S35" s="90"/>
      <c r="T35" s="90"/>
      <c r="U35" s="90"/>
      <c r="V35" s="90"/>
      <c r="W35" s="90"/>
      <c r="X35" s="90"/>
      <c r="Y35" s="90"/>
      <c r="Z35" s="90"/>
      <c r="AA35" s="90"/>
      <c r="AB35" s="90"/>
      <c r="AC35" s="90"/>
      <c r="AD35" s="90"/>
      <c r="AE35" s="90"/>
      <c r="AF35" s="90"/>
      <c r="AG35" s="90"/>
      <c r="AH35" s="90"/>
      <c r="AI35" s="90"/>
      <c r="AJ35" s="90"/>
      <c r="AK35" s="1046" t="s">
        <v>511</v>
      </c>
      <c r="AL35" s="1047"/>
      <c r="AM35" s="1047"/>
      <c r="AN35" s="1048"/>
      <c r="AO35" s="118">
        <v>120582</v>
      </c>
      <c r="AP35" s="118">
        <v>5045</v>
      </c>
      <c r="AQ35" s="145">
        <v>9022</v>
      </c>
      <c r="AR35" s="155">
        <v>-44.1</v>
      </c>
    </row>
    <row r="36" spans="1:46" ht="27" customHeight="1" x14ac:dyDescent="0.2">
      <c r="A36" s="80"/>
      <c r="B36" s="90"/>
      <c r="C36" s="90"/>
      <c r="D36" s="90"/>
      <c r="E36" s="90"/>
      <c r="F36" s="90"/>
      <c r="G36" s="90"/>
      <c r="H36" s="90"/>
      <c r="I36" s="90"/>
      <c r="J36" s="90"/>
      <c r="K36" s="90"/>
      <c r="L36" s="90"/>
      <c r="M36" s="90"/>
      <c r="N36" s="90"/>
      <c r="O36" s="90"/>
      <c r="P36" s="90"/>
      <c r="Q36" s="90"/>
      <c r="R36" s="90"/>
      <c r="S36" s="90"/>
      <c r="T36" s="90"/>
      <c r="U36" s="90"/>
      <c r="V36" s="90"/>
      <c r="W36" s="90"/>
      <c r="X36" s="90"/>
      <c r="Y36" s="90"/>
      <c r="Z36" s="90"/>
      <c r="AA36" s="90"/>
      <c r="AB36" s="90"/>
      <c r="AC36" s="90"/>
      <c r="AD36" s="90"/>
      <c r="AE36" s="90"/>
      <c r="AF36" s="90"/>
      <c r="AG36" s="90"/>
      <c r="AH36" s="90"/>
      <c r="AI36" s="90"/>
      <c r="AJ36" s="90"/>
      <c r="AK36" s="1046" t="s">
        <v>36</v>
      </c>
      <c r="AL36" s="1047"/>
      <c r="AM36" s="1047"/>
      <c r="AN36" s="1048"/>
      <c r="AO36" s="118">
        <v>466464</v>
      </c>
      <c r="AP36" s="118">
        <v>19518</v>
      </c>
      <c r="AQ36" s="145">
        <v>1987</v>
      </c>
      <c r="AR36" s="155">
        <v>882.3</v>
      </c>
    </row>
    <row r="37" spans="1:46" ht="13.5" customHeight="1" x14ac:dyDescent="0.2">
      <c r="A37" s="80"/>
      <c r="B37" s="90"/>
      <c r="C37" s="90"/>
      <c r="D37" s="90"/>
      <c r="E37" s="90"/>
      <c r="F37" s="90"/>
      <c r="G37" s="90"/>
      <c r="H37" s="90"/>
      <c r="I37" s="90"/>
      <c r="J37" s="90"/>
      <c r="K37" s="90"/>
      <c r="L37" s="90"/>
      <c r="M37" s="90"/>
      <c r="N37" s="90"/>
      <c r="O37" s="90"/>
      <c r="P37" s="90"/>
      <c r="Q37" s="90"/>
      <c r="R37" s="90"/>
      <c r="S37" s="90"/>
      <c r="T37" s="90"/>
      <c r="U37" s="90"/>
      <c r="V37" s="90"/>
      <c r="W37" s="90"/>
      <c r="X37" s="90"/>
      <c r="Y37" s="90"/>
      <c r="Z37" s="90"/>
      <c r="AA37" s="90"/>
      <c r="AB37" s="90"/>
      <c r="AC37" s="90"/>
      <c r="AD37" s="90"/>
      <c r="AE37" s="90"/>
      <c r="AF37" s="90"/>
      <c r="AG37" s="90"/>
      <c r="AH37" s="90"/>
      <c r="AI37" s="90"/>
      <c r="AJ37" s="90"/>
      <c r="AK37" s="1046" t="s">
        <v>348</v>
      </c>
      <c r="AL37" s="1047"/>
      <c r="AM37" s="1047"/>
      <c r="AN37" s="1048"/>
      <c r="AO37" s="118">
        <v>27325</v>
      </c>
      <c r="AP37" s="118">
        <v>1143</v>
      </c>
      <c r="AQ37" s="145">
        <v>678</v>
      </c>
      <c r="AR37" s="155">
        <v>68.599999999999994</v>
      </c>
    </row>
    <row r="38" spans="1:46" ht="27" customHeight="1" x14ac:dyDescent="0.2">
      <c r="A38" s="80"/>
      <c r="B38" s="90"/>
      <c r="C38" s="90"/>
      <c r="D38" s="90"/>
      <c r="E38" s="90"/>
      <c r="F38" s="90"/>
      <c r="G38" s="90"/>
      <c r="H38" s="90"/>
      <c r="I38" s="90"/>
      <c r="J38" s="90"/>
      <c r="K38" s="90"/>
      <c r="L38" s="90"/>
      <c r="M38" s="90"/>
      <c r="N38" s="90"/>
      <c r="O38" s="90"/>
      <c r="P38" s="90"/>
      <c r="Q38" s="90"/>
      <c r="R38" s="90"/>
      <c r="S38" s="90"/>
      <c r="T38" s="90"/>
      <c r="U38" s="90"/>
      <c r="V38" s="90"/>
      <c r="W38" s="90"/>
      <c r="X38" s="90"/>
      <c r="Y38" s="90"/>
      <c r="Z38" s="90"/>
      <c r="AA38" s="90"/>
      <c r="AB38" s="90"/>
      <c r="AC38" s="90"/>
      <c r="AD38" s="90"/>
      <c r="AE38" s="90"/>
      <c r="AF38" s="90"/>
      <c r="AG38" s="90"/>
      <c r="AH38" s="90"/>
      <c r="AI38" s="90"/>
      <c r="AJ38" s="90"/>
      <c r="AK38" s="1049" t="s">
        <v>512</v>
      </c>
      <c r="AL38" s="1050"/>
      <c r="AM38" s="1050"/>
      <c r="AN38" s="1051"/>
      <c r="AO38" s="122" t="s">
        <v>194</v>
      </c>
      <c r="AP38" s="122" t="s">
        <v>194</v>
      </c>
      <c r="AQ38" s="146">
        <v>0</v>
      </c>
      <c r="AR38" s="144" t="s">
        <v>194</v>
      </c>
      <c r="AS38" s="165"/>
    </row>
    <row r="39" spans="1:46" ht="13" x14ac:dyDescent="0.2">
      <c r="A39" s="80"/>
      <c r="B39" s="90"/>
      <c r="C39" s="90"/>
      <c r="D39" s="90"/>
      <c r="E39" s="90"/>
      <c r="F39" s="90"/>
      <c r="G39" s="90"/>
      <c r="H39" s="90"/>
      <c r="I39" s="90"/>
      <c r="J39" s="90"/>
      <c r="K39" s="90"/>
      <c r="L39" s="90"/>
      <c r="M39" s="90"/>
      <c r="N39" s="90"/>
      <c r="O39" s="90"/>
      <c r="P39" s="90"/>
      <c r="Q39" s="90"/>
      <c r="R39" s="90"/>
      <c r="S39" s="90"/>
      <c r="T39" s="90"/>
      <c r="U39" s="90"/>
      <c r="V39" s="90"/>
      <c r="W39" s="90"/>
      <c r="X39" s="90"/>
      <c r="Y39" s="90"/>
      <c r="Z39" s="90"/>
      <c r="AA39" s="90"/>
      <c r="AB39" s="90"/>
      <c r="AC39" s="90"/>
      <c r="AD39" s="90"/>
      <c r="AE39" s="90"/>
      <c r="AF39" s="90"/>
      <c r="AG39" s="90"/>
      <c r="AH39" s="90"/>
      <c r="AI39" s="90"/>
      <c r="AJ39" s="90"/>
      <c r="AK39" s="1049" t="s">
        <v>56</v>
      </c>
      <c r="AL39" s="1050"/>
      <c r="AM39" s="1050"/>
      <c r="AN39" s="1051"/>
      <c r="AO39" s="118">
        <v>-266103</v>
      </c>
      <c r="AP39" s="118">
        <v>-11134</v>
      </c>
      <c r="AQ39" s="145">
        <v>-3119</v>
      </c>
      <c r="AR39" s="155">
        <v>257</v>
      </c>
      <c r="AS39" s="165"/>
    </row>
    <row r="40" spans="1:46" ht="27" customHeight="1" x14ac:dyDescent="0.2">
      <c r="A40" s="80"/>
      <c r="B40" s="90"/>
      <c r="C40" s="90"/>
      <c r="D40" s="90"/>
      <c r="E40" s="90"/>
      <c r="F40" s="90"/>
      <c r="G40" s="90"/>
      <c r="H40" s="90"/>
      <c r="I40" s="90"/>
      <c r="J40" s="90"/>
      <c r="K40" s="90"/>
      <c r="L40" s="90"/>
      <c r="M40" s="90"/>
      <c r="N40" s="90"/>
      <c r="O40" s="90"/>
      <c r="P40" s="90"/>
      <c r="Q40" s="90"/>
      <c r="R40" s="90"/>
      <c r="S40" s="90"/>
      <c r="T40" s="90"/>
      <c r="U40" s="90"/>
      <c r="V40" s="90"/>
      <c r="W40" s="90"/>
      <c r="X40" s="90"/>
      <c r="Y40" s="90"/>
      <c r="Z40" s="90"/>
      <c r="AA40" s="90"/>
      <c r="AB40" s="90"/>
      <c r="AC40" s="90"/>
      <c r="AD40" s="90"/>
      <c r="AE40" s="90"/>
      <c r="AF40" s="90"/>
      <c r="AG40" s="90"/>
      <c r="AH40" s="90"/>
      <c r="AI40" s="90"/>
      <c r="AJ40" s="90"/>
      <c r="AK40" s="1046" t="s">
        <v>513</v>
      </c>
      <c r="AL40" s="1047"/>
      <c r="AM40" s="1047"/>
      <c r="AN40" s="1048"/>
      <c r="AO40" s="118">
        <v>-776616</v>
      </c>
      <c r="AP40" s="118">
        <v>-32496</v>
      </c>
      <c r="AQ40" s="145">
        <v>-27108</v>
      </c>
      <c r="AR40" s="155">
        <v>19.899999999999999</v>
      </c>
      <c r="AS40" s="165"/>
    </row>
    <row r="41" spans="1:46" ht="13" x14ac:dyDescent="0.2">
      <c r="A41" s="80"/>
      <c r="B41" s="90"/>
      <c r="C41" s="90"/>
      <c r="D41" s="90"/>
      <c r="E41" s="90"/>
      <c r="F41" s="90"/>
      <c r="G41" s="90"/>
      <c r="H41" s="90"/>
      <c r="I41" s="90"/>
      <c r="J41" s="90"/>
      <c r="K41" s="90"/>
      <c r="L41" s="90"/>
      <c r="M41" s="90"/>
      <c r="N41" s="90"/>
      <c r="O41" s="90"/>
      <c r="P41" s="90"/>
      <c r="Q41" s="90"/>
      <c r="R41" s="90"/>
      <c r="S41" s="90"/>
      <c r="T41" s="90"/>
      <c r="U41" s="90"/>
      <c r="V41" s="90"/>
      <c r="W41" s="90"/>
      <c r="X41" s="90"/>
      <c r="Y41" s="90"/>
      <c r="Z41" s="90"/>
      <c r="AA41" s="90"/>
      <c r="AB41" s="90"/>
      <c r="AC41" s="90"/>
      <c r="AD41" s="90"/>
      <c r="AE41" s="90"/>
      <c r="AF41" s="90"/>
      <c r="AG41" s="90"/>
      <c r="AH41" s="90"/>
      <c r="AI41" s="90"/>
      <c r="AJ41" s="90"/>
      <c r="AK41" s="1036" t="s">
        <v>384</v>
      </c>
      <c r="AL41" s="1037"/>
      <c r="AM41" s="1037"/>
      <c r="AN41" s="1038"/>
      <c r="AO41" s="118">
        <v>393997</v>
      </c>
      <c r="AP41" s="118">
        <v>16486</v>
      </c>
      <c r="AQ41" s="145">
        <v>14583</v>
      </c>
      <c r="AR41" s="155">
        <v>13</v>
      </c>
      <c r="AS41" s="165"/>
    </row>
    <row r="42" spans="1:46" ht="13" x14ac:dyDescent="0.2">
      <c r="A42" s="80"/>
      <c r="B42" s="90"/>
      <c r="C42" s="90"/>
      <c r="D42" s="90"/>
      <c r="E42" s="90"/>
      <c r="F42" s="90"/>
      <c r="G42" s="90"/>
      <c r="H42" s="90"/>
      <c r="I42" s="90"/>
      <c r="J42" s="90"/>
      <c r="K42" s="90"/>
      <c r="L42" s="90"/>
      <c r="M42" s="90"/>
      <c r="N42" s="90"/>
      <c r="O42" s="90"/>
      <c r="P42" s="90"/>
      <c r="Q42" s="90"/>
      <c r="R42" s="90"/>
      <c r="S42" s="90"/>
      <c r="T42" s="90"/>
      <c r="U42" s="90"/>
      <c r="V42" s="90"/>
      <c r="W42" s="90"/>
      <c r="X42" s="90"/>
      <c r="Y42" s="90"/>
      <c r="Z42" s="90"/>
      <c r="AA42" s="90"/>
      <c r="AB42" s="90"/>
      <c r="AC42" s="90"/>
      <c r="AD42" s="90"/>
      <c r="AE42" s="90"/>
      <c r="AF42" s="90"/>
      <c r="AG42" s="90"/>
      <c r="AH42" s="90"/>
      <c r="AI42" s="90"/>
      <c r="AJ42" s="90"/>
      <c r="AK42" s="96" t="s">
        <v>514</v>
      </c>
      <c r="AL42" s="90"/>
      <c r="AM42" s="90"/>
      <c r="AN42" s="90"/>
      <c r="AO42" s="90"/>
      <c r="AP42" s="90"/>
      <c r="AQ42" s="132"/>
      <c r="AR42" s="132"/>
      <c r="AS42" s="165"/>
    </row>
    <row r="43" spans="1:46" ht="13" x14ac:dyDescent="0.2">
      <c r="A43" s="80"/>
      <c r="B43" s="90"/>
      <c r="C43" s="90"/>
      <c r="D43" s="90"/>
      <c r="E43" s="90"/>
      <c r="F43" s="90"/>
      <c r="G43" s="90"/>
      <c r="H43" s="90"/>
      <c r="I43" s="90"/>
      <c r="J43" s="90"/>
      <c r="K43" s="90"/>
      <c r="L43" s="90"/>
      <c r="M43" s="90"/>
      <c r="N43" s="90"/>
      <c r="O43" s="90"/>
      <c r="P43" s="90"/>
      <c r="Q43" s="90"/>
      <c r="R43" s="90"/>
      <c r="S43" s="90"/>
      <c r="T43" s="90"/>
      <c r="U43" s="90"/>
      <c r="V43" s="90"/>
      <c r="W43" s="90"/>
      <c r="X43" s="90"/>
      <c r="Y43" s="90"/>
      <c r="Z43" s="90"/>
      <c r="AA43" s="90"/>
      <c r="AB43" s="90"/>
      <c r="AC43" s="90"/>
      <c r="AD43" s="90"/>
      <c r="AE43" s="90"/>
      <c r="AF43" s="90"/>
      <c r="AG43" s="90"/>
      <c r="AH43" s="90"/>
      <c r="AI43" s="90"/>
      <c r="AJ43" s="90"/>
      <c r="AK43" s="90"/>
      <c r="AL43" s="90"/>
      <c r="AM43" s="90"/>
      <c r="AN43" s="90"/>
      <c r="AO43" s="90"/>
      <c r="AP43" s="134"/>
      <c r="AQ43" s="132"/>
      <c r="AR43" s="90"/>
      <c r="AS43" s="165"/>
    </row>
    <row r="44" spans="1:46" ht="13" x14ac:dyDescent="0.2">
      <c r="A44" s="80"/>
      <c r="B44" s="90"/>
      <c r="C44" s="90"/>
      <c r="D44" s="90"/>
      <c r="E44" s="90"/>
      <c r="F44" s="90"/>
      <c r="G44" s="90"/>
      <c r="H44" s="90"/>
      <c r="I44" s="90"/>
      <c r="J44" s="90"/>
      <c r="K44" s="90"/>
      <c r="L44" s="90"/>
      <c r="M44" s="90"/>
      <c r="N44" s="90"/>
      <c r="O44" s="90"/>
      <c r="P44" s="90"/>
      <c r="Q44" s="90"/>
      <c r="R44" s="90"/>
      <c r="S44" s="90"/>
      <c r="T44" s="90"/>
      <c r="U44" s="90"/>
      <c r="V44" s="90"/>
      <c r="W44" s="90"/>
      <c r="X44" s="90"/>
      <c r="Y44" s="90"/>
      <c r="Z44" s="90"/>
      <c r="AA44" s="90"/>
      <c r="AB44" s="90"/>
      <c r="AC44" s="90"/>
      <c r="AD44" s="90"/>
      <c r="AE44" s="90"/>
      <c r="AF44" s="90"/>
      <c r="AG44" s="90"/>
      <c r="AH44" s="90"/>
      <c r="AI44" s="90"/>
      <c r="AJ44" s="90"/>
      <c r="AK44" s="90"/>
      <c r="AL44" s="90"/>
      <c r="AM44" s="90"/>
      <c r="AN44" s="90"/>
      <c r="AO44" s="90"/>
      <c r="AP44" s="90"/>
      <c r="AQ44" s="132"/>
      <c r="AR44" s="90"/>
    </row>
    <row r="45" spans="1:46" ht="13" x14ac:dyDescent="0.2">
      <c r="A45" s="86"/>
      <c r="B45" s="86"/>
      <c r="C45" s="86"/>
      <c r="D45" s="86"/>
      <c r="E45" s="86"/>
      <c r="F45" s="86"/>
      <c r="G45" s="86"/>
      <c r="H45" s="86"/>
      <c r="I45" s="86"/>
      <c r="J45" s="86"/>
      <c r="K45" s="86"/>
      <c r="L45" s="86"/>
      <c r="M45" s="86"/>
      <c r="N45" s="86"/>
      <c r="O45" s="86"/>
      <c r="P45" s="86"/>
      <c r="Q45" s="86"/>
      <c r="R45" s="86"/>
      <c r="S45" s="86"/>
      <c r="T45" s="86"/>
      <c r="U45" s="86"/>
      <c r="V45" s="86"/>
      <c r="W45" s="86"/>
      <c r="X45" s="86"/>
      <c r="Y45" s="86"/>
      <c r="Z45" s="86"/>
      <c r="AA45" s="86"/>
      <c r="AB45" s="86"/>
      <c r="AC45" s="86"/>
      <c r="AD45" s="86"/>
      <c r="AE45" s="86"/>
      <c r="AF45" s="86"/>
      <c r="AG45" s="86"/>
      <c r="AH45" s="86"/>
      <c r="AI45" s="86"/>
      <c r="AJ45" s="86"/>
      <c r="AK45" s="86"/>
      <c r="AL45" s="86"/>
      <c r="AM45" s="86"/>
      <c r="AN45" s="86"/>
      <c r="AO45" s="86"/>
      <c r="AP45" s="86"/>
      <c r="AQ45" s="147"/>
      <c r="AR45" s="86"/>
      <c r="AS45" s="86"/>
      <c r="AT45" s="90"/>
    </row>
    <row r="46" spans="1:46" ht="13" x14ac:dyDescent="0.2">
      <c r="A46" s="87"/>
      <c r="B46" s="87"/>
      <c r="C46" s="87"/>
      <c r="D46" s="87"/>
      <c r="E46" s="87"/>
      <c r="F46" s="87"/>
      <c r="G46" s="87"/>
      <c r="H46" s="87"/>
      <c r="I46" s="87"/>
      <c r="J46" s="87"/>
      <c r="K46" s="87"/>
      <c r="L46" s="87"/>
      <c r="M46" s="87"/>
      <c r="N46" s="87"/>
      <c r="O46" s="87"/>
      <c r="P46" s="87"/>
      <c r="Q46" s="87"/>
      <c r="R46" s="87"/>
      <c r="S46" s="87"/>
      <c r="T46" s="87"/>
      <c r="U46" s="87"/>
      <c r="V46" s="87"/>
      <c r="W46" s="87"/>
      <c r="X46" s="87"/>
      <c r="Y46" s="87"/>
      <c r="Z46" s="87"/>
      <c r="AA46" s="87"/>
      <c r="AB46" s="87"/>
      <c r="AC46" s="87"/>
      <c r="AD46" s="87"/>
      <c r="AE46" s="87"/>
      <c r="AF46" s="87"/>
      <c r="AG46" s="87"/>
      <c r="AH46" s="87"/>
      <c r="AI46" s="87"/>
      <c r="AJ46" s="87"/>
      <c r="AK46" s="87"/>
      <c r="AL46" s="87"/>
      <c r="AM46" s="87"/>
      <c r="AN46" s="87"/>
      <c r="AO46" s="87"/>
      <c r="AP46" s="87"/>
      <c r="AQ46" s="87"/>
      <c r="AR46" s="87"/>
      <c r="AS46" s="87"/>
      <c r="AT46" s="90"/>
    </row>
    <row r="47" spans="1:46" ht="17.25" customHeight="1" x14ac:dyDescent="0.2">
      <c r="A47" s="88" t="s">
        <v>515</v>
      </c>
      <c r="B47" s="90"/>
      <c r="C47" s="90"/>
      <c r="D47" s="90"/>
      <c r="E47" s="90"/>
      <c r="F47" s="90"/>
      <c r="G47" s="90"/>
      <c r="H47" s="90"/>
      <c r="I47" s="90"/>
      <c r="J47" s="90"/>
      <c r="K47" s="90"/>
      <c r="L47" s="90"/>
      <c r="M47" s="90"/>
      <c r="N47" s="90"/>
      <c r="O47" s="90"/>
      <c r="P47" s="90"/>
      <c r="Q47" s="90"/>
      <c r="R47" s="90"/>
      <c r="S47" s="90"/>
      <c r="T47" s="90"/>
      <c r="U47" s="90"/>
      <c r="V47" s="90"/>
      <c r="W47" s="90"/>
      <c r="X47" s="90"/>
      <c r="Y47" s="90"/>
      <c r="Z47" s="90"/>
      <c r="AA47" s="90"/>
      <c r="AB47" s="90"/>
      <c r="AC47" s="90"/>
      <c r="AD47" s="90"/>
      <c r="AE47" s="90"/>
      <c r="AF47" s="90"/>
      <c r="AG47" s="90"/>
      <c r="AH47" s="90"/>
      <c r="AI47" s="90"/>
      <c r="AJ47" s="90"/>
      <c r="AK47" s="90"/>
      <c r="AL47" s="90"/>
      <c r="AM47" s="90"/>
      <c r="AN47" s="90"/>
      <c r="AO47" s="90"/>
      <c r="AP47" s="90"/>
      <c r="AQ47" s="90"/>
      <c r="AR47" s="90"/>
    </row>
    <row r="48" spans="1:46" ht="13" x14ac:dyDescent="0.2">
      <c r="A48" s="80"/>
      <c r="B48" s="90"/>
      <c r="C48" s="90"/>
      <c r="D48" s="90"/>
      <c r="E48" s="90"/>
      <c r="F48" s="90"/>
      <c r="G48" s="90"/>
      <c r="H48" s="90"/>
      <c r="I48" s="90"/>
      <c r="J48" s="90"/>
      <c r="K48" s="90"/>
      <c r="L48" s="90"/>
      <c r="M48" s="90"/>
      <c r="N48" s="90"/>
      <c r="O48" s="90"/>
      <c r="P48" s="90"/>
      <c r="Q48" s="90"/>
      <c r="R48" s="90"/>
      <c r="S48" s="90"/>
      <c r="T48" s="90"/>
      <c r="U48" s="90"/>
      <c r="V48" s="90"/>
      <c r="W48" s="90"/>
      <c r="X48" s="90"/>
      <c r="Y48" s="90"/>
      <c r="Z48" s="90"/>
      <c r="AA48" s="90"/>
      <c r="AB48" s="90"/>
      <c r="AC48" s="90"/>
      <c r="AD48" s="90"/>
      <c r="AE48" s="90"/>
      <c r="AF48" s="90"/>
      <c r="AG48" s="90"/>
      <c r="AH48" s="90"/>
      <c r="AI48" s="90"/>
      <c r="AJ48" s="90"/>
      <c r="AK48" s="87" t="s">
        <v>517</v>
      </c>
      <c r="AL48" s="87"/>
      <c r="AM48" s="87"/>
      <c r="AN48" s="87"/>
      <c r="AO48" s="87"/>
      <c r="AP48" s="87"/>
      <c r="AQ48" s="133"/>
      <c r="AR48" s="87"/>
    </row>
    <row r="49" spans="1:44" ht="13.5" customHeight="1" x14ac:dyDescent="0.2">
      <c r="A49" s="80"/>
      <c r="B49" s="90"/>
      <c r="C49" s="90"/>
      <c r="D49" s="90"/>
      <c r="E49" s="90"/>
      <c r="F49" s="90"/>
      <c r="G49" s="90"/>
      <c r="H49" s="90"/>
      <c r="I49" s="90"/>
      <c r="J49" s="90"/>
      <c r="K49" s="90"/>
      <c r="L49" s="90"/>
      <c r="M49" s="90"/>
      <c r="N49" s="90"/>
      <c r="O49" s="90"/>
      <c r="P49" s="90"/>
      <c r="Q49" s="90"/>
      <c r="R49" s="90"/>
      <c r="S49" s="90"/>
      <c r="T49" s="90"/>
      <c r="U49" s="90"/>
      <c r="V49" s="90"/>
      <c r="W49" s="90"/>
      <c r="X49" s="90"/>
      <c r="Y49" s="90"/>
      <c r="Z49" s="90"/>
      <c r="AA49" s="90"/>
      <c r="AB49" s="90"/>
      <c r="AC49" s="90"/>
      <c r="AD49" s="90"/>
      <c r="AE49" s="90"/>
      <c r="AF49" s="90"/>
      <c r="AG49" s="90"/>
      <c r="AH49" s="90"/>
      <c r="AI49" s="90"/>
      <c r="AJ49" s="90"/>
      <c r="AK49" s="97"/>
      <c r="AL49" s="103"/>
      <c r="AM49" s="1044" t="s">
        <v>83</v>
      </c>
      <c r="AN49" s="1039" t="s">
        <v>439</v>
      </c>
      <c r="AO49" s="1040"/>
      <c r="AP49" s="1040"/>
      <c r="AQ49" s="1040"/>
      <c r="AR49" s="1041"/>
    </row>
    <row r="50" spans="1:44" ht="13" x14ac:dyDescent="0.2">
      <c r="A50" s="80"/>
      <c r="B50" s="90"/>
      <c r="C50" s="90"/>
      <c r="D50" s="90"/>
      <c r="E50" s="90"/>
      <c r="F50" s="90"/>
      <c r="G50" s="90"/>
      <c r="H50" s="90"/>
      <c r="I50" s="90"/>
      <c r="J50" s="90"/>
      <c r="K50" s="90"/>
      <c r="L50" s="90"/>
      <c r="M50" s="90"/>
      <c r="N50" s="90"/>
      <c r="O50" s="90"/>
      <c r="P50" s="90"/>
      <c r="Q50" s="90"/>
      <c r="R50" s="90"/>
      <c r="S50" s="90"/>
      <c r="T50" s="90"/>
      <c r="U50" s="90"/>
      <c r="V50" s="90"/>
      <c r="W50" s="90"/>
      <c r="X50" s="90"/>
      <c r="Y50" s="90"/>
      <c r="Z50" s="90"/>
      <c r="AA50" s="90"/>
      <c r="AB50" s="90"/>
      <c r="AC50" s="90"/>
      <c r="AD50" s="90"/>
      <c r="AE50" s="90"/>
      <c r="AF50" s="90"/>
      <c r="AG50" s="90"/>
      <c r="AH50" s="90"/>
      <c r="AI50" s="90"/>
      <c r="AJ50" s="90"/>
      <c r="AK50" s="98"/>
      <c r="AL50" s="104"/>
      <c r="AM50" s="1045"/>
      <c r="AN50" s="114" t="s">
        <v>487</v>
      </c>
      <c r="AO50" s="124" t="s">
        <v>488</v>
      </c>
      <c r="AP50" s="135" t="s">
        <v>518</v>
      </c>
      <c r="AQ50" s="148" t="s">
        <v>379</v>
      </c>
      <c r="AR50" s="158" t="s">
        <v>519</v>
      </c>
    </row>
    <row r="51" spans="1:44" ht="13" x14ac:dyDescent="0.2">
      <c r="A51" s="80"/>
      <c r="B51" s="90"/>
      <c r="C51" s="90"/>
      <c r="D51" s="90"/>
      <c r="E51" s="90"/>
      <c r="F51" s="90"/>
      <c r="G51" s="90"/>
      <c r="H51" s="90"/>
      <c r="I51" s="90"/>
      <c r="J51" s="90"/>
      <c r="K51" s="90"/>
      <c r="L51" s="90"/>
      <c r="M51" s="90"/>
      <c r="N51" s="90"/>
      <c r="O51" s="90"/>
      <c r="P51" s="90"/>
      <c r="Q51" s="90"/>
      <c r="R51" s="90"/>
      <c r="S51" s="90"/>
      <c r="T51" s="90"/>
      <c r="U51" s="90"/>
      <c r="V51" s="90"/>
      <c r="W51" s="90"/>
      <c r="X51" s="90"/>
      <c r="Y51" s="90"/>
      <c r="Z51" s="90"/>
      <c r="AA51" s="90"/>
      <c r="AB51" s="90"/>
      <c r="AC51" s="90"/>
      <c r="AD51" s="90"/>
      <c r="AE51" s="90"/>
      <c r="AF51" s="90"/>
      <c r="AG51" s="90"/>
      <c r="AH51" s="90"/>
      <c r="AI51" s="90"/>
      <c r="AJ51" s="90"/>
      <c r="AK51" s="97" t="s">
        <v>498</v>
      </c>
      <c r="AL51" s="103"/>
      <c r="AM51" s="108">
        <v>1509557</v>
      </c>
      <c r="AN51" s="115">
        <v>59856</v>
      </c>
      <c r="AO51" s="125">
        <v>26.2</v>
      </c>
      <c r="AP51" s="136">
        <v>47387</v>
      </c>
      <c r="AQ51" s="149">
        <v>-9.1999999999999993</v>
      </c>
      <c r="AR51" s="159">
        <v>35.4</v>
      </c>
    </row>
    <row r="52" spans="1:44" ht="13" x14ac:dyDescent="0.2">
      <c r="A52" s="80"/>
      <c r="B52" s="90"/>
      <c r="C52" s="90"/>
      <c r="D52" s="90"/>
      <c r="E52" s="90"/>
      <c r="F52" s="90"/>
      <c r="G52" s="90"/>
      <c r="H52" s="90"/>
      <c r="I52" s="90"/>
      <c r="J52" s="90"/>
      <c r="K52" s="90"/>
      <c r="L52" s="90"/>
      <c r="M52" s="90"/>
      <c r="N52" s="90"/>
      <c r="O52" s="90"/>
      <c r="P52" s="90"/>
      <c r="Q52" s="90"/>
      <c r="R52" s="90"/>
      <c r="S52" s="90"/>
      <c r="T52" s="90"/>
      <c r="U52" s="90"/>
      <c r="V52" s="90"/>
      <c r="W52" s="90"/>
      <c r="X52" s="90"/>
      <c r="Y52" s="90"/>
      <c r="Z52" s="90"/>
      <c r="AA52" s="90"/>
      <c r="AB52" s="90"/>
      <c r="AC52" s="90"/>
      <c r="AD52" s="90"/>
      <c r="AE52" s="90"/>
      <c r="AF52" s="90"/>
      <c r="AG52" s="90"/>
      <c r="AH52" s="90"/>
      <c r="AI52" s="90"/>
      <c r="AJ52" s="90"/>
      <c r="AK52" s="99"/>
      <c r="AL52" s="105" t="s">
        <v>274</v>
      </c>
      <c r="AM52" s="109">
        <v>1297632</v>
      </c>
      <c r="AN52" s="116">
        <v>51452</v>
      </c>
      <c r="AO52" s="126">
        <v>77.400000000000006</v>
      </c>
      <c r="AP52" s="137">
        <v>24928</v>
      </c>
      <c r="AQ52" s="150">
        <v>0.3</v>
      </c>
      <c r="AR52" s="160">
        <v>77.099999999999994</v>
      </c>
    </row>
    <row r="53" spans="1:44" ht="13" x14ac:dyDescent="0.2">
      <c r="A53" s="80"/>
      <c r="B53" s="90"/>
      <c r="C53" s="90"/>
      <c r="D53" s="90"/>
      <c r="E53" s="90"/>
      <c r="F53" s="90"/>
      <c r="G53" s="90"/>
      <c r="H53" s="90"/>
      <c r="I53" s="90"/>
      <c r="J53" s="90"/>
      <c r="K53" s="90"/>
      <c r="L53" s="90"/>
      <c r="M53" s="90"/>
      <c r="N53" s="90"/>
      <c r="O53" s="90"/>
      <c r="P53" s="90"/>
      <c r="Q53" s="90"/>
      <c r="R53" s="90"/>
      <c r="S53" s="90"/>
      <c r="T53" s="90"/>
      <c r="U53" s="90"/>
      <c r="V53" s="90"/>
      <c r="W53" s="90"/>
      <c r="X53" s="90"/>
      <c r="Y53" s="90"/>
      <c r="Z53" s="90"/>
      <c r="AA53" s="90"/>
      <c r="AB53" s="90"/>
      <c r="AC53" s="90"/>
      <c r="AD53" s="90"/>
      <c r="AE53" s="90"/>
      <c r="AF53" s="90"/>
      <c r="AG53" s="90"/>
      <c r="AH53" s="90"/>
      <c r="AI53" s="90"/>
      <c r="AJ53" s="90"/>
      <c r="AK53" s="97" t="s">
        <v>520</v>
      </c>
      <c r="AL53" s="103"/>
      <c r="AM53" s="108">
        <v>1245579</v>
      </c>
      <c r="AN53" s="115">
        <v>50219</v>
      </c>
      <c r="AO53" s="125">
        <v>-16.100000000000001</v>
      </c>
      <c r="AP53" s="136">
        <v>51264</v>
      </c>
      <c r="AQ53" s="149">
        <v>8.1999999999999993</v>
      </c>
      <c r="AR53" s="159">
        <v>-24.3</v>
      </c>
    </row>
    <row r="54" spans="1:44" ht="13" x14ac:dyDescent="0.2">
      <c r="A54" s="80"/>
      <c r="B54" s="90"/>
      <c r="C54" s="90"/>
      <c r="D54" s="90"/>
      <c r="E54" s="90"/>
      <c r="F54" s="90"/>
      <c r="G54" s="90"/>
      <c r="H54" s="90"/>
      <c r="I54" s="90"/>
      <c r="J54" s="90"/>
      <c r="K54" s="90"/>
      <c r="L54" s="90"/>
      <c r="M54" s="90"/>
      <c r="N54" s="90"/>
      <c r="O54" s="90"/>
      <c r="P54" s="90"/>
      <c r="Q54" s="90"/>
      <c r="R54" s="90"/>
      <c r="S54" s="90"/>
      <c r="T54" s="90"/>
      <c r="U54" s="90"/>
      <c r="V54" s="90"/>
      <c r="W54" s="90"/>
      <c r="X54" s="90"/>
      <c r="Y54" s="90"/>
      <c r="Z54" s="90"/>
      <c r="AA54" s="90"/>
      <c r="AB54" s="90"/>
      <c r="AC54" s="90"/>
      <c r="AD54" s="90"/>
      <c r="AE54" s="90"/>
      <c r="AF54" s="90"/>
      <c r="AG54" s="90"/>
      <c r="AH54" s="90"/>
      <c r="AI54" s="90"/>
      <c r="AJ54" s="90"/>
      <c r="AK54" s="99"/>
      <c r="AL54" s="105" t="s">
        <v>274</v>
      </c>
      <c r="AM54" s="109">
        <v>1178026</v>
      </c>
      <c r="AN54" s="116">
        <v>47495</v>
      </c>
      <c r="AO54" s="126">
        <v>-7.7</v>
      </c>
      <c r="AP54" s="137">
        <v>26040</v>
      </c>
      <c r="AQ54" s="150">
        <v>4.5</v>
      </c>
      <c r="AR54" s="160">
        <v>-12.2</v>
      </c>
    </row>
    <row r="55" spans="1:44" ht="13" x14ac:dyDescent="0.2">
      <c r="A55" s="80"/>
      <c r="B55" s="90"/>
      <c r="C55" s="90"/>
      <c r="D55" s="90"/>
      <c r="E55" s="90"/>
      <c r="F55" s="90"/>
      <c r="G55" s="90"/>
      <c r="H55" s="90"/>
      <c r="I55" s="90"/>
      <c r="J55" s="90"/>
      <c r="K55" s="90"/>
      <c r="L55" s="90"/>
      <c r="M55" s="90"/>
      <c r="N55" s="90"/>
      <c r="O55" s="90"/>
      <c r="P55" s="90"/>
      <c r="Q55" s="90"/>
      <c r="R55" s="90"/>
      <c r="S55" s="90"/>
      <c r="T55" s="90"/>
      <c r="U55" s="90"/>
      <c r="V55" s="90"/>
      <c r="W55" s="90"/>
      <c r="X55" s="90"/>
      <c r="Y55" s="90"/>
      <c r="Z55" s="90"/>
      <c r="AA55" s="90"/>
      <c r="AB55" s="90"/>
      <c r="AC55" s="90"/>
      <c r="AD55" s="90"/>
      <c r="AE55" s="90"/>
      <c r="AF55" s="90"/>
      <c r="AG55" s="90"/>
      <c r="AH55" s="90"/>
      <c r="AI55" s="90"/>
      <c r="AJ55" s="90"/>
      <c r="AK55" s="97" t="s">
        <v>473</v>
      </c>
      <c r="AL55" s="103"/>
      <c r="AM55" s="108">
        <v>1644772</v>
      </c>
      <c r="AN55" s="115">
        <v>67153</v>
      </c>
      <c r="AO55" s="125">
        <v>33.700000000000003</v>
      </c>
      <c r="AP55" s="136">
        <v>52068</v>
      </c>
      <c r="AQ55" s="149">
        <v>1.6</v>
      </c>
      <c r="AR55" s="159">
        <v>32.1</v>
      </c>
    </row>
    <row r="56" spans="1:44" ht="13" x14ac:dyDescent="0.2">
      <c r="A56" s="80"/>
      <c r="B56" s="90"/>
      <c r="C56" s="90"/>
      <c r="D56" s="90"/>
      <c r="E56" s="90"/>
      <c r="F56" s="90"/>
      <c r="G56" s="90"/>
      <c r="H56" s="90"/>
      <c r="I56" s="90"/>
      <c r="J56" s="90"/>
      <c r="K56" s="90"/>
      <c r="L56" s="90"/>
      <c r="M56" s="90"/>
      <c r="N56" s="90"/>
      <c r="O56" s="90"/>
      <c r="P56" s="90"/>
      <c r="Q56" s="90"/>
      <c r="R56" s="90"/>
      <c r="S56" s="90"/>
      <c r="T56" s="90"/>
      <c r="U56" s="90"/>
      <c r="V56" s="90"/>
      <c r="W56" s="90"/>
      <c r="X56" s="90"/>
      <c r="Y56" s="90"/>
      <c r="Z56" s="90"/>
      <c r="AA56" s="90"/>
      <c r="AB56" s="90"/>
      <c r="AC56" s="90"/>
      <c r="AD56" s="90"/>
      <c r="AE56" s="90"/>
      <c r="AF56" s="90"/>
      <c r="AG56" s="90"/>
      <c r="AH56" s="90"/>
      <c r="AI56" s="90"/>
      <c r="AJ56" s="90"/>
      <c r="AK56" s="99"/>
      <c r="AL56" s="105" t="s">
        <v>274</v>
      </c>
      <c r="AM56" s="109">
        <v>533484</v>
      </c>
      <c r="AN56" s="116">
        <v>21781</v>
      </c>
      <c r="AO56" s="126">
        <v>-54.1</v>
      </c>
      <c r="AP56" s="137">
        <v>26936</v>
      </c>
      <c r="AQ56" s="150">
        <v>3.4</v>
      </c>
      <c r="AR56" s="160">
        <v>-57.5</v>
      </c>
    </row>
    <row r="57" spans="1:44" ht="13" x14ac:dyDescent="0.2">
      <c r="A57" s="80"/>
      <c r="B57" s="90"/>
      <c r="C57" s="90"/>
      <c r="D57" s="90"/>
      <c r="E57" s="90"/>
      <c r="F57" s="90"/>
      <c r="G57" s="90"/>
      <c r="H57" s="90"/>
      <c r="I57" s="90"/>
      <c r="J57" s="90"/>
      <c r="K57" s="90"/>
      <c r="L57" s="90"/>
      <c r="M57" s="90"/>
      <c r="N57" s="90"/>
      <c r="O57" s="90"/>
      <c r="P57" s="90"/>
      <c r="Q57" s="90"/>
      <c r="R57" s="90"/>
      <c r="S57" s="90"/>
      <c r="T57" s="90"/>
      <c r="U57" s="90"/>
      <c r="V57" s="90"/>
      <c r="W57" s="90"/>
      <c r="X57" s="90"/>
      <c r="Y57" s="90"/>
      <c r="Z57" s="90"/>
      <c r="AA57" s="90"/>
      <c r="AB57" s="90"/>
      <c r="AC57" s="90"/>
      <c r="AD57" s="90"/>
      <c r="AE57" s="90"/>
      <c r="AF57" s="90"/>
      <c r="AG57" s="90"/>
      <c r="AH57" s="90"/>
      <c r="AI57" s="90"/>
      <c r="AJ57" s="90"/>
      <c r="AK57" s="97" t="s">
        <v>521</v>
      </c>
      <c r="AL57" s="103"/>
      <c r="AM57" s="108">
        <v>399801</v>
      </c>
      <c r="AN57" s="115">
        <v>16554</v>
      </c>
      <c r="AO57" s="125">
        <v>-75.3</v>
      </c>
      <c r="AP57" s="136">
        <v>47161</v>
      </c>
      <c r="AQ57" s="149">
        <v>-9.4</v>
      </c>
      <c r="AR57" s="159">
        <v>-65.900000000000006</v>
      </c>
    </row>
    <row r="58" spans="1:44" ht="13" x14ac:dyDescent="0.2">
      <c r="A58" s="80"/>
      <c r="B58" s="90"/>
      <c r="C58" s="90"/>
      <c r="D58" s="90"/>
      <c r="E58" s="90"/>
      <c r="F58" s="90"/>
      <c r="G58" s="90"/>
      <c r="H58" s="90"/>
      <c r="I58" s="90"/>
      <c r="J58" s="90"/>
      <c r="K58" s="90"/>
      <c r="L58" s="90"/>
      <c r="M58" s="90"/>
      <c r="N58" s="90"/>
      <c r="O58" s="90"/>
      <c r="P58" s="90"/>
      <c r="Q58" s="90"/>
      <c r="R58" s="90"/>
      <c r="S58" s="90"/>
      <c r="T58" s="90"/>
      <c r="U58" s="90"/>
      <c r="V58" s="90"/>
      <c r="W58" s="90"/>
      <c r="X58" s="90"/>
      <c r="Y58" s="90"/>
      <c r="Z58" s="90"/>
      <c r="AA58" s="90"/>
      <c r="AB58" s="90"/>
      <c r="AC58" s="90"/>
      <c r="AD58" s="90"/>
      <c r="AE58" s="90"/>
      <c r="AF58" s="90"/>
      <c r="AG58" s="90"/>
      <c r="AH58" s="90"/>
      <c r="AI58" s="90"/>
      <c r="AJ58" s="90"/>
      <c r="AK58" s="99"/>
      <c r="AL58" s="105" t="s">
        <v>274</v>
      </c>
      <c r="AM58" s="109">
        <v>331918</v>
      </c>
      <c r="AN58" s="116">
        <v>13743</v>
      </c>
      <c r="AO58" s="126">
        <v>-36.9</v>
      </c>
      <c r="AP58" s="137">
        <v>24595</v>
      </c>
      <c r="AQ58" s="150">
        <v>-8.6999999999999993</v>
      </c>
      <c r="AR58" s="160">
        <v>-28.2</v>
      </c>
    </row>
    <row r="59" spans="1:44" ht="13" x14ac:dyDescent="0.2">
      <c r="A59" s="80"/>
      <c r="B59" s="90"/>
      <c r="C59" s="90"/>
      <c r="D59" s="90"/>
      <c r="E59" s="90"/>
      <c r="F59" s="90"/>
      <c r="G59" s="90"/>
      <c r="H59" s="90"/>
      <c r="I59" s="90"/>
      <c r="J59" s="90"/>
      <c r="K59" s="90"/>
      <c r="L59" s="90"/>
      <c r="M59" s="90"/>
      <c r="N59" s="90"/>
      <c r="O59" s="90"/>
      <c r="P59" s="90"/>
      <c r="Q59" s="90"/>
      <c r="R59" s="90"/>
      <c r="S59" s="90"/>
      <c r="T59" s="90"/>
      <c r="U59" s="90"/>
      <c r="V59" s="90"/>
      <c r="W59" s="90"/>
      <c r="X59" s="90"/>
      <c r="Y59" s="90"/>
      <c r="Z59" s="90"/>
      <c r="AA59" s="90"/>
      <c r="AB59" s="90"/>
      <c r="AC59" s="90"/>
      <c r="AD59" s="90"/>
      <c r="AE59" s="90"/>
      <c r="AF59" s="90"/>
      <c r="AG59" s="90"/>
      <c r="AH59" s="90"/>
      <c r="AI59" s="90"/>
      <c r="AJ59" s="90"/>
      <c r="AK59" s="97" t="s">
        <v>135</v>
      </c>
      <c r="AL59" s="103"/>
      <c r="AM59" s="108">
        <v>381957</v>
      </c>
      <c r="AN59" s="115">
        <v>15982</v>
      </c>
      <c r="AO59" s="125">
        <v>-3.5</v>
      </c>
      <c r="AP59" s="136">
        <v>43423</v>
      </c>
      <c r="AQ59" s="149">
        <v>-7.9</v>
      </c>
      <c r="AR59" s="159">
        <v>4.4000000000000004</v>
      </c>
    </row>
    <row r="60" spans="1:44" ht="13" x14ac:dyDescent="0.2">
      <c r="A60" s="80"/>
      <c r="B60" s="90"/>
      <c r="C60" s="90"/>
      <c r="D60" s="90"/>
      <c r="E60" s="90"/>
      <c r="F60" s="90"/>
      <c r="G60" s="90"/>
      <c r="H60" s="90"/>
      <c r="I60" s="90"/>
      <c r="J60" s="90"/>
      <c r="K60" s="90"/>
      <c r="L60" s="90"/>
      <c r="M60" s="90"/>
      <c r="N60" s="90"/>
      <c r="O60" s="90"/>
      <c r="P60" s="90"/>
      <c r="Q60" s="90"/>
      <c r="R60" s="90"/>
      <c r="S60" s="90"/>
      <c r="T60" s="90"/>
      <c r="U60" s="90"/>
      <c r="V60" s="90"/>
      <c r="W60" s="90"/>
      <c r="X60" s="90"/>
      <c r="Y60" s="90"/>
      <c r="Z60" s="90"/>
      <c r="AA60" s="90"/>
      <c r="AB60" s="90"/>
      <c r="AC60" s="90"/>
      <c r="AD60" s="90"/>
      <c r="AE60" s="90"/>
      <c r="AF60" s="90"/>
      <c r="AG60" s="90"/>
      <c r="AH60" s="90"/>
      <c r="AI60" s="90"/>
      <c r="AJ60" s="90"/>
      <c r="AK60" s="99"/>
      <c r="AL60" s="105" t="s">
        <v>274</v>
      </c>
      <c r="AM60" s="109">
        <v>265762</v>
      </c>
      <c r="AN60" s="116">
        <v>11120</v>
      </c>
      <c r="AO60" s="126">
        <v>-19.100000000000001</v>
      </c>
      <c r="AP60" s="137">
        <v>22207</v>
      </c>
      <c r="AQ60" s="150">
        <v>-9.6999999999999993</v>
      </c>
      <c r="AR60" s="160">
        <v>-9.4</v>
      </c>
    </row>
    <row r="61" spans="1:44" ht="13" x14ac:dyDescent="0.2">
      <c r="A61" s="80"/>
      <c r="B61" s="90"/>
      <c r="C61" s="90"/>
      <c r="D61" s="90"/>
      <c r="E61" s="90"/>
      <c r="F61" s="90"/>
      <c r="G61" s="90"/>
      <c r="H61" s="90"/>
      <c r="I61" s="90"/>
      <c r="J61" s="90"/>
      <c r="K61" s="90"/>
      <c r="L61" s="90"/>
      <c r="M61" s="90"/>
      <c r="N61" s="90"/>
      <c r="O61" s="90"/>
      <c r="P61" s="90"/>
      <c r="Q61" s="90"/>
      <c r="R61" s="90"/>
      <c r="S61" s="90"/>
      <c r="T61" s="90"/>
      <c r="U61" s="90"/>
      <c r="V61" s="90"/>
      <c r="W61" s="90"/>
      <c r="X61" s="90"/>
      <c r="Y61" s="90"/>
      <c r="Z61" s="90"/>
      <c r="AA61" s="90"/>
      <c r="AB61" s="90"/>
      <c r="AC61" s="90"/>
      <c r="AD61" s="90"/>
      <c r="AE61" s="90"/>
      <c r="AF61" s="90"/>
      <c r="AG61" s="90"/>
      <c r="AH61" s="90"/>
      <c r="AI61" s="90"/>
      <c r="AJ61" s="90"/>
      <c r="AK61" s="97" t="s">
        <v>523</v>
      </c>
      <c r="AL61" s="106"/>
      <c r="AM61" s="108">
        <v>1036333</v>
      </c>
      <c r="AN61" s="115">
        <v>41953</v>
      </c>
      <c r="AO61" s="125">
        <v>-7</v>
      </c>
      <c r="AP61" s="136">
        <v>48261</v>
      </c>
      <c r="AQ61" s="151">
        <v>-3.3</v>
      </c>
      <c r="AR61" s="159">
        <v>-3.7</v>
      </c>
    </row>
    <row r="62" spans="1:44" ht="13" x14ac:dyDescent="0.2">
      <c r="A62" s="80"/>
      <c r="B62" s="90"/>
      <c r="C62" s="90"/>
      <c r="D62" s="90"/>
      <c r="E62" s="90"/>
      <c r="F62" s="90"/>
      <c r="G62" s="90"/>
      <c r="H62" s="90"/>
      <c r="I62" s="90"/>
      <c r="J62" s="90"/>
      <c r="K62" s="90"/>
      <c r="L62" s="90"/>
      <c r="M62" s="90"/>
      <c r="N62" s="90"/>
      <c r="O62" s="90"/>
      <c r="P62" s="90"/>
      <c r="Q62" s="90"/>
      <c r="R62" s="90"/>
      <c r="S62" s="90"/>
      <c r="T62" s="90"/>
      <c r="U62" s="90"/>
      <c r="V62" s="90"/>
      <c r="W62" s="90"/>
      <c r="X62" s="90"/>
      <c r="Y62" s="90"/>
      <c r="Z62" s="90"/>
      <c r="AA62" s="90"/>
      <c r="AB62" s="90"/>
      <c r="AC62" s="90"/>
      <c r="AD62" s="90"/>
      <c r="AE62" s="90"/>
      <c r="AF62" s="90"/>
      <c r="AG62" s="90"/>
      <c r="AH62" s="90"/>
      <c r="AI62" s="90"/>
      <c r="AJ62" s="90"/>
      <c r="AK62" s="99"/>
      <c r="AL62" s="105" t="s">
        <v>274</v>
      </c>
      <c r="AM62" s="109">
        <v>721364</v>
      </c>
      <c r="AN62" s="116">
        <v>29118</v>
      </c>
      <c r="AO62" s="126">
        <v>-8.1</v>
      </c>
      <c r="AP62" s="137">
        <v>24941</v>
      </c>
      <c r="AQ62" s="150">
        <v>-2</v>
      </c>
      <c r="AR62" s="160">
        <v>-6.1</v>
      </c>
    </row>
    <row r="63" spans="1:44" ht="13" x14ac:dyDescent="0.2">
      <c r="A63" s="80"/>
      <c r="B63" s="90"/>
      <c r="C63" s="90"/>
      <c r="D63" s="90"/>
      <c r="E63" s="90"/>
      <c r="F63" s="90"/>
      <c r="G63" s="90"/>
      <c r="H63" s="90"/>
      <c r="I63" s="90"/>
      <c r="J63" s="90"/>
      <c r="K63" s="90"/>
      <c r="L63" s="90"/>
      <c r="M63" s="90"/>
      <c r="N63" s="90"/>
      <c r="O63" s="90"/>
      <c r="P63" s="90"/>
      <c r="Q63" s="90"/>
      <c r="R63" s="90"/>
      <c r="S63" s="90"/>
      <c r="T63" s="90"/>
      <c r="U63" s="90"/>
      <c r="V63" s="90"/>
      <c r="W63" s="90"/>
      <c r="X63" s="90"/>
      <c r="Y63" s="90"/>
      <c r="Z63" s="90"/>
      <c r="AA63" s="90"/>
      <c r="AB63" s="90"/>
      <c r="AC63" s="90"/>
      <c r="AD63" s="90"/>
      <c r="AE63" s="90"/>
      <c r="AF63" s="90"/>
      <c r="AG63" s="90"/>
      <c r="AH63" s="90"/>
      <c r="AI63" s="90"/>
      <c r="AJ63" s="90"/>
      <c r="AK63" s="90"/>
      <c r="AL63" s="90"/>
      <c r="AM63" s="90"/>
      <c r="AN63" s="90"/>
      <c r="AO63" s="90"/>
      <c r="AP63" s="90"/>
      <c r="AQ63" s="90"/>
      <c r="AR63" s="90"/>
    </row>
    <row r="64" spans="1:44" ht="13" x14ac:dyDescent="0.2">
      <c r="A64" s="80"/>
      <c r="B64" s="90"/>
      <c r="C64" s="90"/>
      <c r="D64" s="90"/>
      <c r="E64" s="90"/>
      <c r="F64" s="90"/>
      <c r="G64" s="90"/>
      <c r="H64" s="90"/>
      <c r="I64" s="90"/>
      <c r="J64" s="90"/>
      <c r="K64" s="90"/>
      <c r="L64" s="90"/>
      <c r="M64" s="90"/>
      <c r="N64" s="90"/>
      <c r="O64" s="90"/>
      <c r="P64" s="90"/>
      <c r="Q64" s="90"/>
      <c r="R64" s="90"/>
      <c r="S64" s="90"/>
      <c r="T64" s="90"/>
      <c r="U64" s="90"/>
      <c r="V64" s="90"/>
      <c r="W64" s="90"/>
      <c r="X64" s="90"/>
      <c r="Y64" s="90"/>
      <c r="Z64" s="90"/>
      <c r="AA64" s="90"/>
      <c r="AB64" s="90"/>
      <c r="AC64" s="90"/>
      <c r="AD64" s="90"/>
      <c r="AE64" s="90"/>
      <c r="AF64" s="90"/>
      <c r="AG64" s="90"/>
      <c r="AH64" s="90"/>
      <c r="AI64" s="90"/>
      <c r="AJ64" s="90"/>
      <c r="AK64" s="90"/>
      <c r="AL64" s="90"/>
      <c r="AM64" s="90"/>
      <c r="AN64" s="90"/>
      <c r="AO64" s="90"/>
      <c r="AP64" s="90"/>
      <c r="AQ64" s="90"/>
      <c r="AR64" s="90"/>
    </row>
    <row r="65" spans="1:46" ht="13" x14ac:dyDescent="0.2">
      <c r="A65" s="80"/>
      <c r="B65" s="90"/>
      <c r="C65" s="90"/>
      <c r="D65" s="90"/>
      <c r="E65" s="90"/>
      <c r="F65" s="90"/>
      <c r="G65" s="90"/>
      <c r="H65" s="90"/>
      <c r="I65" s="90"/>
      <c r="J65" s="90"/>
      <c r="K65" s="90"/>
      <c r="L65" s="90"/>
      <c r="M65" s="90"/>
      <c r="N65" s="90"/>
      <c r="O65" s="90"/>
      <c r="P65" s="90"/>
      <c r="Q65" s="90"/>
      <c r="R65" s="90"/>
      <c r="S65" s="90"/>
      <c r="T65" s="90"/>
      <c r="U65" s="90"/>
      <c r="V65" s="90"/>
      <c r="W65" s="90"/>
      <c r="X65" s="90"/>
      <c r="Y65" s="90"/>
      <c r="Z65" s="90"/>
      <c r="AA65" s="90"/>
      <c r="AB65" s="90"/>
      <c r="AC65" s="90"/>
      <c r="AD65" s="90"/>
      <c r="AE65" s="90"/>
      <c r="AF65" s="90"/>
      <c r="AG65" s="90"/>
      <c r="AH65" s="90"/>
      <c r="AI65" s="90"/>
      <c r="AJ65" s="90"/>
      <c r="AK65" s="90"/>
      <c r="AL65" s="90"/>
      <c r="AM65" s="90"/>
      <c r="AN65" s="90"/>
      <c r="AO65" s="90"/>
      <c r="AP65" s="90"/>
      <c r="AQ65" s="90"/>
      <c r="AR65" s="90"/>
    </row>
    <row r="66" spans="1:46" ht="13" x14ac:dyDescent="0.2">
      <c r="A66" s="89"/>
      <c r="B66" s="87"/>
      <c r="C66" s="87"/>
      <c r="D66" s="87"/>
      <c r="E66" s="87"/>
      <c r="F66" s="87"/>
      <c r="G66" s="87"/>
      <c r="H66" s="87"/>
      <c r="I66" s="87"/>
      <c r="J66" s="87"/>
      <c r="K66" s="87"/>
      <c r="L66" s="87"/>
      <c r="M66" s="87"/>
      <c r="N66" s="87"/>
      <c r="O66" s="87"/>
      <c r="P66" s="87"/>
      <c r="Q66" s="87"/>
      <c r="R66" s="87"/>
      <c r="S66" s="87"/>
      <c r="T66" s="87"/>
      <c r="U66" s="87"/>
      <c r="V66" s="87"/>
      <c r="W66" s="87"/>
      <c r="X66" s="87"/>
      <c r="Y66" s="87"/>
      <c r="Z66" s="87"/>
      <c r="AA66" s="87"/>
      <c r="AB66" s="87"/>
      <c r="AC66" s="87"/>
      <c r="AD66" s="87"/>
      <c r="AE66" s="87"/>
      <c r="AF66" s="87"/>
      <c r="AG66" s="87"/>
      <c r="AH66" s="87"/>
      <c r="AI66" s="87"/>
      <c r="AJ66" s="87"/>
      <c r="AK66" s="87"/>
      <c r="AL66" s="87"/>
      <c r="AM66" s="87"/>
      <c r="AN66" s="87"/>
      <c r="AO66" s="87"/>
      <c r="AP66" s="87"/>
      <c r="AQ66" s="87"/>
      <c r="AR66" s="87"/>
      <c r="AS66" s="166"/>
    </row>
    <row r="67" spans="1:46" ht="13.5" hidden="1" customHeight="1" x14ac:dyDescent="0.2">
      <c r="AK67" s="90"/>
      <c r="AL67" s="90"/>
      <c r="AM67" s="90"/>
      <c r="AN67" s="90"/>
      <c r="AO67" s="90"/>
      <c r="AP67" s="90"/>
      <c r="AQ67" s="90"/>
      <c r="AR67" s="90"/>
      <c r="AS67" s="90"/>
      <c r="AT67" s="90"/>
    </row>
    <row r="68" spans="1:46" ht="13.5" hidden="1" customHeight="1" x14ac:dyDescent="0.2">
      <c r="AK68" s="90"/>
      <c r="AL68" s="90"/>
      <c r="AM68" s="90"/>
      <c r="AN68" s="90"/>
      <c r="AO68" s="90"/>
      <c r="AP68" s="90"/>
      <c r="AQ68" s="90"/>
      <c r="AR68" s="90"/>
    </row>
    <row r="69" spans="1:46" ht="13.5" hidden="1" customHeight="1" x14ac:dyDescent="0.2">
      <c r="AK69" s="90"/>
      <c r="AL69" s="90"/>
      <c r="AM69" s="90"/>
      <c r="AN69" s="90"/>
      <c r="AO69" s="90"/>
      <c r="AP69" s="90"/>
      <c r="AQ69" s="90"/>
      <c r="AR69" s="90"/>
    </row>
    <row r="70" spans="1:46" ht="13" hidden="1" x14ac:dyDescent="0.2">
      <c r="AK70" s="90"/>
      <c r="AL70" s="90"/>
      <c r="AM70" s="90"/>
      <c r="AN70" s="90"/>
      <c r="AO70" s="90"/>
      <c r="AP70" s="90"/>
      <c r="AQ70" s="90"/>
      <c r="AR70" s="90"/>
    </row>
    <row r="71" spans="1:46" ht="13" hidden="1" x14ac:dyDescent="0.2">
      <c r="AK71" s="90"/>
      <c r="AL71" s="90"/>
      <c r="AM71" s="90"/>
      <c r="AN71" s="90"/>
      <c r="AO71" s="90"/>
      <c r="AP71" s="90"/>
      <c r="AQ71" s="90"/>
      <c r="AR71" s="90"/>
    </row>
    <row r="72" spans="1:46" ht="13" hidden="1" x14ac:dyDescent="0.2">
      <c r="AK72" s="90"/>
      <c r="AL72" s="90"/>
      <c r="AM72" s="90"/>
      <c r="AN72" s="90"/>
      <c r="AO72" s="90"/>
      <c r="AP72" s="90"/>
      <c r="AQ72" s="90"/>
      <c r="AR72" s="90"/>
    </row>
    <row r="73" spans="1:46" ht="13" hidden="1" x14ac:dyDescent="0.2">
      <c r="AK73" s="90"/>
      <c r="AL73" s="90"/>
      <c r="AM73" s="90"/>
      <c r="AN73" s="90"/>
      <c r="AO73" s="90"/>
      <c r="AP73" s="90"/>
      <c r="AQ73" s="90"/>
      <c r="AR73" s="90"/>
    </row>
  </sheetData>
  <sheetProtection algorithmName="SHA-512" hashValue="XNbShrZROPMUjiv4wP1yB4DFfiLb5v8GS9PhwwGfoBPD4XuT3QupU2bscy0u/tUiHaGGIWfPmUJMO86zLbvHdA==" saltValue="cy0PO/SbR9jrWpXGyg7l7A==" spinCount="100000" sheet="1" objects="1" scenarios="1"/>
  <mergeCells count="25">
    <mergeCell ref="AK41:AN41"/>
    <mergeCell ref="AN49:AR49"/>
    <mergeCell ref="AO7:AO8"/>
    <mergeCell ref="AO30:AO31"/>
    <mergeCell ref="AM49:AM50"/>
    <mergeCell ref="AK36:AN36"/>
    <mergeCell ref="AK37:AN37"/>
    <mergeCell ref="AK38:AN38"/>
    <mergeCell ref="AK39:AN39"/>
    <mergeCell ref="AK40:AN40"/>
    <mergeCell ref="A26:AS26"/>
    <mergeCell ref="AK32:AN32"/>
    <mergeCell ref="AK33:AN33"/>
    <mergeCell ref="AK34:AN34"/>
    <mergeCell ref="AK35:AN35"/>
    <mergeCell ref="AK14:AN14"/>
    <mergeCell ref="AK15:AN15"/>
    <mergeCell ref="AK16:AN16"/>
    <mergeCell ref="AK21:AN21"/>
    <mergeCell ref="AK22:AN22"/>
    <mergeCell ref="AK9:AN9"/>
    <mergeCell ref="AK10:AN10"/>
    <mergeCell ref="AK11:AN11"/>
    <mergeCell ref="AK12:AN12"/>
    <mergeCell ref="AK13:AN13"/>
  </mergeCells>
  <phoneticPr fontId="5"/>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53125" style="77" customWidth="1"/>
    <col min="126" max="126" width="9" style="78" hidden="1" customWidth="1"/>
    <col min="127" max="16384" width="9" style="78" hidden="1"/>
  </cols>
  <sheetData>
    <row r="1" spans="2:125" ht="13.5" customHeight="1" x14ac:dyDescent="0.2">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c r="DQ1" s="78"/>
      <c r="DR1" s="78"/>
      <c r="DS1" s="78"/>
      <c r="DT1" s="78"/>
      <c r="DU1" s="78"/>
    </row>
    <row r="2" spans="2:125" ht="13" x14ac:dyDescent="0.2">
      <c r="B2" s="78"/>
      <c r="DG2" s="78"/>
    </row>
    <row r="3" spans="2:125" ht="13" x14ac:dyDescent="0.2">
      <c r="C3" s="78"/>
      <c r="D3" s="78"/>
      <c r="E3" s="78"/>
      <c r="F3" s="78"/>
      <c r="G3" s="78"/>
      <c r="H3" s="78"/>
      <c r="I3" s="78"/>
      <c r="J3" s="78"/>
      <c r="K3" s="78"/>
      <c r="L3" s="78"/>
      <c r="M3" s="78"/>
      <c r="N3" s="78"/>
      <c r="O3" s="78"/>
      <c r="P3" s="78"/>
      <c r="Q3" s="78"/>
      <c r="R3" s="78"/>
      <c r="S3" s="78"/>
      <c r="T3" s="78"/>
      <c r="U3" s="78"/>
      <c r="V3" s="78"/>
      <c r="W3" s="78"/>
      <c r="X3" s="78"/>
      <c r="Y3" s="78"/>
      <c r="Z3" s="78"/>
      <c r="AA3" s="78"/>
      <c r="AB3" s="78"/>
      <c r="AC3" s="78"/>
      <c r="AD3" s="78"/>
      <c r="AE3" s="78"/>
      <c r="AF3" s="78"/>
      <c r="AG3" s="78"/>
      <c r="AH3" s="78"/>
      <c r="AI3" s="78"/>
      <c r="AJ3" s="78"/>
      <c r="AK3" s="78"/>
      <c r="AL3" s="78"/>
      <c r="AM3" s="78"/>
      <c r="AN3" s="78"/>
      <c r="AO3" s="78"/>
      <c r="AP3" s="78"/>
      <c r="AQ3" s="78"/>
      <c r="AR3" s="78"/>
      <c r="AS3" s="78"/>
      <c r="AT3" s="78"/>
      <c r="AU3" s="78"/>
      <c r="AV3" s="78"/>
      <c r="AW3" s="78"/>
      <c r="AX3" s="78"/>
      <c r="AY3" s="78"/>
      <c r="AZ3" s="78"/>
      <c r="BA3" s="78"/>
      <c r="BB3" s="78"/>
      <c r="BC3" s="78"/>
      <c r="BD3" s="78"/>
      <c r="BE3" s="78"/>
      <c r="BF3" s="78"/>
      <c r="BG3" s="78"/>
      <c r="BH3" s="78"/>
      <c r="BI3" s="78"/>
      <c r="BJ3" s="78"/>
      <c r="BK3" s="78"/>
      <c r="BL3" s="78"/>
      <c r="BM3" s="78"/>
      <c r="BN3" s="78"/>
      <c r="BO3" s="78"/>
      <c r="BP3" s="78"/>
      <c r="BQ3" s="78"/>
      <c r="BR3" s="78"/>
      <c r="BS3" s="78"/>
      <c r="BT3" s="78"/>
      <c r="BU3" s="78"/>
      <c r="BV3" s="78"/>
      <c r="BW3" s="78"/>
      <c r="BX3" s="78"/>
      <c r="BY3" s="78"/>
      <c r="BZ3" s="78"/>
      <c r="CA3" s="78"/>
      <c r="CB3" s="78"/>
      <c r="CC3" s="78"/>
      <c r="CD3" s="78"/>
      <c r="CE3" s="78"/>
      <c r="CF3" s="78"/>
      <c r="CG3" s="78"/>
      <c r="CH3" s="78"/>
      <c r="CI3" s="78"/>
      <c r="CJ3" s="78"/>
      <c r="CK3" s="78"/>
      <c r="CL3" s="78"/>
      <c r="CM3" s="78"/>
      <c r="CN3" s="78"/>
      <c r="CO3" s="78"/>
      <c r="CP3" s="78"/>
      <c r="CQ3" s="78"/>
      <c r="CR3" s="78"/>
      <c r="CS3" s="78"/>
      <c r="CT3" s="78"/>
      <c r="CU3" s="78"/>
      <c r="CV3" s="78"/>
      <c r="CW3" s="78"/>
      <c r="CX3" s="78"/>
      <c r="CY3" s="78"/>
      <c r="CZ3" s="78"/>
      <c r="DA3" s="78"/>
      <c r="DB3" s="78"/>
      <c r="DC3" s="78"/>
      <c r="DD3" s="78"/>
      <c r="DE3" s="78"/>
      <c r="DF3" s="78"/>
      <c r="DH3" s="78"/>
      <c r="DI3" s="78"/>
      <c r="DJ3" s="78"/>
      <c r="DK3" s="78"/>
      <c r="DL3" s="78"/>
      <c r="DM3" s="78"/>
      <c r="DN3" s="78"/>
      <c r="DO3" s="78"/>
      <c r="DP3" s="78"/>
      <c r="DQ3" s="78"/>
      <c r="DR3" s="78"/>
      <c r="DS3" s="78"/>
      <c r="DT3" s="78"/>
      <c r="DU3" s="78"/>
    </row>
    <row r="4" spans="2:125" ht="13" x14ac:dyDescent="0.2"/>
    <row r="5" spans="2:125" ht="13" x14ac:dyDescent="0.2"/>
    <row r="6" spans="2:125" ht="13" x14ac:dyDescent="0.2"/>
    <row r="7" spans="2:125" ht="13" x14ac:dyDescent="0.2"/>
    <row r="8" spans="2:125" ht="13" x14ac:dyDescent="0.2"/>
    <row r="9" spans="2:125" ht="13" x14ac:dyDescent="0.2">
      <c r="DU9" s="78"/>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78"/>
    </row>
    <row r="18" spans="125:125" ht="13" x14ac:dyDescent="0.2"/>
    <row r="19" spans="125:125" ht="13" x14ac:dyDescent="0.2"/>
    <row r="20" spans="125:125" ht="13" x14ac:dyDescent="0.2">
      <c r="DU20" s="78"/>
    </row>
    <row r="21" spans="125:125" ht="13" x14ac:dyDescent="0.2">
      <c r="DU21" s="78"/>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78"/>
    </row>
    <row r="29" spans="125:125" ht="13" x14ac:dyDescent="0.2"/>
    <row r="30" spans="125:125" ht="13" x14ac:dyDescent="0.2"/>
    <row r="31" spans="125:125" ht="13" x14ac:dyDescent="0.2"/>
    <row r="32" spans="125:125" ht="13" x14ac:dyDescent="0.2"/>
    <row r="33" spans="2:125" ht="13" x14ac:dyDescent="0.2">
      <c r="B33" s="78"/>
      <c r="G33" s="78"/>
      <c r="I33" s="78"/>
    </row>
    <row r="34" spans="2:125" ht="13" x14ac:dyDescent="0.2">
      <c r="C34" s="78"/>
      <c r="P34" s="78"/>
      <c r="DE34" s="78"/>
      <c r="DH34" s="78"/>
    </row>
    <row r="35" spans="2:125" ht="13" x14ac:dyDescent="0.2">
      <c r="D35" s="78"/>
      <c r="E35" s="78"/>
      <c r="DG35" s="78"/>
      <c r="DJ35" s="78"/>
      <c r="DP35" s="78"/>
      <c r="DQ35" s="78"/>
      <c r="DR35" s="78"/>
      <c r="DS35" s="78"/>
      <c r="DT35" s="78"/>
      <c r="DU35" s="78"/>
    </row>
    <row r="36" spans="2:125" ht="13" x14ac:dyDescent="0.2">
      <c r="F36" s="78"/>
      <c r="H36" s="78"/>
      <c r="J36" s="78"/>
      <c r="K36" s="78"/>
      <c r="L36" s="78"/>
      <c r="M36" s="78"/>
      <c r="N36" s="78"/>
      <c r="O36" s="78"/>
      <c r="Q36" s="78"/>
      <c r="R36" s="78"/>
      <c r="S36" s="78"/>
      <c r="T36" s="78"/>
      <c r="U36" s="78"/>
      <c r="V36" s="78"/>
      <c r="W36" s="78"/>
      <c r="X36" s="78"/>
      <c r="Y36" s="78"/>
      <c r="Z36" s="78"/>
      <c r="AA36" s="78"/>
      <c r="AB36" s="78"/>
      <c r="AC36" s="78"/>
      <c r="AD36" s="78"/>
      <c r="AE36" s="78"/>
      <c r="AF36" s="78"/>
      <c r="AG36" s="78"/>
      <c r="AH36" s="78"/>
      <c r="AI36" s="78"/>
      <c r="AJ36" s="78"/>
      <c r="AK36" s="78"/>
      <c r="AL36" s="78"/>
      <c r="AM36" s="78"/>
      <c r="AN36" s="78"/>
      <c r="AO36" s="78"/>
      <c r="AP36" s="78"/>
      <c r="AQ36" s="78"/>
      <c r="AR36" s="78"/>
      <c r="AS36" s="78"/>
      <c r="AT36" s="78"/>
      <c r="AU36" s="78"/>
      <c r="AV36" s="78"/>
      <c r="AW36" s="78"/>
      <c r="AX36" s="78"/>
      <c r="AY36" s="78"/>
      <c r="AZ36" s="78"/>
      <c r="BA36" s="78"/>
      <c r="BB36" s="78"/>
      <c r="BC36" s="78"/>
      <c r="BD36" s="78"/>
      <c r="BE36" s="78"/>
      <c r="BF36" s="78"/>
      <c r="BG36" s="78"/>
      <c r="BH36" s="78"/>
      <c r="BI36" s="78"/>
      <c r="BJ36" s="78"/>
      <c r="BK36" s="78"/>
      <c r="BL36" s="78"/>
      <c r="BM36" s="78"/>
      <c r="BN36" s="78"/>
      <c r="BO36" s="78"/>
      <c r="BP36" s="78"/>
      <c r="BQ36" s="78"/>
      <c r="BR36" s="78"/>
      <c r="BS36" s="78"/>
      <c r="BT36" s="78"/>
      <c r="BU36" s="78"/>
      <c r="BV36" s="78"/>
      <c r="BW36" s="78"/>
      <c r="BX36" s="78"/>
      <c r="BY36" s="78"/>
      <c r="BZ36" s="78"/>
      <c r="CA36" s="78"/>
      <c r="CB36" s="78"/>
      <c r="CC36" s="78"/>
      <c r="CD36" s="78"/>
      <c r="CE36" s="78"/>
      <c r="CF36" s="78"/>
      <c r="CG36" s="78"/>
      <c r="CH36" s="78"/>
      <c r="CI36" s="78"/>
      <c r="CJ36" s="78"/>
      <c r="CK36" s="78"/>
      <c r="CL36" s="78"/>
      <c r="CM36" s="78"/>
      <c r="CN36" s="78"/>
      <c r="CO36" s="78"/>
      <c r="CP36" s="78"/>
      <c r="CQ36" s="78"/>
      <c r="CR36" s="78"/>
      <c r="CS36" s="78"/>
      <c r="CT36" s="78"/>
      <c r="CU36" s="78"/>
      <c r="CV36" s="78"/>
      <c r="CW36" s="78"/>
      <c r="CX36" s="78"/>
      <c r="CY36" s="78"/>
      <c r="CZ36" s="78"/>
      <c r="DA36" s="78"/>
      <c r="DB36" s="78"/>
      <c r="DC36" s="78"/>
      <c r="DD36" s="78"/>
      <c r="DF36" s="78"/>
      <c r="DI36" s="78"/>
      <c r="DK36" s="78"/>
      <c r="DL36" s="78"/>
      <c r="DM36" s="78"/>
      <c r="DN36" s="78"/>
      <c r="DO36" s="78"/>
      <c r="DP36" s="78"/>
      <c r="DQ36" s="78"/>
      <c r="DR36" s="78"/>
      <c r="DS36" s="78"/>
      <c r="DT36" s="78"/>
      <c r="DU36" s="78"/>
    </row>
    <row r="37" spans="2:125" ht="13" x14ac:dyDescent="0.2">
      <c r="DU37" s="78"/>
    </row>
    <row r="38" spans="2:125" ht="13" x14ac:dyDescent="0.2">
      <c r="DT38" s="78"/>
      <c r="DU38" s="78"/>
    </row>
    <row r="39" spans="2:125" ht="13" x14ac:dyDescent="0.2"/>
    <row r="40" spans="2:125" ht="13" x14ac:dyDescent="0.2">
      <c r="DH40" s="78"/>
    </row>
    <row r="41" spans="2:125" ht="13" x14ac:dyDescent="0.2">
      <c r="DE41" s="78"/>
    </row>
    <row r="42" spans="2:125" ht="13" x14ac:dyDescent="0.2">
      <c r="DG42" s="78"/>
      <c r="DJ42" s="78"/>
    </row>
    <row r="43" spans="2:125" ht="13" x14ac:dyDescent="0.2">
      <c r="Q43" s="78"/>
      <c r="R43" s="78"/>
      <c r="S43" s="78"/>
      <c r="T43" s="78"/>
      <c r="U43" s="78"/>
      <c r="V43" s="78"/>
      <c r="W43" s="78"/>
      <c r="X43" s="78"/>
      <c r="Y43" s="78"/>
      <c r="Z43" s="78"/>
      <c r="AA43" s="78"/>
      <c r="AB43" s="78"/>
      <c r="AC43" s="78"/>
      <c r="AD43" s="78"/>
      <c r="AE43" s="78"/>
      <c r="AF43" s="78"/>
      <c r="AG43" s="78"/>
      <c r="AH43" s="78"/>
      <c r="AI43" s="78"/>
      <c r="AJ43" s="78"/>
      <c r="AK43" s="78"/>
      <c r="AL43" s="78"/>
      <c r="AM43" s="78"/>
      <c r="AN43" s="78"/>
      <c r="AO43" s="78"/>
      <c r="AP43" s="78"/>
      <c r="AQ43" s="78"/>
      <c r="AR43" s="78"/>
      <c r="AS43" s="78"/>
      <c r="AT43" s="78"/>
      <c r="AU43" s="78"/>
      <c r="AV43" s="78"/>
      <c r="AW43" s="78"/>
      <c r="AX43" s="78"/>
      <c r="AY43" s="78"/>
      <c r="AZ43" s="78"/>
      <c r="BA43" s="78"/>
      <c r="BB43" s="78"/>
      <c r="BC43" s="78"/>
      <c r="BD43" s="78"/>
      <c r="BE43" s="78"/>
      <c r="BF43" s="78"/>
      <c r="BG43" s="78"/>
      <c r="BH43" s="78"/>
      <c r="BI43" s="78"/>
      <c r="BJ43" s="78"/>
      <c r="BK43" s="78"/>
      <c r="BL43" s="78"/>
      <c r="BM43" s="78"/>
      <c r="BN43" s="78"/>
      <c r="BO43" s="78"/>
      <c r="BP43" s="78"/>
      <c r="BQ43" s="78"/>
      <c r="BR43" s="78"/>
      <c r="BS43" s="78"/>
      <c r="BT43" s="78"/>
      <c r="BU43" s="78"/>
      <c r="BV43" s="78"/>
      <c r="BW43" s="78"/>
      <c r="BX43" s="78"/>
      <c r="BY43" s="78"/>
      <c r="BZ43" s="78"/>
      <c r="CA43" s="78"/>
      <c r="CB43" s="78"/>
      <c r="CC43" s="78"/>
      <c r="CD43" s="78"/>
      <c r="CE43" s="78"/>
      <c r="CF43" s="78"/>
      <c r="CG43" s="78"/>
      <c r="CH43" s="78"/>
      <c r="CI43" s="78"/>
      <c r="CJ43" s="78"/>
      <c r="CK43" s="78"/>
      <c r="CL43" s="78"/>
      <c r="CM43" s="78"/>
      <c r="CN43" s="78"/>
      <c r="CO43" s="78"/>
      <c r="CP43" s="78"/>
      <c r="CQ43" s="78"/>
      <c r="CR43" s="78"/>
      <c r="CS43" s="78"/>
      <c r="CT43" s="78"/>
      <c r="CU43" s="78"/>
      <c r="CV43" s="78"/>
      <c r="CW43" s="78"/>
      <c r="CX43" s="78"/>
      <c r="CY43" s="78"/>
      <c r="CZ43" s="78"/>
      <c r="DA43" s="78"/>
      <c r="DB43" s="78"/>
      <c r="DC43" s="78"/>
      <c r="DD43" s="78"/>
      <c r="DF43" s="78"/>
      <c r="DI43" s="78"/>
      <c r="DK43" s="78"/>
      <c r="DL43" s="78"/>
      <c r="DM43" s="78"/>
      <c r="DN43" s="78"/>
      <c r="DO43" s="78"/>
      <c r="DP43" s="78"/>
      <c r="DQ43" s="78"/>
      <c r="DR43" s="78"/>
      <c r="DS43" s="78"/>
      <c r="DT43" s="78"/>
      <c r="DU43" s="78"/>
    </row>
    <row r="44" spans="2:125" ht="13" x14ac:dyDescent="0.2">
      <c r="DU44" s="78"/>
    </row>
    <row r="45" spans="2:125" ht="13" x14ac:dyDescent="0.2"/>
    <row r="46" spans="2:125" ht="13" x14ac:dyDescent="0.2"/>
    <row r="47" spans="2:125" ht="13" x14ac:dyDescent="0.2"/>
    <row r="48" spans="2:125" ht="13" x14ac:dyDescent="0.2">
      <c r="DT48" s="78"/>
      <c r="DU48" s="78"/>
    </row>
    <row r="49" spans="120:125" ht="13" x14ac:dyDescent="0.2">
      <c r="DU49" s="78"/>
    </row>
    <row r="50" spans="120:125" ht="13" x14ac:dyDescent="0.2">
      <c r="DU50" s="78"/>
    </row>
    <row r="51" spans="120:125" ht="13" x14ac:dyDescent="0.2">
      <c r="DP51" s="78"/>
      <c r="DQ51" s="78"/>
      <c r="DR51" s="78"/>
      <c r="DS51" s="78"/>
      <c r="DT51" s="78"/>
      <c r="DU51" s="78"/>
    </row>
    <row r="52" spans="120:125" ht="13" x14ac:dyDescent="0.2"/>
    <row r="53" spans="120:125" ht="13" x14ac:dyDescent="0.2"/>
    <row r="54" spans="120:125" ht="13" x14ac:dyDescent="0.2">
      <c r="DU54" s="78"/>
    </row>
    <row r="55" spans="120:125" ht="13" x14ac:dyDescent="0.2"/>
    <row r="56" spans="120:125" ht="13" x14ac:dyDescent="0.2"/>
    <row r="57" spans="120:125" ht="13" x14ac:dyDescent="0.2"/>
    <row r="58" spans="120:125" ht="13" x14ac:dyDescent="0.2">
      <c r="DU58" s="78"/>
    </row>
    <row r="59" spans="120:125" ht="13" x14ac:dyDescent="0.2"/>
    <row r="60" spans="120:125" ht="13" x14ac:dyDescent="0.2"/>
    <row r="61" spans="120:125" ht="13" x14ac:dyDescent="0.2"/>
    <row r="62" spans="120:125" ht="13" x14ac:dyDescent="0.2"/>
    <row r="63" spans="120:125" ht="13" x14ac:dyDescent="0.2">
      <c r="DU63" s="78"/>
    </row>
    <row r="64" spans="120:125" ht="13" x14ac:dyDescent="0.2">
      <c r="DT64" s="78"/>
      <c r="DU64" s="78"/>
    </row>
    <row r="65" spans="123:125" ht="13" x14ac:dyDescent="0.2"/>
    <row r="66" spans="123:125" ht="13" x14ac:dyDescent="0.2"/>
    <row r="67" spans="123:125" ht="13" x14ac:dyDescent="0.2"/>
    <row r="68" spans="123:125" ht="13" x14ac:dyDescent="0.2"/>
    <row r="69" spans="123:125" ht="13" x14ac:dyDescent="0.2">
      <c r="DS69" s="78"/>
      <c r="DT69" s="78"/>
      <c r="DU69" s="78"/>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78"/>
    </row>
    <row r="83" spans="116:125" ht="13" x14ac:dyDescent="0.2">
      <c r="DM83" s="78"/>
      <c r="DN83" s="78"/>
      <c r="DO83" s="78"/>
      <c r="DP83" s="78"/>
      <c r="DQ83" s="78"/>
      <c r="DR83" s="78"/>
      <c r="DS83" s="78"/>
      <c r="DT83" s="78"/>
      <c r="DU83" s="78"/>
    </row>
    <row r="84" spans="116:125" ht="13" x14ac:dyDescent="0.2"/>
    <row r="85" spans="116:125" ht="13" x14ac:dyDescent="0.2"/>
    <row r="86" spans="116:125" ht="13" x14ac:dyDescent="0.2"/>
    <row r="87" spans="116:125" ht="13" x14ac:dyDescent="0.2"/>
    <row r="88" spans="116:125" ht="13" x14ac:dyDescent="0.2">
      <c r="DU88" s="78"/>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78"/>
      <c r="DT94" s="78"/>
      <c r="DU94" s="78"/>
    </row>
    <row r="95" spans="116:125" ht="13.5" customHeight="1" x14ac:dyDescent="0.2">
      <c r="DU95" s="78"/>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78"/>
    </row>
    <row r="102" spans="124:125" ht="13.5" customHeight="1" x14ac:dyDescent="0.2"/>
    <row r="103" spans="124:125" ht="13.5" customHeight="1" x14ac:dyDescent="0.2"/>
    <row r="104" spans="124:125" ht="13.5" customHeight="1" x14ac:dyDescent="0.2">
      <c r="DT104" s="78"/>
      <c r="DU104" s="78"/>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78" t="s">
        <v>95</v>
      </c>
    </row>
    <row r="120" spans="125:125" ht="13.5" hidden="1" customHeight="1" x14ac:dyDescent="0.2"/>
    <row r="121" spans="125:125" ht="13.5" hidden="1" customHeight="1" x14ac:dyDescent="0.2">
      <c r="DU121" s="78"/>
    </row>
  </sheetData>
  <sheetProtection algorithmName="SHA-512" hashValue="v96AzuBnLxdVsDGtCXWzSKeeUb+3Pq4ybmxxKRA2UTKf2bM0VlrMC1xV28OtmtCglwL/zIP1XtwNwZjpkKY0ig==" saltValue="M79PKuFoyxjuPXUe+WJwbw==" spinCount="100000" sheet="1" objects="1" scenarios="1"/>
  <phoneticPr fontId="5"/>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53125" style="77" customWidth="1"/>
    <col min="126" max="142" width="0" style="78" hidden="1" customWidth="1"/>
    <col min="143" max="143" width="9" style="78" hidden="1" customWidth="1"/>
    <col min="144" max="16384" width="9" style="78" hidden="1"/>
  </cols>
  <sheetData>
    <row r="1" spans="1:125" ht="13.5" customHeight="1" x14ac:dyDescent="0.2">
      <c r="A1" s="78"/>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c r="DQ1" s="78"/>
      <c r="DR1" s="78"/>
      <c r="DS1" s="78"/>
      <c r="DT1" s="78"/>
      <c r="DU1" s="78"/>
    </row>
    <row r="2" spans="1:125" ht="13" x14ac:dyDescent="0.2">
      <c r="B2" s="78"/>
      <c r="T2" s="78"/>
    </row>
    <row r="3" spans="1:125" ht="13" x14ac:dyDescent="0.2">
      <c r="C3" s="78"/>
      <c r="D3" s="78"/>
      <c r="E3" s="78"/>
      <c r="F3" s="78"/>
      <c r="G3" s="78"/>
      <c r="H3" s="78"/>
      <c r="I3" s="78"/>
      <c r="J3" s="78"/>
      <c r="K3" s="78"/>
      <c r="L3" s="78"/>
      <c r="M3" s="78"/>
      <c r="N3" s="78"/>
      <c r="O3" s="78"/>
      <c r="P3" s="78"/>
      <c r="Q3" s="78"/>
      <c r="R3" s="78"/>
      <c r="S3" s="78"/>
      <c r="U3" s="78"/>
      <c r="V3" s="78"/>
      <c r="W3" s="78"/>
      <c r="X3" s="78"/>
      <c r="Y3" s="78"/>
      <c r="Z3" s="78"/>
      <c r="AA3" s="78"/>
      <c r="AB3" s="78"/>
      <c r="AC3" s="78"/>
      <c r="AD3" s="78"/>
      <c r="AE3" s="78"/>
      <c r="AF3" s="78"/>
      <c r="AG3" s="78"/>
      <c r="AH3" s="78"/>
      <c r="AI3" s="78"/>
      <c r="AJ3" s="78"/>
      <c r="AK3" s="78"/>
      <c r="AL3" s="78"/>
      <c r="AM3" s="78"/>
      <c r="AN3" s="78"/>
      <c r="AO3" s="78"/>
      <c r="AP3" s="78"/>
      <c r="AQ3" s="78"/>
      <c r="AR3" s="78"/>
      <c r="AS3" s="78"/>
      <c r="AT3" s="78"/>
      <c r="AU3" s="78"/>
      <c r="AV3" s="78"/>
      <c r="AW3" s="78"/>
      <c r="AX3" s="78"/>
      <c r="AY3" s="78"/>
      <c r="AZ3" s="78"/>
      <c r="BA3" s="78"/>
      <c r="BB3" s="78"/>
      <c r="BC3" s="78"/>
      <c r="BD3" s="78"/>
      <c r="BE3" s="78"/>
      <c r="BF3" s="78"/>
      <c r="BG3" s="78"/>
      <c r="BH3" s="78"/>
      <c r="BI3" s="78"/>
      <c r="BJ3" s="78"/>
      <c r="BK3" s="78"/>
      <c r="BL3" s="78"/>
      <c r="BM3" s="78"/>
      <c r="BN3" s="78"/>
      <c r="BO3" s="78"/>
      <c r="BP3" s="78"/>
      <c r="BQ3" s="78"/>
      <c r="BR3" s="78"/>
      <c r="BS3" s="78"/>
      <c r="BT3" s="78"/>
      <c r="BU3" s="78"/>
      <c r="BV3" s="78"/>
      <c r="BW3" s="78"/>
      <c r="BX3" s="78"/>
      <c r="BY3" s="78"/>
      <c r="BZ3" s="78"/>
      <c r="CA3" s="78"/>
      <c r="CB3" s="78"/>
      <c r="CC3" s="78"/>
      <c r="CD3" s="78"/>
      <c r="CE3" s="78"/>
      <c r="CF3" s="78"/>
      <c r="CG3" s="78"/>
      <c r="CH3" s="78"/>
      <c r="CI3" s="78"/>
      <c r="CJ3" s="78"/>
      <c r="CK3" s="78"/>
      <c r="CL3" s="78"/>
      <c r="CM3" s="78"/>
      <c r="CN3" s="78"/>
      <c r="CO3" s="78"/>
      <c r="CP3" s="78"/>
      <c r="CQ3" s="78"/>
      <c r="CR3" s="78"/>
      <c r="CS3" s="78"/>
      <c r="CT3" s="78"/>
      <c r="CU3" s="78"/>
      <c r="CV3" s="78"/>
      <c r="CW3" s="78"/>
      <c r="CX3" s="78"/>
      <c r="CY3" s="78"/>
      <c r="CZ3" s="78"/>
      <c r="DA3" s="78"/>
      <c r="DB3" s="78"/>
      <c r="DC3" s="78"/>
      <c r="DD3" s="78"/>
      <c r="DE3" s="78"/>
      <c r="DF3" s="78"/>
      <c r="DG3" s="78"/>
      <c r="DH3" s="78"/>
      <c r="DI3" s="78"/>
      <c r="DJ3" s="78"/>
      <c r="DK3" s="78"/>
      <c r="DL3" s="78"/>
      <c r="DM3" s="78"/>
      <c r="DN3" s="78"/>
      <c r="DO3" s="78"/>
      <c r="DP3" s="78"/>
      <c r="DQ3" s="78"/>
      <c r="DR3" s="78"/>
      <c r="DS3" s="78"/>
      <c r="DT3" s="78"/>
      <c r="DU3" s="78"/>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78"/>
      <c r="G33" s="78"/>
      <c r="I33" s="78"/>
    </row>
    <row r="34" spans="2:125" ht="13" x14ac:dyDescent="0.2">
      <c r="C34" s="78"/>
      <c r="P34" s="78"/>
      <c r="R34" s="78"/>
      <c r="U34" s="78"/>
    </row>
    <row r="35" spans="2:125" ht="13" x14ac:dyDescent="0.2">
      <c r="D35" s="78"/>
      <c r="E35" s="78"/>
      <c r="T35" s="78"/>
      <c r="W35" s="78"/>
      <c r="X35" s="78"/>
      <c r="Y35" s="78"/>
      <c r="Z35" s="78"/>
      <c r="AA35" s="78"/>
      <c r="AB35" s="78"/>
      <c r="AC35" s="78"/>
      <c r="AD35" s="78"/>
      <c r="AE35" s="78"/>
      <c r="AF35" s="78"/>
      <c r="AG35" s="78"/>
      <c r="AH35" s="78"/>
      <c r="AI35" s="78"/>
      <c r="AJ35" s="78"/>
      <c r="AK35" s="78"/>
      <c r="AL35" s="78"/>
      <c r="AM35" s="78"/>
      <c r="AN35" s="78"/>
      <c r="AO35" s="78"/>
      <c r="AP35" s="78"/>
      <c r="AQ35" s="78"/>
      <c r="AR35" s="78"/>
      <c r="AS35" s="78"/>
      <c r="AT35" s="78"/>
      <c r="AU35" s="78"/>
      <c r="AV35" s="78"/>
      <c r="AW35" s="78"/>
      <c r="AX35" s="78"/>
      <c r="AY35" s="78"/>
      <c r="AZ35" s="78"/>
      <c r="BA35" s="78"/>
      <c r="BB35" s="78"/>
      <c r="BC35" s="78"/>
      <c r="BD35" s="78"/>
      <c r="BE35" s="78"/>
      <c r="BF35" s="78"/>
      <c r="BG35" s="78"/>
      <c r="BH35" s="78"/>
      <c r="BI35" s="78"/>
      <c r="BJ35" s="78"/>
      <c r="BK35" s="78"/>
      <c r="BL35" s="78"/>
      <c r="BM35" s="78"/>
      <c r="BN35" s="78"/>
      <c r="BO35" s="78"/>
      <c r="BP35" s="78"/>
      <c r="BQ35" s="78"/>
      <c r="BR35" s="78"/>
      <c r="BS35" s="78"/>
      <c r="BT35" s="78"/>
      <c r="BU35" s="78"/>
      <c r="BV35" s="78"/>
      <c r="BW35" s="78"/>
      <c r="BX35" s="78"/>
      <c r="BY35" s="78"/>
      <c r="BZ35" s="78"/>
      <c r="CA35" s="78"/>
      <c r="CB35" s="78"/>
      <c r="CC35" s="78"/>
      <c r="CD35" s="78"/>
      <c r="CE35" s="78"/>
      <c r="CF35" s="78"/>
      <c r="CG35" s="78"/>
      <c r="CH35" s="78"/>
      <c r="CI35" s="78"/>
      <c r="CJ35" s="78"/>
      <c r="CK35" s="78"/>
      <c r="CL35" s="78"/>
      <c r="CM35" s="78"/>
      <c r="CN35" s="78"/>
      <c r="CO35" s="78"/>
      <c r="CP35" s="78"/>
      <c r="CQ35" s="78"/>
      <c r="CR35" s="78"/>
      <c r="CS35" s="78"/>
      <c r="CT35" s="78"/>
      <c r="CU35" s="78"/>
      <c r="CV35" s="78"/>
      <c r="CW35" s="78"/>
      <c r="CX35" s="78"/>
      <c r="CY35" s="78"/>
      <c r="CZ35" s="78"/>
      <c r="DA35" s="78"/>
      <c r="DB35" s="78"/>
      <c r="DC35" s="78"/>
      <c r="DD35" s="78"/>
      <c r="DE35" s="78"/>
      <c r="DF35" s="78"/>
      <c r="DG35" s="78"/>
      <c r="DH35" s="78"/>
      <c r="DI35" s="78"/>
      <c r="DJ35" s="78"/>
      <c r="DK35" s="78"/>
      <c r="DL35" s="78"/>
      <c r="DM35" s="78"/>
      <c r="DN35" s="78"/>
      <c r="DO35" s="78"/>
      <c r="DP35" s="78"/>
      <c r="DQ35" s="78"/>
      <c r="DR35" s="78"/>
      <c r="DS35" s="78"/>
      <c r="DT35" s="78"/>
      <c r="DU35" s="78"/>
    </row>
    <row r="36" spans="2:125" ht="13" x14ac:dyDescent="0.2">
      <c r="F36" s="78"/>
      <c r="H36" s="78"/>
      <c r="J36" s="78"/>
      <c r="K36" s="78"/>
      <c r="L36" s="78"/>
      <c r="M36" s="78"/>
      <c r="N36" s="78"/>
      <c r="O36" s="78"/>
      <c r="Q36" s="78"/>
      <c r="S36" s="78"/>
      <c r="V36" s="78"/>
    </row>
    <row r="37" spans="2:125" ht="13" x14ac:dyDescent="0.2"/>
    <row r="38" spans="2:125" ht="13" x14ac:dyDescent="0.2"/>
    <row r="39" spans="2:125" ht="13" x14ac:dyDescent="0.2"/>
    <row r="40" spans="2:125" ht="13" x14ac:dyDescent="0.2">
      <c r="U40" s="78"/>
    </row>
    <row r="41" spans="2:125" ht="13" x14ac:dyDescent="0.2">
      <c r="R41" s="78"/>
    </row>
    <row r="42" spans="2:125" ht="13" x14ac:dyDescent="0.2">
      <c r="T42" s="78"/>
      <c r="W42" s="78"/>
      <c r="X42" s="78"/>
      <c r="Y42" s="78"/>
      <c r="Z42" s="78"/>
      <c r="AA42" s="78"/>
      <c r="AB42" s="78"/>
      <c r="AC42" s="78"/>
      <c r="AD42" s="78"/>
      <c r="AE42" s="78"/>
      <c r="AF42" s="78"/>
      <c r="AG42" s="78"/>
      <c r="AH42" s="78"/>
      <c r="AI42" s="78"/>
      <c r="AJ42" s="78"/>
      <c r="AK42" s="78"/>
      <c r="AL42" s="78"/>
      <c r="AM42" s="78"/>
      <c r="AN42" s="78"/>
      <c r="AO42" s="78"/>
      <c r="AP42" s="78"/>
      <c r="AQ42" s="78"/>
      <c r="AR42" s="78"/>
      <c r="AS42" s="78"/>
      <c r="AT42" s="78"/>
      <c r="AU42" s="78"/>
      <c r="AV42" s="78"/>
      <c r="AW42" s="78"/>
      <c r="AX42" s="78"/>
      <c r="AY42" s="78"/>
      <c r="AZ42" s="78"/>
      <c r="BA42" s="78"/>
      <c r="BB42" s="78"/>
      <c r="BC42" s="78"/>
      <c r="BD42" s="78"/>
      <c r="BE42" s="78"/>
      <c r="BF42" s="78"/>
      <c r="BG42" s="78"/>
      <c r="BH42" s="78"/>
      <c r="BI42" s="78"/>
      <c r="BJ42" s="78"/>
      <c r="BK42" s="78"/>
      <c r="BL42" s="78"/>
      <c r="BM42" s="78"/>
      <c r="BN42" s="78"/>
      <c r="BO42" s="78"/>
      <c r="BP42" s="78"/>
      <c r="BQ42" s="78"/>
      <c r="BR42" s="78"/>
      <c r="BS42" s="78"/>
      <c r="BT42" s="78"/>
      <c r="BU42" s="78"/>
      <c r="BV42" s="78"/>
      <c r="BW42" s="78"/>
      <c r="BX42" s="78"/>
      <c r="BY42" s="78"/>
      <c r="BZ42" s="78"/>
      <c r="CA42" s="78"/>
      <c r="CB42" s="78"/>
      <c r="CC42" s="78"/>
      <c r="CD42" s="78"/>
      <c r="CE42" s="78"/>
      <c r="CF42" s="78"/>
      <c r="CG42" s="78"/>
      <c r="CH42" s="78"/>
      <c r="CI42" s="78"/>
      <c r="CJ42" s="78"/>
      <c r="CK42" s="78"/>
      <c r="CL42" s="78"/>
      <c r="CM42" s="78"/>
      <c r="CN42" s="78"/>
      <c r="CO42" s="78"/>
      <c r="CP42" s="78"/>
      <c r="CQ42" s="78"/>
      <c r="CR42" s="78"/>
      <c r="CS42" s="78"/>
      <c r="CT42" s="78"/>
      <c r="CU42" s="78"/>
      <c r="CV42" s="78"/>
      <c r="CW42" s="78"/>
      <c r="CX42" s="78"/>
      <c r="CY42" s="78"/>
      <c r="CZ42" s="78"/>
      <c r="DA42" s="78"/>
      <c r="DB42" s="78"/>
      <c r="DC42" s="78"/>
      <c r="DD42" s="78"/>
      <c r="DE42" s="78"/>
      <c r="DF42" s="78"/>
      <c r="DG42" s="78"/>
      <c r="DH42" s="78"/>
      <c r="DI42" s="78"/>
      <c r="DJ42" s="78"/>
      <c r="DK42" s="78"/>
      <c r="DL42" s="78"/>
      <c r="DM42" s="78"/>
      <c r="DN42" s="78"/>
      <c r="DO42" s="78"/>
      <c r="DP42" s="78"/>
      <c r="DQ42" s="78"/>
      <c r="DR42" s="78"/>
      <c r="DS42" s="78"/>
      <c r="DT42" s="78"/>
      <c r="DU42" s="78"/>
    </row>
    <row r="43" spans="2:125" ht="13" x14ac:dyDescent="0.2">
      <c r="Q43" s="78"/>
      <c r="S43" s="78"/>
      <c r="V43" s="78"/>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77" t="s">
        <v>95</v>
      </c>
    </row>
  </sheetData>
  <sheetProtection algorithmName="SHA-512" hashValue="oiFV+cXdLlBVfGdORaCxpS48QYbZnA68wATRBIWRBwtFAsnfMA8kegnYSWLAaFoDIKzG8DAGp7Atah4IBc6DLw==" saltValue="6p6DIdHsA5bkgvPud91zRA==" spinCount="100000" sheet="1" objects="1" scenarios="1"/>
  <phoneticPr fontId="5"/>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26953125" style="46" customWidth="1"/>
    <col min="2" max="16" width="14.6328125" style="46" customWidth="1"/>
    <col min="17" max="17" width="0" style="46" hidden="1" customWidth="1"/>
    <col min="18" max="16384" width="0" style="46"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x14ac:dyDescent="0.2">
      <c r="B45" s="85"/>
      <c r="C45" s="85"/>
      <c r="D45" s="85"/>
      <c r="E45" s="85"/>
      <c r="F45" s="85"/>
      <c r="G45" s="85"/>
      <c r="H45" s="85"/>
      <c r="I45" s="85"/>
      <c r="J45" s="181" t="s">
        <v>2</v>
      </c>
    </row>
    <row r="46" spans="2:10" ht="29.25" customHeight="1" x14ac:dyDescent="0.25">
      <c r="B46" s="167" t="s">
        <v>5</v>
      </c>
      <c r="C46" s="171"/>
      <c r="D46" s="171"/>
      <c r="E46" s="172" t="s">
        <v>17</v>
      </c>
      <c r="F46" s="173" t="s">
        <v>525</v>
      </c>
      <c r="G46" s="177" t="s">
        <v>526</v>
      </c>
      <c r="H46" s="177" t="s">
        <v>527</v>
      </c>
      <c r="I46" s="177" t="s">
        <v>528</v>
      </c>
      <c r="J46" s="182" t="s">
        <v>529</v>
      </c>
    </row>
    <row r="47" spans="2:10" ht="57.75" customHeight="1" x14ac:dyDescent="0.2">
      <c r="B47" s="168"/>
      <c r="C47" s="1053" t="s">
        <v>3</v>
      </c>
      <c r="D47" s="1053"/>
      <c r="E47" s="1054"/>
      <c r="F47" s="174">
        <v>17.77</v>
      </c>
      <c r="G47" s="178">
        <v>14.54</v>
      </c>
      <c r="H47" s="178">
        <v>11.27</v>
      </c>
      <c r="I47" s="178">
        <v>14.65</v>
      </c>
      <c r="J47" s="183">
        <v>19.28</v>
      </c>
    </row>
    <row r="48" spans="2:10" ht="57.75" customHeight="1" x14ac:dyDescent="0.2">
      <c r="B48" s="169"/>
      <c r="C48" s="1055" t="s">
        <v>10</v>
      </c>
      <c r="D48" s="1055"/>
      <c r="E48" s="1056"/>
      <c r="F48" s="175">
        <v>5.05</v>
      </c>
      <c r="G48" s="179">
        <v>6.88</v>
      </c>
      <c r="H48" s="179">
        <v>6.16</v>
      </c>
      <c r="I48" s="179">
        <v>10.29</v>
      </c>
      <c r="J48" s="184">
        <v>8.67</v>
      </c>
    </row>
    <row r="49" spans="2:10" ht="57.75" customHeight="1" x14ac:dyDescent="0.2">
      <c r="B49" s="170"/>
      <c r="C49" s="1057" t="s">
        <v>16</v>
      </c>
      <c r="D49" s="1057"/>
      <c r="E49" s="1058"/>
      <c r="F49" s="176">
        <v>2.4700000000000002</v>
      </c>
      <c r="G49" s="180" t="s">
        <v>530</v>
      </c>
      <c r="H49" s="180" t="s">
        <v>531</v>
      </c>
      <c r="I49" s="180">
        <v>8.66</v>
      </c>
      <c r="J49" s="185">
        <v>2.2200000000000002</v>
      </c>
    </row>
    <row r="50" spans="2:10" ht="13" x14ac:dyDescent="0.2"/>
  </sheetData>
  <sheetProtection algorithmName="SHA-512" hashValue="aUBDo5SaZnIFJgFjemFyqWURreZ6eOwNoToq7yt9VNnYc4BYEfbO6qmjkctxCmi21STqgHvDj+Bg0bt96PkGGg==" saltValue="IWiUp1XUwmQPJ48QIFnA/A==" spinCount="100000" sheet="1" objects="1" scenarios="1"/>
  <mergeCells count="3">
    <mergeCell ref="C47:E47"/>
    <mergeCell ref="C48:E48"/>
    <mergeCell ref="C49:E49"/>
  </mergeCells>
  <phoneticPr fontId="5"/>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 </cp:lastModifiedBy>
  <cp:lastPrinted>2024-09-17T06:17:14Z</cp:lastPrinted>
  <dcterms:created xsi:type="dcterms:W3CDTF">2024-03-14T02:08:56Z</dcterms:created>
  <dcterms:modified xsi:type="dcterms:W3CDTF">2024-09-26T04:34:39Z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3.1.6.0</vt:lpwstr>
    </vt:vector>
  </property>
  <property fmtid="{DCFEDD21-7773-49B2-8022-6FC58DB5260B}" pid="3" name="LastSavedVersion">
    <vt:lpwstr>3.1.6.0</vt:lpwstr>
  </property>
  <property fmtid="{DCFEDD21-7773-49B2-8022-6FC58DB5260B}" pid="4" name="LastSavedDate">
    <vt:filetime>2024-03-22T12:57:25Z</vt:filetime>
  </property>
</Properties>
</file>